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360" windowHeight="12645" firstSheet="3" activeTab="4"/>
  </bookViews>
  <sheets>
    <sheet name="附件1-区级一般公共预算收支调整表（草案）" sheetId="1" r:id="rId1"/>
    <sheet name="附件2-2021年区级一般公共预算支出调整预算表（草案）" sheetId="15" r:id="rId2"/>
    <sheet name="附件3-2021年区本级政府性基金预算收支调整表（草案）" sheetId="2" r:id="rId3"/>
    <sheet name="附件4-区本级政府性基金预算支出调整预算表（草案） " sheetId="16" r:id="rId4"/>
    <sheet name="附件5-2020年新增债券资金使用计划表" sheetId="12" r:id="rId5"/>
  </sheets>
  <definedNames>
    <definedName name="_xlnm._FilterDatabase" localSheetId="3" hidden="1">'附件4-区本级政府性基金预算支出调整预算表（草案） '!$4:$251</definedName>
    <definedName name="_xlnm._FilterDatabase" localSheetId="1" hidden="1">'附件2-2021年区级一般公共预算支出调整预算表（草案）'!$4:$1275</definedName>
    <definedName name="_xlnm.Print_Titles" localSheetId="4">'附件5-2020年新增债券资金使用计划表'!$2:$5</definedName>
    <definedName name="_xlnm.Print_Titles" localSheetId="0">'附件1-区级一般公共预算收支调整表（草案）'!$2:$5</definedName>
    <definedName name="_xlnm.Print_Titles" localSheetId="1">'附件2-2021年区级一般公共预算支出调整预算表（草案）'!$2:$4</definedName>
    <definedName name="_xlnm.Print_Titles" localSheetId="3">'附件4-区本级政府性基金预算支出调整预算表（草案） '!$2:$4</definedName>
  </definedNames>
  <calcPr calcId="144525"/>
</workbook>
</file>

<file path=xl/sharedStrings.xml><?xml version="1.0" encoding="utf-8"?>
<sst xmlns="http://schemas.openxmlformats.org/spreadsheetml/2006/main" count="1421">
  <si>
    <r>
      <rPr>
        <sz val="10"/>
        <color theme="1"/>
        <rFont val="方正黑体_GBK"/>
        <charset val="134"/>
      </rPr>
      <t>表</t>
    </r>
    <r>
      <rPr>
        <sz val="10"/>
        <color theme="1"/>
        <rFont val="Times New Roman"/>
        <charset val="134"/>
      </rPr>
      <t>1</t>
    </r>
  </si>
  <si>
    <r>
      <rPr>
        <sz val="18"/>
        <rFont val="Times New Roman"/>
        <charset val="134"/>
      </rPr>
      <t>2021</t>
    </r>
    <r>
      <rPr>
        <sz val="18"/>
        <rFont val="方正小标宋_GBK"/>
        <charset val="134"/>
      </rPr>
      <t>年区级一般公共预算收支调整表（草案）</t>
    </r>
  </si>
  <si>
    <t>单位：万元</t>
  </si>
  <si>
    <r>
      <rPr>
        <b/>
        <sz val="11"/>
        <rFont val="宋体"/>
        <charset val="134"/>
      </rPr>
      <t>收入</t>
    </r>
  </si>
  <si>
    <r>
      <rPr>
        <b/>
        <sz val="11"/>
        <rFont val="宋体"/>
        <charset val="134"/>
      </rPr>
      <t>支出</t>
    </r>
  </si>
  <si>
    <r>
      <rPr>
        <b/>
        <sz val="11"/>
        <rFont val="宋体"/>
        <charset val="134"/>
      </rPr>
      <t>项目</t>
    </r>
  </si>
  <si>
    <r>
      <rPr>
        <b/>
        <sz val="11"/>
        <rFont val="宋体"/>
        <charset val="134"/>
      </rPr>
      <t>预算数</t>
    </r>
  </si>
  <si>
    <t>调整数</t>
  </si>
  <si>
    <t>调整预算数</t>
  </si>
  <si>
    <r>
      <rPr>
        <b/>
        <sz val="11"/>
        <rFont val="宋体"/>
        <charset val="134"/>
      </rPr>
      <t>本级收入合计</t>
    </r>
  </si>
  <si>
    <r>
      <rPr>
        <b/>
        <sz val="11"/>
        <rFont val="宋体"/>
        <charset val="134"/>
      </rPr>
      <t>本级支出合计</t>
    </r>
  </si>
  <si>
    <r>
      <rPr>
        <b/>
        <sz val="11"/>
        <rFont val="Times New Roman"/>
        <charset val="134"/>
      </rPr>
      <t xml:space="preserve">  </t>
    </r>
    <r>
      <rPr>
        <b/>
        <sz val="11"/>
        <rFont val="宋体"/>
        <charset val="134"/>
      </rPr>
      <t>税收收入</t>
    </r>
  </si>
  <si>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</si>
  <si>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</si>
  <si>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</si>
  <si>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</si>
  <si>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</si>
  <si>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</si>
  <si>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</si>
  <si>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</si>
  <si>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</si>
  <si>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</si>
  <si>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</si>
  <si>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</si>
  <si>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</si>
  <si>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</si>
  <si>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</si>
  <si>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</si>
  <si>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</si>
  <si>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</si>
  <si>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</si>
  <si>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</si>
  <si>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</si>
  <si>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</si>
  <si>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</si>
  <si>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</si>
  <si>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</si>
  <si>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</si>
  <si>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十四、资源勘探工业信息等支出</t>
  </si>
  <si>
    <r>
      <rPr>
        <b/>
        <sz val="11"/>
        <rFont val="Times New Roman"/>
        <charset val="134"/>
      </rPr>
      <t xml:space="preserve">  </t>
    </r>
    <r>
      <rPr>
        <b/>
        <sz val="11"/>
        <rFont val="宋体"/>
        <charset val="134"/>
      </rPr>
      <t>非税收入</t>
    </r>
  </si>
  <si>
    <t>十五、商业服务业等支出</t>
  </si>
  <si>
    <t xml:space="preserve">    专项收入</t>
  </si>
  <si>
    <t>十六、金融支出</t>
  </si>
  <si>
    <t xml:space="preserve">    行政事业性收费收入</t>
  </si>
  <si>
    <t>十七、援助其他地区支出</t>
  </si>
  <si>
    <t xml:space="preserve">    罚没收入</t>
  </si>
  <si>
    <t>十八、自然资源海洋气象等支出</t>
  </si>
  <si>
    <t xml:space="preserve">    国有资源（资产）有偿使用收入</t>
  </si>
  <si>
    <t>十九、住房保障支出</t>
  </si>
  <si>
    <t xml:space="preserve">    政府住房基金收入</t>
  </si>
  <si>
    <t>二十、粮油物资储备支出</t>
  </si>
  <si>
    <t xml:space="preserve">    其他收入</t>
  </si>
  <si>
    <t>二十一、灾害防治及应急管理支出</t>
  </si>
  <si>
    <t>二十二、预备费</t>
  </si>
  <si>
    <t>二十三、其他支出</t>
  </si>
  <si>
    <t>二十四、债务付息支出</t>
  </si>
  <si>
    <t>二十五、债务发行费用支出</t>
  </si>
  <si>
    <r>
      <rPr>
        <b/>
        <sz val="11"/>
        <rFont val="宋体"/>
        <charset val="134"/>
      </rPr>
      <t>转移性收入</t>
    </r>
  </si>
  <si>
    <r>
      <rPr>
        <b/>
        <sz val="11"/>
        <rFont val="宋体"/>
        <charset val="134"/>
      </rPr>
      <t>转移性支出</t>
    </r>
  </si>
  <si>
    <r>
      <rPr>
        <sz val="11"/>
        <rFont val="Times New Roman"/>
        <charset val="134"/>
      </rPr>
      <t xml:space="preserve">  </t>
    </r>
    <r>
      <rPr>
        <sz val="11"/>
        <rFont val="宋体"/>
        <charset val="134"/>
      </rPr>
      <t>上级补助收入</t>
    </r>
  </si>
  <si>
    <r>
      <rPr>
        <sz val="11"/>
        <rFont val="Times New Roman"/>
        <charset val="134"/>
      </rPr>
      <t xml:space="preserve">  </t>
    </r>
    <r>
      <rPr>
        <sz val="11"/>
        <rFont val="宋体"/>
        <charset val="134"/>
      </rPr>
      <t>上解支出</t>
    </r>
  </si>
  <si>
    <r>
      <rPr>
        <sz val="11"/>
        <rFont val="Times New Roman"/>
        <charset val="134"/>
      </rPr>
      <t xml:space="preserve">    </t>
    </r>
    <r>
      <rPr>
        <sz val="11"/>
        <rFont val="宋体"/>
        <charset val="134"/>
      </rPr>
      <t>返还性收入</t>
    </r>
  </si>
  <si>
    <r>
      <rPr>
        <sz val="11"/>
        <rFont val="Times New Roman"/>
        <charset val="134"/>
      </rPr>
      <t xml:space="preserve">    </t>
    </r>
    <r>
      <rPr>
        <sz val="11"/>
        <rFont val="宋体"/>
        <charset val="134"/>
      </rPr>
      <t>体制上解支出</t>
    </r>
  </si>
  <si>
    <r>
      <rPr>
        <sz val="11"/>
        <rFont val="Times New Roman"/>
        <charset val="134"/>
      </rPr>
      <t xml:space="preserve">    </t>
    </r>
    <r>
      <rPr>
        <sz val="11"/>
        <rFont val="宋体"/>
        <charset val="134"/>
      </rPr>
      <t>一般性转移支付收入</t>
    </r>
  </si>
  <si>
    <r>
      <rPr>
        <sz val="11"/>
        <rFont val="Times New Roman"/>
        <charset val="134"/>
      </rPr>
      <t xml:space="preserve">    </t>
    </r>
    <r>
      <rPr>
        <sz val="11"/>
        <rFont val="宋体"/>
        <charset val="134"/>
      </rPr>
      <t>专项上解支出</t>
    </r>
  </si>
  <si>
    <t xml:space="preserve">  共同财政事权转移支付收入</t>
  </si>
  <si>
    <r>
      <rPr>
        <sz val="11"/>
        <rFont val="Times New Roman"/>
        <charset val="134"/>
      </rPr>
      <t xml:space="preserve">  </t>
    </r>
    <r>
      <rPr>
        <sz val="11"/>
        <rFont val="宋体"/>
        <charset val="134"/>
      </rPr>
      <t>补助乡镇（街道）支出</t>
    </r>
  </si>
  <si>
    <r>
      <rPr>
        <sz val="11"/>
        <rFont val="Times New Roman"/>
        <charset val="134"/>
      </rPr>
      <t xml:space="preserve">    </t>
    </r>
    <r>
      <rPr>
        <sz val="11"/>
        <rFont val="宋体"/>
        <charset val="134"/>
      </rPr>
      <t>专项转移支付收入</t>
    </r>
  </si>
  <si>
    <r>
      <rPr>
        <sz val="11"/>
        <rFont val="Times New Roman"/>
        <charset val="134"/>
      </rPr>
      <t xml:space="preserve">  </t>
    </r>
    <r>
      <rPr>
        <sz val="11"/>
        <rFont val="宋体"/>
        <charset val="134"/>
      </rPr>
      <t>地方政府向国际组织借款还本支出</t>
    </r>
  </si>
  <si>
    <r>
      <rPr>
        <sz val="11"/>
        <rFont val="Times New Roman"/>
        <charset val="134"/>
      </rPr>
      <t xml:space="preserve">  </t>
    </r>
    <r>
      <rPr>
        <sz val="11"/>
        <rFont val="宋体"/>
        <charset val="134"/>
      </rPr>
      <t>上年结余收入</t>
    </r>
  </si>
  <si>
    <t xml:space="preserve">  补充预算周转金</t>
  </si>
  <si>
    <r>
      <rPr>
        <sz val="11"/>
        <rFont val="Times New Roman"/>
        <charset val="134"/>
      </rPr>
      <t xml:space="preserve">  </t>
    </r>
    <r>
      <rPr>
        <sz val="11"/>
        <rFont val="宋体"/>
        <charset val="134"/>
      </rPr>
      <t>调入资金</t>
    </r>
  </si>
  <si>
    <t xml:space="preserve">  地方政府一般债务还本支出</t>
  </si>
  <si>
    <r>
      <rPr>
        <sz val="11"/>
        <rFont val="Times New Roman"/>
        <charset val="134"/>
      </rPr>
      <t xml:space="preserve">    </t>
    </r>
    <r>
      <rPr>
        <sz val="11"/>
        <rFont val="宋体"/>
        <charset val="134"/>
      </rPr>
      <t>从政府性基金预算调入</t>
    </r>
  </si>
  <si>
    <t xml:space="preserve">  地方政府一般债务转贷支出</t>
  </si>
  <si>
    <r>
      <rPr>
        <sz val="11"/>
        <rFont val="Times New Roman"/>
        <charset val="134"/>
      </rPr>
      <t xml:space="preserve">    </t>
    </r>
    <r>
      <rPr>
        <sz val="11"/>
        <rFont val="宋体"/>
        <charset val="134"/>
      </rPr>
      <t>从国有资本经营预算调入</t>
    </r>
  </si>
  <si>
    <t xml:space="preserve">  援助其他地区支出</t>
  </si>
  <si>
    <r>
      <rPr>
        <sz val="11"/>
        <rFont val="Times New Roman"/>
        <charset val="134"/>
      </rPr>
      <t xml:space="preserve">    </t>
    </r>
    <r>
      <rPr>
        <sz val="11"/>
        <rFont val="宋体"/>
        <charset val="134"/>
      </rPr>
      <t>从其他资金调入</t>
    </r>
  </si>
  <si>
    <t xml:space="preserve">  安排预算稳定调节基金</t>
  </si>
  <si>
    <t xml:space="preserve">  地方政府一般债务转贷收入（再融资）</t>
  </si>
  <si>
    <r>
      <rPr>
        <sz val="11"/>
        <rFont val="Times New Roman"/>
        <charset val="134"/>
      </rPr>
      <t xml:space="preserve">  </t>
    </r>
    <r>
      <rPr>
        <sz val="11"/>
        <rFont val="宋体"/>
        <charset val="134"/>
      </rPr>
      <t>地方政府一般债务转贷收入（新增）</t>
    </r>
  </si>
  <si>
    <r>
      <rPr>
        <sz val="11"/>
        <rFont val="Times New Roman"/>
        <charset val="134"/>
      </rPr>
      <t xml:space="preserve">  </t>
    </r>
    <r>
      <rPr>
        <sz val="11"/>
        <rFont val="宋体"/>
        <charset val="134"/>
      </rPr>
      <t>接受其他地区援助收入</t>
    </r>
  </si>
  <si>
    <r>
      <rPr>
        <sz val="11"/>
        <rFont val="Times New Roman"/>
        <charset val="134"/>
      </rPr>
      <t xml:space="preserve">  </t>
    </r>
    <r>
      <rPr>
        <sz val="11"/>
        <rFont val="宋体"/>
        <charset val="134"/>
      </rPr>
      <t>动用预算稳定调节基金</t>
    </r>
  </si>
  <si>
    <r>
      <rPr>
        <b/>
        <sz val="11"/>
        <rFont val="宋体"/>
        <charset val="134"/>
      </rPr>
      <t>收入总计</t>
    </r>
  </si>
  <si>
    <r>
      <rPr>
        <b/>
        <sz val="11"/>
        <rFont val="宋体"/>
        <charset val="134"/>
      </rPr>
      <t>支出总计</t>
    </r>
  </si>
  <si>
    <r>
      <rPr>
        <sz val="12"/>
        <rFont val="宋体"/>
        <charset val="134"/>
      </rPr>
      <t>表</t>
    </r>
    <r>
      <rPr>
        <sz val="12"/>
        <rFont val="Times New Roman"/>
        <charset val="134"/>
      </rPr>
      <t>2</t>
    </r>
  </si>
  <si>
    <r>
      <rPr>
        <sz val="18"/>
        <color theme="1"/>
        <rFont val="Times New Roman"/>
        <charset val="134"/>
      </rPr>
      <t>2021</t>
    </r>
    <r>
      <rPr>
        <sz val="18"/>
        <color theme="1"/>
        <rFont val="方正小标宋_GBK"/>
        <charset val="134"/>
      </rPr>
      <t>年区级一般公共预算支出调整预算表（草案）</t>
    </r>
  </si>
  <si>
    <r>
      <rPr>
        <sz val="12"/>
        <rFont val="黑体"/>
        <charset val="134"/>
      </rPr>
      <t>支</t>
    </r>
    <r>
      <rPr>
        <sz val="12"/>
        <rFont val="Times New Roman"/>
        <charset val="134"/>
      </rPr>
      <t xml:space="preserve">        </t>
    </r>
    <r>
      <rPr>
        <sz val="12"/>
        <rFont val="黑体"/>
        <charset val="134"/>
      </rPr>
      <t>出</t>
    </r>
  </si>
  <si>
    <r>
      <rPr>
        <sz val="12"/>
        <rFont val="黑体"/>
        <charset val="134"/>
      </rPr>
      <t>预</t>
    </r>
    <r>
      <rPr>
        <sz val="12"/>
        <rFont val="Times New Roman"/>
        <charset val="134"/>
      </rPr>
      <t xml:space="preserve">  </t>
    </r>
    <r>
      <rPr>
        <sz val="12"/>
        <rFont val="黑体"/>
        <charset val="134"/>
      </rPr>
      <t>算</t>
    </r>
    <r>
      <rPr>
        <sz val="12"/>
        <rFont val="Times New Roman"/>
        <charset val="134"/>
      </rPr>
      <t xml:space="preserve">  </t>
    </r>
    <r>
      <rPr>
        <sz val="12"/>
        <rFont val="黑体"/>
        <charset val="134"/>
      </rPr>
      <t>数</t>
    </r>
  </si>
  <si>
    <r>
      <rPr>
        <sz val="12"/>
        <rFont val="黑体"/>
        <charset val="134"/>
      </rPr>
      <t>专项转移支付新增</t>
    </r>
  </si>
  <si>
    <t>新增一般债券</t>
  </si>
  <si>
    <t>本级收入预期调整</t>
  </si>
  <si>
    <t>减去预算下到乡镇</t>
  </si>
  <si>
    <t>7.31专项</t>
  </si>
  <si>
    <t>年初专项</t>
  </si>
  <si>
    <r>
      <rPr>
        <b/>
        <sz val="12"/>
        <rFont val="宋体"/>
        <charset val="134"/>
      </rPr>
      <t>本级支出合计</t>
    </r>
  </si>
  <si>
    <t>一、一般公共服务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</si>
  <si>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</si>
  <si>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</si>
  <si>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</si>
  <si>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</si>
  <si>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</si>
  <si>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</si>
  <si>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</si>
  <si>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</si>
  <si>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</si>
  <si>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</si>
  <si>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</si>
  <si>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</si>
  <si>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</si>
  <si>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</si>
  <si>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</si>
  <si>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</si>
  <si>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</si>
  <si>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</si>
  <si>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</si>
  <si>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</si>
  <si>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</si>
  <si>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</si>
  <si>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</si>
  <si>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</si>
  <si>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</si>
  <si>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</si>
  <si>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</si>
  <si>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</si>
  <si>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</si>
  <si>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</si>
  <si>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</si>
  <si>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</si>
  <si>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</si>
  <si>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</si>
  <si>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</si>
  <si>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</si>
  <si>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</si>
  <si>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</si>
  <si>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</si>
  <si>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</si>
  <si>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</si>
  <si>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</si>
  <si>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</si>
  <si>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</si>
  <si>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</si>
  <si>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</si>
  <si>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</si>
  <si>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</si>
  <si>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</si>
  <si>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</si>
  <si>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</si>
  <si>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</si>
  <si>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</si>
  <si>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</si>
  <si>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</si>
  <si>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</si>
  <si>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</si>
  <si>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</si>
  <si>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</si>
  <si>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</si>
  <si>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</si>
  <si>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</si>
  <si>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</si>
  <si>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</si>
  <si>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</si>
  <si>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</si>
  <si>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</si>
  <si>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</si>
  <si>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</si>
  <si>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</si>
  <si>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</si>
  <si>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</si>
  <si>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</si>
  <si>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</si>
  <si>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</si>
  <si>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</si>
  <si>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</si>
  <si>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</si>
  <si>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</si>
  <si>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</si>
  <si>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</si>
  <si>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</si>
  <si>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</si>
  <si>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</si>
  <si>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</si>
  <si>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</si>
  <si>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</si>
  <si>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</si>
  <si>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</si>
  <si>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</si>
  <si>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</si>
  <si>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</si>
  <si>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</si>
  <si>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</si>
  <si>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</si>
  <si>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</si>
  <si>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</si>
  <si>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</si>
  <si>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</si>
  <si>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</si>
  <si>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</si>
  <si>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</si>
  <si>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</si>
  <si>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</si>
  <si>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</si>
  <si>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</si>
  <si>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</si>
  <si>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</si>
  <si>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</si>
  <si>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</si>
  <si>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</si>
  <si>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</si>
  <si>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</si>
  <si>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</si>
  <si>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</si>
  <si>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</si>
  <si>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</si>
  <si>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</si>
  <si>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</si>
  <si>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</si>
  <si>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</si>
  <si>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</si>
  <si>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</si>
  <si>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</si>
  <si>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</si>
  <si>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</si>
  <si>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</si>
  <si>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其他一般公共服务支出</t>
  </si>
  <si>
    <t xml:space="preserve">    对外合作与交流</t>
  </si>
  <si>
    <t xml:space="preserve">    对外宣传</t>
  </si>
  <si>
    <t xml:space="preserve">    其他外交支出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</si>
  <si>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</si>
  <si>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</si>
  <si>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</si>
  <si>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</si>
  <si>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</si>
  <si>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</si>
  <si>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</si>
  <si>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</si>
  <si>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</si>
  <si>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</si>
  <si>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</si>
  <si>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</si>
  <si>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</si>
  <si>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</si>
  <si>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</si>
  <si>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</si>
  <si>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</si>
  <si>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</si>
  <si>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</si>
  <si>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</si>
  <si>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</si>
  <si>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</si>
  <si>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</si>
  <si>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</si>
  <si>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</si>
  <si>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检查监督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</si>
  <si>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</si>
  <si>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</si>
  <si>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</si>
  <si>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</si>
  <si>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</si>
  <si>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</si>
  <si>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</si>
  <si>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</si>
  <si>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</si>
  <si>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</si>
  <si>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</si>
  <si>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</si>
  <si>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</si>
  <si>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</si>
  <si>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</si>
  <si>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</si>
  <si>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</si>
  <si>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</si>
  <si>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</si>
  <si>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</si>
  <si>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</si>
  <si>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</si>
  <si>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</si>
  <si>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</si>
  <si>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</si>
  <si>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</si>
  <si>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</si>
  <si>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</si>
  <si>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</si>
  <si>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</si>
  <si>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</si>
  <si>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</si>
  <si>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</si>
  <si>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国家司法救助支出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</si>
  <si>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</si>
  <si>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</si>
  <si>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</si>
  <si>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</si>
  <si>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</si>
  <si>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</si>
  <si>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</si>
  <si>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</si>
  <si>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</si>
  <si>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</si>
  <si>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</si>
  <si>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</si>
  <si>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</si>
  <si>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</si>
  <si>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</si>
  <si>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</si>
  <si>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</si>
  <si>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</si>
  <si>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</si>
  <si>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</si>
  <si>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</si>
  <si>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</si>
  <si>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</si>
  <si>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</si>
  <si>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</si>
  <si>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</si>
  <si>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</si>
  <si>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</si>
  <si>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</si>
  <si>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</si>
  <si>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</si>
  <si>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</si>
  <si>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</si>
  <si>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</si>
  <si>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</si>
  <si>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</si>
  <si>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</si>
  <si>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</si>
  <si>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</si>
  <si>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</si>
  <si>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</si>
  <si>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</si>
  <si>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</si>
  <si>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</si>
  <si>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</si>
  <si>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</si>
  <si>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</si>
  <si>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</si>
  <si>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</si>
  <si>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</si>
  <si>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</si>
  <si>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</si>
  <si>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</si>
  <si>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</si>
  <si>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</si>
  <si>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</si>
  <si>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</si>
  <si>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</si>
  <si>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</si>
  <si>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</si>
  <si>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</si>
  <si>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</si>
  <si>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</si>
  <si>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</si>
  <si>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</si>
  <si>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</si>
  <si>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</si>
  <si>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</si>
  <si>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</si>
  <si>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</si>
  <si>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</si>
  <si>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</si>
  <si>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</si>
  <si>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</si>
  <si>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</si>
  <si>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</si>
  <si>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</si>
  <si>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</si>
  <si>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</si>
  <si>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</si>
  <si>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</si>
  <si>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</si>
  <si>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</si>
  <si>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</si>
  <si>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</si>
  <si>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</si>
  <si>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</si>
  <si>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</si>
  <si>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</si>
  <si>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</si>
  <si>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</si>
  <si>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</si>
  <si>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</si>
  <si>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</si>
  <si>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</si>
  <si>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</si>
  <si>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</si>
  <si>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</si>
  <si>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</si>
  <si>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</si>
  <si>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</si>
  <si>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</si>
  <si>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</si>
  <si>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</si>
  <si>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</si>
  <si>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</si>
  <si>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</si>
  <si>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</si>
  <si>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</si>
  <si>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</si>
  <si>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</si>
  <si>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</si>
  <si>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</si>
  <si>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</si>
  <si>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</si>
  <si>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</si>
  <si>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</si>
  <si>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</si>
  <si>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</si>
  <si>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</si>
  <si>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</si>
  <si>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</si>
  <si>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</si>
  <si>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</si>
  <si>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</si>
  <si>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</si>
  <si>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</si>
  <si>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</si>
  <si>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</si>
  <si>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</si>
  <si>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</si>
  <si>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</si>
  <si>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</si>
  <si>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</si>
  <si>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t>
  </si>
  <si>
    <t xml:space="preserve">      宣传文化发展专项支出</t>
  </si>
  <si>
    <t xml:space="preserve">      文化产业发展专项支出</t>
  </si>
  <si>
    <t xml:space="preserve">      其他文化旅游体育与传媒支出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</si>
  <si>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</si>
  <si>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</si>
  <si>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</si>
  <si>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</si>
  <si>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</si>
  <si>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</si>
  <si>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</si>
  <si>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</si>
  <si>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</si>
  <si>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</si>
  <si>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</si>
  <si>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</si>
  <si>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</si>
  <si>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</si>
  <si>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</si>
  <si>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</si>
  <si>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</si>
  <si>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</si>
  <si>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</si>
  <si>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</si>
  <si>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</si>
  <si>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</si>
  <si>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</si>
  <si>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</si>
  <si>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</si>
  <si>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</si>
  <si>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</si>
  <si>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</si>
  <si>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</si>
  <si>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</si>
  <si>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</si>
  <si>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</si>
  <si>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</si>
  <si>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</si>
  <si>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</si>
  <si>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</si>
  <si>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</si>
  <si>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</si>
  <si>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</si>
  <si>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</si>
  <si>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</si>
  <si>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</si>
  <si>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</si>
  <si>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</si>
  <si>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</si>
  <si>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</si>
  <si>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</si>
  <si>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</si>
  <si>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</si>
  <si>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</si>
  <si>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</si>
  <si>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</si>
  <si>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</si>
  <si>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</si>
  <si>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</si>
  <si>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</si>
  <si>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</si>
  <si>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</si>
  <si>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</si>
  <si>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</si>
  <si>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</si>
  <si>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</si>
  <si>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</si>
  <si>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</si>
  <si>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</si>
  <si>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</si>
  <si>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</si>
  <si>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</si>
  <si>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</si>
  <si>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</si>
  <si>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</si>
  <si>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</si>
  <si>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</si>
  <si>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</si>
  <si>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</si>
  <si>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</si>
  <si>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</si>
  <si>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</si>
  <si>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</si>
  <si>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</si>
  <si>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</si>
  <si>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</si>
  <si>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</si>
  <si>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</si>
  <si>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</si>
  <si>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</si>
  <si>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</si>
  <si>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</si>
  <si>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</si>
  <si>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</si>
  <si>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</si>
  <si>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</si>
  <si>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</si>
  <si>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</si>
  <si>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</si>
  <si>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</si>
  <si>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</si>
  <si>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</si>
  <si>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</si>
  <si>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</si>
  <si>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</si>
  <si>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</si>
  <si>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</si>
  <si>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</si>
  <si>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</si>
  <si>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</si>
  <si>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</si>
  <si>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</si>
  <si>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</si>
  <si>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</si>
  <si>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</si>
  <si>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</si>
  <si>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</si>
  <si>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</si>
  <si>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</si>
  <si>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</si>
  <si>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</si>
  <si>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</si>
  <si>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</si>
  <si>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</si>
  <si>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</si>
  <si>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</si>
  <si>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</si>
  <si>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</si>
  <si>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</si>
  <si>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</si>
  <si>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</si>
  <si>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</si>
  <si>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</si>
  <si>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</si>
  <si>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</si>
  <si>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</si>
  <si>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</si>
  <si>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</si>
  <si>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</si>
  <si>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</si>
  <si>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</si>
  <si>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</si>
  <si>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</si>
  <si>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</si>
  <si>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</si>
  <si>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</si>
  <si>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</si>
  <si>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</si>
  <si>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</si>
  <si>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</si>
  <si>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</si>
  <si>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</si>
  <si>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</si>
  <si>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</si>
  <si>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</si>
  <si>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</si>
  <si>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</si>
  <si>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</si>
  <si>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</si>
  <si>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</si>
  <si>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</si>
  <si>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</si>
  <si>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</si>
  <si>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</si>
  <si>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</si>
  <si>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</si>
  <si>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</si>
  <si>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</si>
  <si>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</si>
  <si>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</si>
  <si>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</si>
  <si>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</si>
  <si>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</si>
  <si>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</si>
  <si>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</si>
  <si>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</si>
  <si>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</si>
  <si>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</si>
  <si>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</si>
  <si>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</si>
  <si>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</si>
  <si>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</si>
  <si>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</si>
  <si>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</si>
  <si>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</si>
  <si>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</si>
  <si>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</si>
  <si>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</si>
  <si>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</si>
  <si>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</si>
  <si>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</si>
  <si>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</si>
  <si>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</si>
  <si>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</si>
  <si>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</si>
  <si>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</si>
  <si>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</si>
  <si>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</si>
  <si>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</si>
  <si>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</si>
  <si>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</si>
  <si>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</si>
  <si>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</si>
  <si>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</si>
  <si>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</si>
  <si>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</si>
  <si>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</si>
  <si>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</si>
  <si>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</si>
  <si>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</si>
  <si>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</si>
  <si>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</si>
  <si>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</si>
  <si>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</si>
  <si>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</si>
  <si>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</si>
  <si>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</si>
  <si>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</si>
  <si>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</si>
  <si>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</si>
  <si>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</si>
  <si>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</si>
  <si>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</si>
  <si>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</si>
  <si>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</si>
  <si>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</si>
  <si>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</si>
  <si>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</si>
  <si>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</si>
  <si>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</si>
  <si>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</si>
  <si>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</si>
  <si>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</si>
  <si>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</si>
  <si>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</si>
  <si>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</si>
  <si>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</si>
  <si>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</si>
  <si>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</si>
  <si>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</si>
  <si>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</si>
  <si>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</si>
  <si>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</si>
  <si>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</si>
  <si>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</si>
  <si>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</si>
  <si>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</si>
  <si>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</si>
  <si>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</si>
  <si>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</si>
  <si>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</si>
  <si>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</si>
  <si>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</si>
  <si>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</si>
  <si>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</si>
  <si>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</si>
  <si>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</si>
  <si>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</si>
  <si>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</si>
  <si>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</si>
  <si>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</si>
  <si>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</si>
  <si>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</si>
  <si>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</si>
  <si>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</si>
  <si>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</si>
  <si>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</si>
  <si>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</si>
  <si>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</si>
  <si>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</si>
  <si>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</si>
  <si>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</si>
  <si>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</si>
  <si>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</si>
  <si>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</si>
  <si>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</si>
  <si>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</si>
  <si>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</si>
  <si>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</si>
  <si>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</si>
  <si>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</si>
  <si>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</si>
  <si>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</si>
  <si>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</si>
  <si>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</si>
  <si>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</si>
  <si>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</si>
  <si>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</si>
  <si>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</si>
  <si>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</si>
  <si>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</si>
  <si>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</si>
  <si>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</si>
  <si>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</si>
  <si>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</si>
  <si>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</si>
  <si>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</si>
  <si>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</si>
  <si>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</si>
  <si>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</si>
  <si>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</si>
  <si>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</si>
  <si>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</si>
  <si>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</si>
  <si>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</si>
  <si>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</si>
  <si>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</si>
  <si>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</si>
  <si>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</si>
  <si>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</si>
  <si>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</si>
  <si>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</si>
  <si>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</si>
  <si>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</si>
  <si>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</si>
  <si>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</si>
  <si>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</si>
  <si>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</si>
  <si>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</si>
  <si>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</si>
  <si>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</si>
  <si>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</si>
  <si>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</si>
  <si>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</si>
  <si>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</si>
  <si>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</si>
  <si>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</si>
  <si>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</si>
  <si>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</si>
  <si>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</si>
  <si>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</si>
  <si>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</si>
  <si>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</si>
  <si>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</si>
  <si>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</si>
  <si>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</si>
  <si>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</si>
  <si>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</si>
  <si>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</si>
  <si>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</si>
  <si>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</si>
  <si>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</si>
  <si>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</si>
  <si>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</si>
  <si>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</si>
  <si>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</si>
  <si>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</si>
  <si>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</si>
  <si>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</si>
  <si>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</si>
  <si>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</si>
  <si>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</si>
  <si>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</si>
  <si>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</si>
  <si>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</si>
  <si>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</si>
  <si>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</si>
  <si>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</si>
  <si>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</si>
  <si>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</si>
  <si>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</si>
  <si>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</si>
  <si>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</si>
  <si>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</si>
  <si>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</si>
  <si>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</si>
  <si>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</si>
  <si>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</si>
  <si>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</si>
  <si>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</si>
  <si>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</si>
  <si>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</si>
  <si>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</si>
  <si>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</si>
  <si>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</si>
  <si>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</si>
  <si>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</si>
  <si>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</si>
  <si>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</si>
  <si>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</si>
  <si>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</si>
  <si>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</si>
  <si>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</si>
  <si>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</si>
  <si>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</si>
  <si>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</si>
  <si>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</si>
  <si>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</si>
  <si>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</si>
  <si>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</si>
  <si>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</si>
  <si>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</si>
  <si>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</si>
  <si>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</si>
  <si>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</si>
  <si>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</si>
  <si>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</si>
  <si>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</si>
  <si>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</si>
  <si>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</si>
  <si>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</si>
  <si>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</si>
  <si>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</si>
  <si>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</si>
  <si>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</si>
  <si>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</si>
  <si>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</si>
  <si>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</si>
  <si>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</si>
  <si>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</si>
  <si>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</si>
  <si>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</si>
  <si>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</si>
  <si>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</si>
  <si>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</si>
  <si>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</si>
  <si>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</si>
  <si>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</si>
  <si>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</si>
  <si>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</si>
  <si>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</si>
  <si>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</si>
  <si>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</si>
  <si>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</si>
  <si>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</si>
  <si>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</si>
  <si>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</si>
  <si>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</si>
  <si>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</si>
  <si>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</si>
  <si>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</si>
  <si>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</si>
  <si>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</si>
  <si>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</si>
  <si>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</si>
  <si>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</si>
  <si>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</si>
  <si>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</si>
  <si>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</si>
  <si>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</si>
  <si>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</si>
  <si>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</si>
  <si>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</si>
  <si>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</si>
  <si>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</si>
  <si>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</si>
  <si>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</si>
  <si>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</si>
  <si>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</si>
  <si>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</si>
  <si>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</si>
  <si>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</si>
  <si>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</si>
  <si>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</si>
  <si>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</si>
  <si>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</si>
  <si>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</si>
  <si>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</si>
  <si>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</si>
  <si>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</si>
  <si>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</si>
  <si>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</si>
  <si>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</si>
  <si>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</si>
  <si>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</si>
  <si>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</si>
  <si>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</si>
  <si>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</si>
  <si>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</si>
  <si>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</si>
  <si>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</si>
  <si>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</si>
  <si>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</si>
  <si>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</si>
  <si>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</si>
  <si>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</si>
  <si>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</si>
  <si>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重点企业贷款贴息</t>
  </si>
  <si>
    <t xml:space="preserve">      其他金融支出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</si>
  <si>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</si>
  <si>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</si>
  <si>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</si>
  <si>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</si>
  <si>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</si>
  <si>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</si>
  <si>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</si>
  <si>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</si>
  <si>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</si>
  <si>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</si>
  <si>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</si>
  <si>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</si>
  <si>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</si>
  <si>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</si>
  <si>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</si>
  <si>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</si>
  <si>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</si>
  <si>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</si>
  <si>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</si>
  <si>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</si>
  <si>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</si>
  <si>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</si>
  <si>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</si>
  <si>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</si>
  <si>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</si>
  <si>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</si>
  <si>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</si>
  <si>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</si>
  <si>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</si>
  <si>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</si>
  <si>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</si>
  <si>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</si>
  <si>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</si>
  <si>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</si>
  <si>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</si>
  <si>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</si>
  <si>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</si>
  <si>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</si>
  <si>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</si>
  <si>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</si>
  <si>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</si>
  <si>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</si>
  <si>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</si>
  <si>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</si>
  <si>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</si>
  <si>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</si>
  <si>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</si>
  <si>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</si>
  <si>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</si>
  <si>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</si>
  <si>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</si>
  <si>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</si>
  <si>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</si>
  <si>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</si>
  <si>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</si>
  <si>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</si>
  <si>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</si>
  <si>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</si>
  <si>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</si>
  <si>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</si>
  <si>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</si>
  <si>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</si>
  <si>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</si>
  <si>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</si>
  <si>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粮油物资事务</t>
  </si>
  <si>
    <t xml:space="preserve">      财务与审计支出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</si>
  <si>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</si>
  <si>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</si>
  <si>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</si>
  <si>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</si>
  <si>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</si>
  <si>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</si>
  <si>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</si>
  <si>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</si>
  <si>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</si>
  <si>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</si>
  <si>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</si>
  <si>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</si>
  <si>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</si>
  <si>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</si>
  <si>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</si>
  <si>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</si>
  <si>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</si>
  <si>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</si>
  <si>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</si>
  <si>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</si>
  <si>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</si>
  <si>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</si>
  <si>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</si>
  <si>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</si>
  <si>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</si>
  <si>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</si>
  <si>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</si>
  <si>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</si>
  <si>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</si>
  <si>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</si>
  <si>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</si>
  <si>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</si>
  <si>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</si>
  <si>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</si>
  <si>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</si>
  <si>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</si>
  <si>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</si>
  <si>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</si>
  <si>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</si>
  <si>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</si>
  <si>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</si>
  <si>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</si>
  <si>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</si>
  <si>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</si>
  <si>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</si>
  <si>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</si>
  <si>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</si>
  <si>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</si>
  <si>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</si>
  <si>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</si>
  <si>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</si>
  <si>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</si>
  <si>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</si>
  <si>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</si>
  <si>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</si>
  <si>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</si>
  <si>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</si>
  <si>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</si>
  <si>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</si>
  <si>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</si>
  <si>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</si>
  <si>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</si>
  <si>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</si>
  <si>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</si>
  <si>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</si>
  <si>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</si>
  <si>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</si>
  <si>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</si>
  <si>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</si>
  <si>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</si>
  <si>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</si>
  <si>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</si>
  <si>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</si>
  <si>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t>
  </si>
  <si>
    <t>二十三、债务付息支出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</si>
  <si>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</si>
  <si>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</si>
  <si>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</si>
  <si>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</si>
  <si>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</si>
  <si>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二十四、债务发行费用支出</t>
  </si>
  <si>
    <t xml:space="preserve">    地方政府一般债务发行费用支出</t>
  </si>
  <si>
    <t>二十五、其他支出</t>
  </si>
  <si>
    <t xml:space="preserve">    年初预留</t>
  </si>
  <si>
    <r>
      <rPr>
        <sz val="10"/>
        <color theme="1"/>
        <rFont val="Times New Roman"/>
        <charset val="134"/>
      </rPr>
      <t xml:space="preserve">     </t>
    </r>
    <r>
      <rPr>
        <sz val="10"/>
        <color theme="1"/>
        <rFont val="宋体"/>
        <charset val="134"/>
      </rPr>
      <t>其他支出</t>
    </r>
  </si>
  <si>
    <r>
      <rPr>
        <sz val="11"/>
        <color theme="1"/>
        <rFont val="方正黑体_GBK"/>
        <charset val="134"/>
      </rPr>
      <t>表</t>
    </r>
    <r>
      <rPr>
        <sz val="11"/>
        <color theme="1"/>
        <rFont val="Times New Roman"/>
        <charset val="134"/>
      </rPr>
      <t>3</t>
    </r>
  </si>
  <si>
    <r>
      <rPr>
        <sz val="18"/>
        <rFont val="Times New Roman"/>
        <charset val="134"/>
      </rPr>
      <t>2021</t>
    </r>
    <r>
      <rPr>
        <sz val="18"/>
        <rFont val="方正小标宋_GBK"/>
        <charset val="134"/>
      </rPr>
      <t>年区级政府性基金预算收支调整表（草案）</t>
    </r>
  </si>
  <si>
    <t>收入</t>
  </si>
  <si>
    <t>支出</t>
  </si>
  <si>
    <t>项目</t>
  </si>
  <si>
    <r>
      <rPr>
        <b/>
        <sz val="12"/>
        <rFont val="宋体"/>
        <charset val="134"/>
      </rPr>
      <t>预算数</t>
    </r>
  </si>
  <si>
    <r>
      <rPr>
        <sz val="11"/>
        <rFont val="宋体"/>
        <charset val="134"/>
      </rPr>
      <t>一、农网还贷资金收入</t>
    </r>
  </si>
  <si>
    <t>一、文化旅游体育与传媒支出</t>
  </si>
  <si>
    <r>
      <rPr>
        <sz val="11"/>
        <rFont val="宋体"/>
        <charset val="134"/>
      </rPr>
      <t>二、海南省高等级公路车辆通行附加费收入</t>
    </r>
  </si>
  <si>
    <t>二、社会保障和就业支出</t>
  </si>
  <si>
    <r>
      <rPr>
        <sz val="11"/>
        <rFont val="宋体"/>
        <charset val="134"/>
      </rPr>
      <t>三、港口建设费收入</t>
    </r>
  </si>
  <si>
    <t>三、城乡社区支出</t>
  </si>
  <si>
    <r>
      <rPr>
        <sz val="11"/>
        <rFont val="宋体"/>
        <charset val="134"/>
      </rPr>
      <t>四、国家电影事业发展专项资金收入</t>
    </r>
  </si>
  <si>
    <t>四、农林水支出</t>
  </si>
  <si>
    <r>
      <rPr>
        <sz val="11"/>
        <rFont val="宋体"/>
        <charset val="134"/>
      </rPr>
      <t>五、国有土地收益基金收入</t>
    </r>
  </si>
  <si>
    <t>五、交通运输支出</t>
  </si>
  <si>
    <r>
      <rPr>
        <sz val="11"/>
        <rFont val="宋体"/>
        <charset val="134"/>
      </rPr>
      <t>六、农业土地开发资金收入</t>
    </r>
  </si>
  <si>
    <t>六、其他支出</t>
  </si>
  <si>
    <r>
      <rPr>
        <sz val="11"/>
        <rFont val="宋体"/>
        <charset val="134"/>
      </rPr>
      <t>七、国有土地使用权出让收入</t>
    </r>
  </si>
  <si>
    <t>七、债务付息支出</t>
  </si>
  <si>
    <r>
      <rPr>
        <sz val="11"/>
        <rFont val="宋体"/>
        <charset val="134"/>
      </rPr>
      <t>八、大中型水库库区基金收入</t>
    </r>
  </si>
  <si>
    <t>八、债务发行费用支出</t>
  </si>
  <si>
    <r>
      <rPr>
        <sz val="11"/>
        <rFont val="宋体"/>
        <charset val="134"/>
      </rPr>
      <t>九、彩票公益金收入</t>
    </r>
  </si>
  <si>
    <t>九、抗疫特别国债安排的支出</t>
  </si>
  <si>
    <r>
      <rPr>
        <sz val="11"/>
        <rFont val="宋体"/>
        <charset val="134"/>
      </rPr>
      <t>十、城市基础设施配套费收入</t>
    </r>
  </si>
  <si>
    <r>
      <rPr>
        <sz val="11"/>
        <rFont val="宋体"/>
        <charset val="134"/>
      </rPr>
      <t>十一、小型水库移民扶助基金收入</t>
    </r>
  </si>
  <si>
    <r>
      <rPr>
        <sz val="11"/>
        <rFont val="宋体"/>
        <charset val="134"/>
      </rPr>
      <t>十二、国家重大水利工程建设基金收入</t>
    </r>
  </si>
  <si>
    <r>
      <rPr>
        <sz val="11"/>
        <rFont val="宋体"/>
        <charset val="134"/>
      </rPr>
      <t>十三、车辆通行费</t>
    </r>
  </si>
  <si>
    <r>
      <rPr>
        <sz val="11"/>
        <rFont val="宋体"/>
        <charset val="134"/>
      </rPr>
      <t>十四、污水处理费收入</t>
    </r>
  </si>
  <si>
    <r>
      <rPr>
        <sz val="11"/>
        <rFont val="宋体"/>
        <charset val="134"/>
      </rPr>
      <t>十五、彩票发行机构和彩票销售机构的业务费用</t>
    </r>
  </si>
  <si>
    <r>
      <rPr>
        <sz val="11"/>
        <rFont val="宋体"/>
        <charset val="134"/>
      </rPr>
      <t>十六、其他政府性基金收入</t>
    </r>
  </si>
  <si>
    <r>
      <rPr>
        <sz val="11"/>
        <rFont val="宋体"/>
        <charset val="134"/>
      </rPr>
      <t>十七、专项债券对应项目专项收入</t>
    </r>
  </si>
  <si>
    <r>
      <rPr>
        <b/>
        <sz val="11"/>
        <rFont val="宋体"/>
        <charset val="134"/>
      </rPr>
      <t>收入合计</t>
    </r>
  </si>
  <si>
    <r>
      <rPr>
        <b/>
        <sz val="11"/>
        <rFont val="宋体"/>
        <charset val="134"/>
      </rPr>
      <t>支出合计</t>
    </r>
  </si>
  <si>
    <r>
      <rPr>
        <sz val="11"/>
        <rFont val="Times New Roman"/>
        <charset val="134"/>
      </rPr>
      <t xml:space="preserve">  </t>
    </r>
    <r>
      <rPr>
        <sz val="11"/>
        <rFont val="宋体"/>
        <charset val="134"/>
      </rPr>
      <t>政府性基金转移收入</t>
    </r>
  </si>
  <si>
    <r>
      <rPr>
        <sz val="11"/>
        <rFont val="Times New Roman"/>
        <charset val="134"/>
      </rPr>
      <t xml:space="preserve">  </t>
    </r>
    <r>
      <rPr>
        <sz val="11"/>
        <rFont val="宋体"/>
        <charset val="134"/>
      </rPr>
      <t>政府性基金转移支付</t>
    </r>
  </si>
  <si>
    <r>
      <rPr>
        <sz val="11"/>
        <rFont val="Times New Roman"/>
        <charset val="134"/>
      </rPr>
      <t xml:space="preserve">    </t>
    </r>
    <r>
      <rPr>
        <sz val="11"/>
        <rFont val="宋体"/>
        <charset val="134"/>
      </rPr>
      <t>政府性基金补助收入</t>
    </r>
  </si>
  <si>
    <r>
      <rPr>
        <sz val="11"/>
        <rFont val="Times New Roman"/>
        <charset val="134"/>
      </rPr>
      <t xml:space="preserve">    </t>
    </r>
    <r>
      <rPr>
        <sz val="11"/>
        <rFont val="宋体"/>
        <charset val="134"/>
      </rPr>
      <t>政府性基金补助支出</t>
    </r>
  </si>
  <si>
    <r>
      <rPr>
        <sz val="11"/>
        <rFont val="Times New Roman"/>
        <charset val="134"/>
      </rPr>
      <t xml:space="preserve">    </t>
    </r>
    <r>
      <rPr>
        <sz val="11"/>
        <rFont val="宋体"/>
        <charset val="134"/>
      </rPr>
      <t>政府性基金上解收入</t>
    </r>
  </si>
  <si>
    <r>
      <rPr>
        <sz val="11"/>
        <rFont val="Times New Roman"/>
        <charset val="134"/>
      </rPr>
      <t xml:space="preserve">    </t>
    </r>
    <r>
      <rPr>
        <sz val="11"/>
        <rFont val="宋体"/>
        <charset val="134"/>
      </rPr>
      <t>政府性基金上解支出</t>
    </r>
  </si>
  <si>
    <r>
      <rPr>
        <sz val="11"/>
        <rFont val="Times New Roman"/>
        <charset val="134"/>
      </rPr>
      <t xml:space="preserve">  </t>
    </r>
    <r>
      <rPr>
        <sz val="11"/>
        <rFont val="宋体"/>
        <charset val="134"/>
      </rPr>
      <t>调出资金</t>
    </r>
  </si>
  <si>
    <r>
      <rPr>
        <sz val="11"/>
        <rFont val="Times New Roman"/>
        <charset val="134"/>
      </rPr>
      <t xml:space="preserve">  </t>
    </r>
    <r>
      <rPr>
        <sz val="11"/>
        <rFont val="宋体"/>
        <charset val="134"/>
      </rPr>
      <t>年终结余</t>
    </r>
  </si>
  <si>
    <r>
      <rPr>
        <sz val="11"/>
        <rFont val="Times New Roman"/>
        <charset val="134"/>
      </rPr>
      <t xml:space="preserve">    </t>
    </r>
    <r>
      <rPr>
        <sz val="11"/>
        <rFont val="宋体"/>
        <charset val="134"/>
      </rPr>
      <t>其中：地方政府性基金调入专项收入</t>
    </r>
  </si>
  <si>
    <r>
      <rPr>
        <sz val="11"/>
        <rFont val="Times New Roman"/>
        <charset val="134"/>
      </rPr>
      <t xml:space="preserve">  </t>
    </r>
    <r>
      <rPr>
        <sz val="11"/>
        <rFont val="宋体"/>
        <charset val="134"/>
      </rPr>
      <t>地方政府专项债务还本支出</t>
    </r>
  </si>
  <si>
    <r>
      <rPr>
        <sz val="11"/>
        <rFont val="Times New Roman"/>
        <charset val="134"/>
      </rPr>
      <t xml:space="preserve">  </t>
    </r>
    <r>
      <rPr>
        <sz val="11"/>
        <rFont val="宋体"/>
        <charset val="134"/>
      </rPr>
      <t>地方政府专项债务转贷收入（新增债券）</t>
    </r>
  </si>
  <si>
    <r>
      <rPr>
        <sz val="11"/>
        <rFont val="Times New Roman"/>
        <charset val="134"/>
      </rPr>
      <t xml:space="preserve">  </t>
    </r>
    <r>
      <rPr>
        <sz val="11"/>
        <rFont val="宋体"/>
        <charset val="134"/>
      </rPr>
      <t>地方政府专项债务转贷支出</t>
    </r>
  </si>
  <si>
    <r>
      <rPr>
        <sz val="12"/>
        <rFont val="方正黑体_GBK"/>
        <charset val="134"/>
      </rPr>
      <t>表</t>
    </r>
    <r>
      <rPr>
        <sz val="12"/>
        <rFont val="Times New Roman"/>
        <charset val="134"/>
      </rPr>
      <t>4</t>
    </r>
  </si>
  <si>
    <r>
      <rPr>
        <sz val="18"/>
        <color theme="1"/>
        <rFont val="Times New Roman"/>
        <charset val="134"/>
      </rPr>
      <t>2021</t>
    </r>
    <r>
      <rPr>
        <sz val="18"/>
        <color theme="1"/>
        <rFont val="方正小标宋_GBK"/>
        <charset val="134"/>
      </rPr>
      <t xml:space="preserve">年区级政府性基金预算支出调整预算表（草案） </t>
    </r>
  </si>
  <si>
    <r>
      <rPr>
        <sz val="14"/>
        <rFont val="黑体"/>
        <charset val="134"/>
      </rPr>
      <t>支</t>
    </r>
    <r>
      <rPr>
        <sz val="14"/>
        <rFont val="Times New Roman"/>
        <charset val="134"/>
      </rPr>
      <t xml:space="preserve">        </t>
    </r>
    <r>
      <rPr>
        <sz val="14"/>
        <rFont val="黑体"/>
        <charset val="134"/>
      </rPr>
      <t>出</t>
    </r>
  </si>
  <si>
    <r>
      <rPr>
        <sz val="14"/>
        <rFont val="黑体"/>
        <charset val="134"/>
      </rPr>
      <t>预</t>
    </r>
    <r>
      <rPr>
        <sz val="14"/>
        <rFont val="Times New Roman"/>
        <charset val="134"/>
      </rPr>
      <t xml:space="preserve"> </t>
    </r>
    <r>
      <rPr>
        <sz val="14"/>
        <rFont val="黑体"/>
        <charset val="134"/>
      </rPr>
      <t>算</t>
    </r>
    <r>
      <rPr>
        <sz val="14"/>
        <rFont val="Times New Roman"/>
        <charset val="134"/>
      </rPr>
      <t xml:space="preserve"> </t>
    </r>
    <r>
      <rPr>
        <sz val="14"/>
        <rFont val="黑体"/>
        <charset val="134"/>
      </rPr>
      <t>数</t>
    </r>
  </si>
  <si>
    <r>
      <rPr>
        <sz val="12"/>
        <rFont val="仿宋_GB2312"/>
        <charset val="134"/>
      </rPr>
      <t>新增转移支付</t>
    </r>
  </si>
  <si>
    <r>
      <rPr>
        <sz val="12"/>
        <rFont val="仿宋_GB2312"/>
        <charset val="134"/>
      </rPr>
      <t>新增专项债</t>
    </r>
  </si>
  <si>
    <t>土地成本增加</t>
  </si>
  <si>
    <r>
      <rPr>
        <sz val="12"/>
        <rFont val="仿宋_GB2312"/>
        <charset val="134"/>
      </rPr>
      <t>转移支付</t>
    </r>
    <r>
      <rPr>
        <sz val="12"/>
        <rFont val="Times New Roman"/>
        <charset val="134"/>
      </rPr>
      <t>7.31</t>
    </r>
  </si>
  <si>
    <t>年初</t>
  </si>
  <si>
    <r>
      <rPr>
        <sz val="14"/>
        <rFont val="黑体"/>
        <charset val="134"/>
      </rPr>
      <t>本级支出合计</t>
    </r>
  </si>
  <si>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</si>
  <si>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</si>
  <si>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</si>
  <si>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</si>
  <si>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</si>
  <si>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</si>
  <si>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</si>
  <si>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</si>
  <si>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</si>
  <si>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</si>
  <si>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</si>
  <si>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</si>
  <si>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</si>
  <si>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</si>
  <si>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</si>
  <si>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</si>
  <si>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</si>
  <si>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</si>
  <si>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</si>
  <si>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</si>
  <si>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</si>
  <si>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</si>
  <si>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</si>
  <si>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</si>
  <si>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</si>
  <si>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</si>
  <si>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</si>
  <si>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</si>
  <si>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</si>
  <si>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</si>
  <si>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</si>
  <si>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</si>
  <si>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</si>
  <si>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</si>
  <si>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</si>
  <si>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</si>
  <si>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</si>
  <si>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</si>
  <si>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</si>
  <si>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</si>
  <si>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</si>
  <si>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</si>
  <si>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</si>
  <si>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</si>
  <si>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</si>
  <si>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</si>
  <si>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</si>
  <si>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</si>
  <si>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</si>
  <si>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</si>
  <si>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</si>
  <si>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</si>
  <si>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</si>
  <si>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</si>
  <si>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</si>
  <si>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</si>
  <si>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</si>
  <si>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</si>
  <si>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</si>
  <si>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</si>
  <si>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</si>
  <si>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</si>
  <si>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</si>
  <si>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</si>
  <si>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</si>
  <si>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</si>
  <si>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</si>
  <si>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</si>
  <si>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</si>
  <si>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</si>
  <si>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</si>
  <si>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</si>
  <si>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</si>
  <si>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</si>
  <si>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</si>
  <si>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</si>
  <si>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</si>
  <si>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</si>
  <si>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</si>
  <si>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</si>
  <si>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</si>
  <si>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</si>
  <si>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</si>
  <si>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</si>
  <si>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</si>
  <si>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</si>
  <si>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</si>
  <si>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</si>
  <si>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</si>
  <si>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</si>
  <si>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</si>
  <si>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</si>
  <si>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</si>
  <si>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</si>
  <si>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</si>
  <si>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</si>
  <si>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</si>
  <si>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</si>
  <si>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</si>
  <si>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</si>
  <si>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</si>
  <si>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</si>
  <si>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</si>
  <si>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</si>
  <si>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</si>
  <si>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</si>
  <si>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</si>
  <si>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</si>
  <si>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</si>
  <si>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</si>
  <si>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</si>
  <si>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</si>
  <si>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</si>
  <si>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</si>
  <si>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</si>
  <si>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</si>
  <si>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</si>
  <si>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</si>
  <si>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</si>
  <si>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</si>
  <si>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</si>
  <si>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</si>
  <si>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</si>
  <si>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</si>
  <si>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</si>
  <si>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</si>
  <si>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</si>
  <si>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</si>
  <si>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</si>
  <si>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</si>
  <si>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</si>
  <si>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</si>
  <si>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</si>
  <si>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</si>
  <si>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</si>
  <si>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</si>
  <si>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</si>
  <si>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</si>
  <si>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</si>
  <si>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</si>
  <si>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</si>
  <si>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</si>
  <si>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</si>
  <si>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</si>
  <si>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</si>
  <si>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</si>
  <si>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</si>
  <si>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</si>
  <si>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</si>
  <si>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</si>
  <si>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</si>
  <si>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</si>
  <si>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</si>
  <si>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</si>
  <si>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</si>
  <si>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</si>
  <si>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</si>
  <si>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</si>
  <si>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</si>
  <si>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</si>
  <si>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</si>
  <si>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</si>
  <si>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</si>
  <si>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</si>
  <si>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</si>
  <si>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</si>
  <si>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</si>
  <si>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</si>
  <si>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</si>
  <si>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</si>
  <si>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</si>
  <si>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</si>
  <si>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</si>
  <si>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</si>
  <si>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</si>
  <si>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</si>
  <si>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</si>
  <si>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</si>
  <si>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</si>
  <si>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</si>
  <si>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</si>
  <si>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</si>
  <si>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</si>
  <si>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</si>
  <si>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</si>
  <si>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</si>
  <si>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</si>
  <si>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</si>
  <si>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</si>
  <si>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</si>
  <si>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</si>
  <si>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</si>
  <si>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</si>
  <si>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</si>
  <si>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</si>
  <si>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</si>
  <si>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</si>
  <si>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</si>
  <si>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</si>
  <si>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</si>
  <si>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</si>
  <si>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</si>
  <si>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</si>
  <si>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援企稳岗补贴</t>
  </si>
  <si>
    <t xml:space="preserve">      困难群众基本生活补助</t>
  </si>
  <si>
    <t xml:space="preserve">      其他抗疫相关支出</t>
  </si>
  <si>
    <r>
      <rPr>
        <sz val="11"/>
        <rFont val="宋体"/>
        <charset val="134"/>
      </rPr>
      <t>表</t>
    </r>
    <r>
      <rPr>
        <sz val="11"/>
        <rFont val="Times New Roman"/>
        <charset val="134"/>
      </rPr>
      <t>5</t>
    </r>
  </si>
  <si>
    <r>
      <rPr>
        <sz val="18"/>
        <rFont val="Times New Roman"/>
        <charset val="134"/>
      </rPr>
      <t>2021</t>
    </r>
    <r>
      <rPr>
        <sz val="18"/>
        <rFont val="方正小标宋_GBK"/>
        <charset val="134"/>
      </rPr>
      <t>年新增债券资金使用计划表</t>
    </r>
  </si>
  <si>
    <r>
      <rPr>
        <sz val="12"/>
        <rFont val="方正仿宋_GBK"/>
        <charset val="134"/>
      </rPr>
      <t>单位：万元</t>
    </r>
  </si>
  <si>
    <r>
      <rPr>
        <b/>
        <sz val="12"/>
        <rFont val="方正仿宋_GBK"/>
        <charset val="134"/>
      </rPr>
      <t>序号</t>
    </r>
  </si>
  <si>
    <r>
      <rPr>
        <b/>
        <sz val="12"/>
        <rFont val="方正仿宋_GBK"/>
        <charset val="134"/>
      </rPr>
      <t>项目单位</t>
    </r>
  </si>
  <si>
    <r>
      <rPr>
        <b/>
        <sz val="12"/>
        <rFont val="方正仿宋_GBK"/>
        <charset val="134"/>
      </rPr>
      <t>项目名称</t>
    </r>
  </si>
  <si>
    <r>
      <rPr>
        <b/>
        <sz val="12"/>
        <rFont val="方正仿宋_GBK"/>
        <charset val="134"/>
      </rPr>
      <t>项目类型</t>
    </r>
  </si>
  <si>
    <r>
      <rPr>
        <b/>
        <sz val="12"/>
        <rFont val="方正仿宋_GBK"/>
        <charset val="134"/>
      </rPr>
      <t>项目投向</t>
    </r>
  </si>
  <si>
    <r>
      <rPr>
        <b/>
        <sz val="12"/>
        <color theme="1"/>
        <rFont val="方正仿宋_GBK"/>
        <charset val="134"/>
      </rPr>
      <t>立项依据</t>
    </r>
  </si>
  <si>
    <t>支出功能科目</t>
  </si>
  <si>
    <r>
      <rPr>
        <b/>
        <sz val="12"/>
        <rFont val="方正仿宋_GBK"/>
        <charset val="134"/>
      </rPr>
      <t>项目总概算</t>
    </r>
  </si>
  <si>
    <r>
      <rPr>
        <b/>
        <sz val="12"/>
        <rFont val="方正仿宋_GBK"/>
        <charset val="134"/>
      </rPr>
      <t>建设状态</t>
    </r>
  </si>
  <si>
    <r>
      <rPr>
        <b/>
        <sz val="12"/>
        <rFont val="Times New Roman"/>
        <charset val="134"/>
      </rPr>
      <t>2021</t>
    </r>
    <r>
      <rPr>
        <b/>
        <sz val="12"/>
        <rFont val="方正仿宋_GBK"/>
        <charset val="134"/>
      </rPr>
      <t>年融资需求</t>
    </r>
  </si>
  <si>
    <r>
      <rPr>
        <b/>
        <sz val="12"/>
        <rFont val="Times New Roman"/>
        <charset val="134"/>
      </rPr>
      <t>2021</t>
    </r>
    <r>
      <rPr>
        <b/>
        <sz val="12"/>
        <rFont val="方正仿宋_GBK"/>
        <charset val="134"/>
      </rPr>
      <t>年债券计划使用金额</t>
    </r>
  </si>
  <si>
    <r>
      <rPr>
        <b/>
        <sz val="12"/>
        <rFont val="方正仿宋_GBK"/>
        <charset val="134"/>
      </rPr>
      <t>计划使用时间</t>
    </r>
  </si>
  <si>
    <r>
      <rPr>
        <b/>
        <sz val="12"/>
        <color indexed="8"/>
        <rFont val="宋体"/>
        <charset val="134"/>
      </rPr>
      <t>小计</t>
    </r>
  </si>
  <si>
    <r>
      <rPr>
        <b/>
        <sz val="12"/>
        <color indexed="8"/>
        <rFont val="宋体"/>
        <charset val="134"/>
      </rPr>
      <t>一般债债券</t>
    </r>
  </si>
  <si>
    <r>
      <rPr>
        <b/>
        <sz val="12"/>
        <rFont val="方正仿宋_GBK"/>
        <charset val="134"/>
      </rPr>
      <t>专项债券</t>
    </r>
  </si>
  <si>
    <t>合计</t>
  </si>
  <si>
    <t>开云高速公路开州区建设协调指挥部办公室</t>
  </si>
  <si>
    <t>巫云开高速(配套)工程</t>
  </si>
  <si>
    <t>公路</t>
  </si>
  <si>
    <t>高速公路</t>
  </si>
  <si>
    <t>交通运输支出</t>
  </si>
  <si>
    <t>在建</t>
  </si>
  <si>
    <t>6-12</t>
  </si>
  <si>
    <t>三宜建设公司</t>
  </si>
  <si>
    <t>凤凰梁大桥</t>
  </si>
  <si>
    <t>市政</t>
  </si>
  <si>
    <t>桥梁</t>
  </si>
  <si>
    <t>开发改基〔2012〕587号</t>
  </si>
  <si>
    <t>城乡社区支出</t>
  </si>
  <si>
    <t>重庆开州区石龙船(盛景)小学</t>
  </si>
  <si>
    <t>石龙船（盛景）小学</t>
  </si>
  <si>
    <t>教育</t>
  </si>
  <si>
    <t>义务教育</t>
  </si>
  <si>
    <t>开州发改审〔2018〕514号</t>
  </si>
  <si>
    <t>教育支出</t>
  </si>
  <si>
    <t>重庆开州区明月小学</t>
  </si>
  <si>
    <t>明月小学新建项目</t>
  </si>
  <si>
    <t>开州发改审〔2019〕214号</t>
  </si>
  <si>
    <t>重庆市开州区文峰小学</t>
  </si>
  <si>
    <t>文峰小学新建项目</t>
  </si>
  <si>
    <t>开州发改审〔2018〕511号</t>
  </si>
  <si>
    <t>重庆市开州区大丘小学</t>
  </si>
  <si>
    <t>大丘小学新建项目</t>
  </si>
  <si>
    <t>开州发改审〔2018〕505号</t>
  </si>
  <si>
    <t>重庆市开州区迎仙小学</t>
  </si>
  <si>
    <t>迎仙小学新建项目</t>
  </si>
  <si>
    <t>开州发改审〔2020〕577号</t>
  </si>
  <si>
    <t>区基础设施建设中心</t>
  </si>
  <si>
    <t>铁桥镇雨污分流改造工程</t>
  </si>
  <si>
    <t>生态建设和环境保护</t>
  </si>
  <si>
    <t>污染防治</t>
  </si>
  <si>
    <t>开州发改基〔2017〕18号</t>
  </si>
  <si>
    <t>节能环保支出</t>
  </si>
  <si>
    <t>完工</t>
  </si>
  <si>
    <t>巫山镇雨污分流改造工程</t>
  </si>
  <si>
    <t>开州发改基〔2017〕20号</t>
  </si>
  <si>
    <t>临江镇雨污分流改造项目</t>
  </si>
  <si>
    <t>开州发改基〔2016〕14号</t>
  </si>
  <si>
    <t>中和镇雨污分流改造项目</t>
  </si>
  <si>
    <t>开州发改审〔2018〕73号</t>
  </si>
  <si>
    <t>中和镇三合场镇雨污分流改造项目</t>
  </si>
  <si>
    <t>开州发改审〔2018〕106号</t>
  </si>
  <si>
    <t>巫山镇中兴场镇雨污分流改造项目</t>
  </si>
  <si>
    <t>开州发改审〔2018〕72号</t>
  </si>
  <si>
    <t>三汇口乡雨污分流改造项目</t>
  </si>
  <si>
    <t>开州发改审〔2018〕76号</t>
  </si>
  <si>
    <t>大德镇雨污分流改造项目</t>
  </si>
  <si>
    <t>开州发改审〔2018〕79号</t>
  </si>
  <si>
    <t>天和镇雨污分流改造项目</t>
  </si>
  <si>
    <t>开州发改审〔2018〕74号</t>
  </si>
  <si>
    <t>九龙山镇雨污分流改造项目</t>
  </si>
  <si>
    <t>开州发改审〔2018〕78号</t>
  </si>
  <si>
    <t>临江镇太原场镇雨污分流改造项目</t>
  </si>
  <si>
    <t>开州发改审〔2018〕75号</t>
  </si>
  <si>
    <t>长沙镇雨污分流改造项目</t>
  </si>
  <si>
    <t>开州发改审〔2018〕80号</t>
  </si>
  <si>
    <t>重庆市开州区天白水库有限责任公司</t>
  </si>
  <si>
    <t>重庆市开州区天白水库工程</t>
  </si>
  <si>
    <t>农林水利</t>
  </si>
  <si>
    <t>水利</t>
  </si>
  <si>
    <t>渝发改农〔2010〕501号</t>
  </si>
  <si>
    <t>其他地方自行试点项目收益专项债券收入安排的支出</t>
  </si>
  <si>
    <t>重庆市开州区卫生健康委员会</t>
  </si>
  <si>
    <t>重庆市开州区基层医疗卫生机构服务能力提升项目一期工程</t>
  </si>
  <si>
    <t>卫生健康</t>
  </si>
  <si>
    <t>乡镇卫生院</t>
  </si>
  <si>
    <t>开州发改审 〔2021〕226号</t>
  </si>
  <si>
    <t>重庆市开州区基层医疗卫生机构服务能力提升项目一期工程-子项目：紫水卫生院</t>
  </si>
  <si>
    <t>重庆市开州区第三人民医院（临江镇中心卫生院）</t>
  </si>
  <si>
    <t>重庆市开州区人民医院（临江分院）住院医技楼建设项目</t>
  </si>
  <si>
    <t>开州发改审发〔2020〕660号</t>
  </si>
  <si>
    <t>重庆市开州区教育委员会</t>
  </si>
  <si>
    <t>重庆市开州区城市新区幼儿园建设项目</t>
  </si>
  <si>
    <t>学前教育</t>
  </si>
  <si>
    <t>开州发改审〔2020〕542号</t>
  </si>
  <si>
    <t>开州区城市新区幼儿园建设项目-子项目：丰乐幼儿园</t>
  </si>
  <si>
    <t>开州区城市新区幼儿园建设项目-子项目：石龙船(盛景)幼儿园</t>
  </si>
  <si>
    <t>浦发集团</t>
  </si>
  <si>
    <t>开州区长沙镇古迹片区、狮寨片区棚户区改造项目</t>
  </si>
  <si>
    <t>棚户区改造</t>
  </si>
  <si>
    <t>保障性住房</t>
  </si>
  <si>
    <t>开州发改浦〔2018〕22号</t>
  </si>
  <si>
    <t>棚户区改造专项债券收入安排的支出</t>
  </si>
  <si>
    <t>8-12</t>
  </si>
</sst>
</file>

<file path=xl/styles.xml><?xml version="1.0" encoding="utf-8"?>
<styleSheet xmlns="http://schemas.openxmlformats.org/spreadsheetml/2006/main">
  <numFmts count="9">
    <numFmt numFmtId="41" formatCode="_ * #,##0_ ;_ * \-#,##0_ ;_ * &quot;-&quot;_ ;_ @_ "/>
    <numFmt numFmtId="43" formatCode="_ * #,##0.00_ ;_ * \-#,##0.00_ ;_ * &quot;-&quot;??_ ;_ @_ "/>
    <numFmt numFmtId="42" formatCode="_ &quot;￥&quot;* #,##0_ ;_ &quot;￥&quot;* \-#,##0_ ;_ &quot;￥&quot;* &quot;-&quot;_ ;_ @_ "/>
    <numFmt numFmtId="176" formatCode="0_ "/>
    <numFmt numFmtId="177" formatCode="0.00_);[Red]\(0.00\)"/>
    <numFmt numFmtId="178" formatCode="0.00_ "/>
    <numFmt numFmtId="179" formatCode="0_);[Red]\(0\)"/>
    <numFmt numFmtId="44" formatCode="_ &quot;￥&quot;* #,##0.00_ ;_ &quot;￥&quot;* \-#,##0.00_ ;_ &quot;￥&quot;* &quot;-&quot;??_ ;_ @_ "/>
    <numFmt numFmtId="180" formatCode="#,##0_);[Red]\(#,##0\)"/>
  </numFmts>
  <fonts count="71">
    <font>
      <sz val="11"/>
      <color theme="1"/>
      <name val="宋体"/>
      <charset val="134"/>
      <scheme val="minor"/>
    </font>
    <font>
      <sz val="11"/>
      <name val="Times New Roman"/>
      <charset val="134"/>
    </font>
    <font>
      <sz val="18"/>
      <name val="Times New Roman"/>
      <charset val="134"/>
    </font>
    <font>
      <sz val="12"/>
      <name val="Times New Roman"/>
      <charset val="134"/>
    </font>
    <font>
      <sz val="11"/>
      <color rgb="FFFF0000"/>
      <name val="Times New Roman"/>
      <charset val="134"/>
    </font>
    <font>
      <sz val="11"/>
      <color theme="1"/>
      <name val="Times New Roman"/>
      <charset val="134"/>
    </font>
    <font>
      <sz val="12"/>
      <color rgb="FFFF0000"/>
      <name val="Times New Roman"/>
      <charset val="134"/>
    </font>
    <font>
      <sz val="10"/>
      <color rgb="FFFF0000"/>
      <name val="Times New Roman"/>
      <charset val="134"/>
    </font>
    <font>
      <sz val="10"/>
      <name val="Times New Roman"/>
      <charset val="134"/>
    </font>
    <font>
      <sz val="11"/>
      <name val="宋体"/>
      <charset val="134"/>
    </font>
    <font>
      <b/>
      <sz val="12"/>
      <name val="Times New Roman"/>
      <charset val="134"/>
    </font>
    <font>
      <b/>
      <sz val="12"/>
      <color theme="1"/>
      <name val="Times New Roman"/>
      <charset val="134"/>
    </font>
    <font>
      <b/>
      <sz val="12"/>
      <color theme="1"/>
      <name val="宋体"/>
      <charset val="134"/>
    </font>
    <font>
      <sz val="10"/>
      <name val="宋体"/>
      <charset val="134"/>
      <scheme val="minor"/>
    </font>
    <font>
      <sz val="10"/>
      <color theme="1"/>
      <name val="宋体"/>
      <charset val="134"/>
      <scheme val="minor"/>
    </font>
    <font>
      <sz val="10"/>
      <color theme="1"/>
      <name val="方正仿宋_GBK"/>
      <charset val="134"/>
    </font>
    <font>
      <sz val="10"/>
      <color indexed="8"/>
      <name val="宋体"/>
      <charset val="134"/>
      <scheme val="minor"/>
    </font>
    <font>
      <sz val="10"/>
      <name val="宋体"/>
      <charset val="134"/>
    </font>
    <font>
      <sz val="10"/>
      <color theme="1"/>
      <name val="宋体"/>
      <charset val="134"/>
    </font>
    <font>
      <sz val="10"/>
      <color rgb="FFFF0000"/>
      <name val="宋体"/>
      <charset val="134"/>
      <scheme val="minor"/>
    </font>
    <font>
      <sz val="11"/>
      <color theme="1"/>
      <name val="方正仿宋_GBK"/>
      <charset val="134"/>
    </font>
    <font>
      <sz val="12"/>
      <color theme="1"/>
      <name val="方正仿宋_GBK"/>
      <charset val="134"/>
    </font>
    <font>
      <sz val="12"/>
      <name val="宋体"/>
      <charset val="134"/>
    </font>
    <font>
      <b/>
      <sz val="12"/>
      <color indexed="8"/>
      <name val="Times New Roman"/>
      <charset val="134"/>
    </font>
    <font>
      <sz val="12"/>
      <name val="宋体"/>
      <charset val="134"/>
      <scheme val="minor"/>
    </font>
    <font>
      <sz val="12"/>
      <name val="方正黑体_GBK"/>
      <charset val="134"/>
    </font>
    <font>
      <sz val="18"/>
      <color theme="1"/>
      <name val="Times New Roman"/>
      <charset val="134"/>
    </font>
    <font>
      <sz val="14"/>
      <name val="Times New Roman"/>
      <charset val="134"/>
    </font>
    <font>
      <sz val="14"/>
      <name val="黑体"/>
      <charset val="134"/>
    </font>
    <font>
      <sz val="10"/>
      <color theme="1"/>
      <name val="Times New Roman"/>
      <charset val="134"/>
    </font>
    <font>
      <sz val="12"/>
      <name val="仿宋_GB2312"/>
      <charset val="134"/>
    </font>
    <font>
      <sz val="11"/>
      <color theme="1"/>
      <name val="方正黑体_GBK"/>
      <charset val="134"/>
    </font>
    <font>
      <sz val="11"/>
      <color indexed="8"/>
      <name val="宋体"/>
      <charset val="134"/>
    </font>
    <font>
      <b/>
      <sz val="14"/>
      <name val="Times New Roman"/>
      <charset val="134"/>
    </font>
    <font>
      <b/>
      <sz val="11"/>
      <name val="Times New Roman"/>
      <charset val="134"/>
    </font>
    <font>
      <b/>
      <sz val="12"/>
      <name val="宋体"/>
      <charset val="134"/>
    </font>
    <font>
      <sz val="11"/>
      <color theme="1"/>
      <name val="宋体"/>
      <charset val="134"/>
    </font>
    <font>
      <sz val="12"/>
      <name val="黑体"/>
      <charset val="134"/>
    </font>
    <font>
      <b/>
      <sz val="11"/>
      <color theme="1"/>
      <name val="Times New Roman"/>
      <charset val="134"/>
    </font>
    <font>
      <sz val="10"/>
      <color theme="1"/>
      <name val="方正黑体_GBK"/>
      <charset val="134"/>
    </font>
    <font>
      <sz val="10"/>
      <color theme="1"/>
      <name val="Tekton Pro Ext"/>
      <charset val="134"/>
    </font>
    <font>
      <b/>
      <sz val="11"/>
      <name val="宋体"/>
      <charset val="134"/>
    </font>
    <font>
      <sz val="12"/>
      <color theme="1"/>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i/>
      <sz val="11"/>
      <color rgb="FF7F7F7F"/>
      <name val="宋体"/>
      <charset val="0"/>
      <scheme val="minor"/>
    </font>
    <font>
      <sz val="11"/>
      <color rgb="FF3F3F76"/>
      <name val="宋体"/>
      <charset val="0"/>
      <scheme val="minor"/>
    </font>
    <font>
      <b/>
      <sz val="11"/>
      <color theme="3"/>
      <name val="宋体"/>
      <charset val="134"/>
      <scheme val="minor"/>
    </font>
    <font>
      <b/>
      <sz val="11"/>
      <color rgb="FFFA7D00"/>
      <name val="宋体"/>
      <charset val="0"/>
      <scheme val="minor"/>
    </font>
    <font>
      <sz val="11"/>
      <color rgb="FF9C650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sz val="11"/>
      <color indexed="8"/>
      <name val="Tahoma"/>
      <charset val="134"/>
    </font>
    <font>
      <b/>
      <sz val="11"/>
      <color theme="1"/>
      <name val="宋体"/>
      <charset val="0"/>
      <scheme val="minor"/>
    </font>
    <font>
      <b/>
      <sz val="13"/>
      <color theme="3"/>
      <name val="宋体"/>
      <charset val="134"/>
      <scheme val="minor"/>
    </font>
    <font>
      <sz val="9"/>
      <name val="宋体"/>
      <charset val="134"/>
    </font>
    <font>
      <sz val="10"/>
      <name val="Arial"/>
      <charset val="134"/>
    </font>
    <font>
      <sz val="18"/>
      <name val="方正小标宋_GBK"/>
      <charset val="134"/>
    </font>
    <font>
      <sz val="12"/>
      <name val="方正仿宋_GBK"/>
      <charset val="134"/>
    </font>
    <font>
      <b/>
      <sz val="12"/>
      <name val="方正仿宋_GBK"/>
      <charset val="134"/>
    </font>
    <font>
      <b/>
      <sz val="12"/>
      <color theme="1"/>
      <name val="方正仿宋_GBK"/>
      <charset val="134"/>
    </font>
    <font>
      <b/>
      <sz val="12"/>
      <color indexed="8"/>
      <name val="宋体"/>
      <charset val="134"/>
    </font>
    <font>
      <sz val="18"/>
      <color theme="1"/>
      <name val="方正小标宋_GBK"/>
      <charset val="134"/>
    </font>
  </fonts>
  <fills count="34">
    <fill>
      <patternFill patternType="none"/>
    </fill>
    <fill>
      <patternFill patternType="gray125"/>
    </fill>
    <fill>
      <patternFill patternType="solid">
        <fgColor theme="0"/>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5" tint="0.599993896298105"/>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67">
    <xf numFmtId="0" fontId="0" fillId="0" borderId="0"/>
    <xf numFmtId="42" fontId="42" fillId="0" borderId="0" applyFont="0" applyFill="0" applyBorder="0" applyAlignment="0" applyProtection="0">
      <alignment vertical="center"/>
    </xf>
    <xf numFmtId="0" fontId="44" fillId="21" borderId="0" applyNumberFormat="0" applyBorder="0" applyAlignment="0" applyProtection="0">
      <alignment vertical="center"/>
    </xf>
    <xf numFmtId="0" fontId="50" fillId="16" borderId="12" applyNumberFormat="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44" fillId="8" borderId="0" applyNumberFormat="0" applyBorder="0" applyAlignment="0" applyProtection="0">
      <alignment vertical="center"/>
    </xf>
    <xf numFmtId="0" fontId="45" fillId="6" borderId="0" applyNumberFormat="0" applyBorder="0" applyAlignment="0" applyProtection="0">
      <alignment vertical="center"/>
    </xf>
    <xf numFmtId="43" fontId="42" fillId="0" borderId="0" applyFont="0" applyFill="0" applyBorder="0" applyAlignment="0" applyProtection="0">
      <alignment vertical="center"/>
    </xf>
    <xf numFmtId="0" fontId="43" fillId="3" borderId="0" applyNumberFormat="0" applyBorder="0" applyAlignment="0" applyProtection="0">
      <alignment vertical="center"/>
    </xf>
    <xf numFmtId="0" fontId="57" fillId="0" borderId="0" applyNumberFormat="0" applyFill="0" applyBorder="0" applyAlignment="0" applyProtection="0">
      <alignment vertical="center"/>
    </xf>
    <xf numFmtId="9" fontId="42" fillId="0" borderId="0" applyFont="0" applyFill="0" applyBorder="0" applyAlignment="0" applyProtection="0">
      <alignment vertical="center"/>
    </xf>
    <xf numFmtId="0" fontId="58" fillId="0" borderId="0" applyNumberFormat="0" applyFill="0" applyBorder="0" applyAlignment="0" applyProtection="0">
      <alignment vertical="center"/>
    </xf>
    <xf numFmtId="0" fontId="32" fillId="0" borderId="0">
      <alignment vertical="center"/>
    </xf>
    <xf numFmtId="0" fontId="42" fillId="12" borderId="11" applyNumberFormat="0" applyFont="0" applyAlignment="0" applyProtection="0">
      <alignment vertical="center"/>
    </xf>
    <xf numFmtId="0" fontId="22" fillId="0" borderId="0"/>
    <xf numFmtId="0" fontId="43" fillId="11" borderId="0" applyNumberFormat="0" applyBorder="0" applyAlignment="0" applyProtection="0">
      <alignment vertical="center"/>
    </xf>
    <xf numFmtId="0" fontId="51"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2" fillId="0" borderId="0"/>
    <xf numFmtId="0" fontId="49" fillId="0" borderId="0" applyNumberFormat="0" applyFill="0" applyBorder="0" applyAlignment="0" applyProtection="0">
      <alignment vertical="center"/>
    </xf>
    <xf numFmtId="0" fontId="32" fillId="0" borderId="0">
      <alignment vertical="center"/>
    </xf>
    <xf numFmtId="0" fontId="46" fillId="0" borderId="8" applyNumberFormat="0" applyFill="0" applyAlignment="0" applyProtection="0">
      <alignment vertical="center"/>
    </xf>
    <xf numFmtId="0" fontId="0" fillId="0" borderId="0">
      <alignment vertical="center"/>
    </xf>
    <xf numFmtId="0" fontId="62" fillId="0" borderId="8" applyNumberFormat="0" applyFill="0" applyAlignment="0" applyProtection="0">
      <alignment vertical="center"/>
    </xf>
    <xf numFmtId="0" fontId="43" fillId="17" borderId="0" applyNumberFormat="0" applyBorder="0" applyAlignment="0" applyProtection="0">
      <alignment vertical="center"/>
    </xf>
    <xf numFmtId="0" fontId="51" fillId="0" borderId="14" applyNumberFormat="0" applyFill="0" applyAlignment="0" applyProtection="0">
      <alignment vertical="center"/>
    </xf>
    <xf numFmtId="0" fontId="43" fillId="7" borderId="0" applyNumberFormat="0" applyBorder="0" applyAlignment="0" applyProtection="0">
      <alignment vertical="center"/>
    </xf>
    <xf numFmtId="0" fontId="48" fillId="10" borderId="10" applyNumberFormat="0" applyAlignment="0" applyProtection="0">
      <alignment vertical="center"/>
    </xf>
    <xf numFmtId="0" fontId="52" fillId="10" borderId="12" applyNumberFormat="0" applyAlignment="0" applyProtection="0">
      <alignment vertical="center"/>
    </xf>
    <xf numFmtId="0" fontId="47" fillId="9" borderId="9" applyNumberFormat="0" applyAlignment="0" applyProtection="0">
      <alignment vertical="center"/>
    </xf>
    <xf numFmtId="0" fontId="44" fillId="29" borderId="0" applyNumberFormat="0" applyBorder="0" applyAlignment="0" applyProtection="0">
      <alignment vertical="center"/>
    </xf>
    <xf numFmtId="0" fontId="43" fillId="5" borderId="0" applyNumberFormat="0" applyBorder="0" applyAlignment="0" applyProtection="0">
      <alignment vertical="center"/>
    </xf>
    <xf numFmtId="0" fontId="56" fillId="0" borderId="13" applyNumberFormat="0" applyFill="0" applyAlignment="0" applyProtection="0">
      <alignment vertical="center"/>
    </xf>
    <xf numFmtId="0" fontId="61" fillId="0" borderId="15" applyNumberFormat="0" applyFill="0" applyAlignment="0" applyProtection="0">
      <alignment vertical="center"/>
    </xf>
    <xf numFmtId="0" fontId="59" fillId="30" borderId="0" applyNumberFormat="0" applyBorder="0" applyAlignment="0" applyProtection="0">
      <alignment vertical="center"/>
    </xf>
    <xf numFmtId="0" fontId="53" fillId="19" borderId="0" applyNumberFormat="0" applyBorder="0" applyAlignment="0" applyProtection="0">
      <alignment vertical="center"/>
    </xf>
    <xf numFmtId="0" fontId="44" fillId="33" borderId="0" applyNumberFormat="0" applyBorder="0" applyAlignment="0" applyProtection="0">
      <alignment vertical="center"/>
    </xf>
    <xf numFmtId="0" fontId="43" fillId="13" borderId="0" applyNumberFormat="0" applyBorder="0" applyAlignment="0" applyProtection="0">
      <alignment vertical="center"/>
    </xf>
    <xf numFmtId="0" fontId="44" fillId="24" borderId="0" applyNumberFormat="0" applyBorder="0" applyAlignment="0" applyProtection="0">
      <alignment vertical="center"/>
    </xf>
    <xf numFmtId="0" fontId="44" fillId="4" borderId="0" applyNumberFormat="0" applyBorder="0" applyAlignment="0" applyProtection="0">
      <alignment vertical="center"/>
    </xf>
    <xf numFmtId="0" fontId="44" fillId="27" borderId="0" applyNumberFormat="0" applyBorder="0" applyAlignment="0" applyProtection="0">
      <alignment vertical="center"/>
    </xf>
    <xf numFmtId="0" fontId="44" fillId="15" borderId="0" applyNumberFormat="0" applyBorder="0" applyAlignment="0" applyProtection="0">
      <alignment vertical="center"/>
    </xf>
    <xf numFmtId="0" fontId="43" fillId="32" borderId="0" applyNumberFormat="0" applyBorder="0" applyAlignment="0" applyProtection="0">
      <alignment vertical="center"/>
    </xf>
    <xf numFmtId="0" fontId="43" fillId="14" borderId="0" applyNumberFormat="0" applyBorder="0" applyAlignment="0" applyProtection="0">
      <alignment vertical="center"/>
    </xf>
    <xf numFmtId="0" fontId="44" fillId="23" borderId="0" applyNumberFormat="0" applyBorder="0" applyAlignment="0" applyProtection="0">
      <alignment vertical="center"/>
    </xf>
    <xf numFmtId="0" fontId="44" fillId="31" borderId="0" applyNumberFormat="0" applyBorder="0" applyAlignment="0" applyProtection="0">
      <alignment vertical="center"/>
    </xf>
    <xf numFmtId="0" fontId="43" fillId="28" borderId="0" applyNumberFormat="0" applyBorder="0" applyAlignment="0" applyProtection="0">
      <alignment vertical="center"/>
    </xf>
    <xf numFmtId="0" fontId="44" fillId="26" borderId="0" applyNumberFormat="0" applyBorder="0" applyAlignment="0" applyProtection="0">
      <alignment vertical="center"/>
    </xf>
    <xf numFmtId="0" fontId="43" fillId="20" borderId="0" applyNumberFormat="0" applyBorder="0" applyAlignment="0" applyProtection="0">
      <alignment vertical="center"/>
    </xf>
    <xf numFmtId="0" fontId="0" fillId="0" borderId="0">
      <alignment vertical="center"/>
    </xf>
    <xf numFmtId="0" fontId="43" fillId="22" borderId="0" applyNumberFormat="0" applyBorder="0" applyAlignment="0" applyProtection="0">
      <alignment vertical="center"/>
    </xf>
    <xf numFmtId="0" fontId="0" fillId="0" borderId="0">
      <alignment vertical="center"/>
    </xf>
    <xf numFmtId="0" fontId="22" fillId="0" borderId="0">
      <alignment vertical="center"/>
    </xf>
    <xf numFmtId="0" fontId="44" fillId="18" borderId="0" applyNumberFormat="0" applyBorder="0" applyAlignment="0" applyProtection="0">
      <alignment vertical="center"/>
    </xf>
    <xf numFmtId="0" fontId="0" fillId="0" borderId="0">
      <alignment vertical="center"/>
    </xf>
    <xf numFmtId="0" fontId="43" fillId="25" borderId="0" applyNumberFormat="0" applyBorder="0" applyAlignment="0" applyProtection="0">
      <alignment vertical="center"/>
    </xf>
    <xf numFmtId="0" fontId="0" fillId="0" borderId="0">
      <alignment vertical="center"/>
    </xf>
    <xf numFmtId="0" fontId="22" fillId="0" borderId="0"/>
    <xf numFmtId="0" fontId="22" fillId="0" borderId="0"/>
    <xf numFmtId="0" fontId="60" fillId="0" borderId="0">
      <alignment vertical="center"/>
    </xf>
    <xf numFmtId="0" fontId="22" fillId="0" borderId="0">
      <alignment vertical="center"/>
    </xf>
    <xf numFmtId="0" fontId="64" fillId="0" borderId="0"/>
    <xf numFmtId="0" fontId="63" fillId="0" borderId="0">
      <alignment vertical="center"/>
    </xf>
    <xf numFmtId="0" fontId="32" fillId="0" borderId="0">
      <alignment vertical="center"/>
    </xf>
    <xf numFmtId="0" fontId="22" fillId="0" borderId="0"/>
  </cellStyleXfs>
  <cellXfs count="189">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178" fontId="6"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0" fontId="5" fillId="0" borderId="0" xfId="0" applyFont="1" applyFill="1"/>
    <xf numFmtId="0" fontId="9" fillId="0" borderId="0" xfId="0" applyFont="1" applyFill="1" applyBorder="1" applyAlignment="1">
      <alignment horizontal="lef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178" fontId="4"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178" fontId="10" fillId="0" borderId="2"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178" fontId="10" fillId="0" borderId="3"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vertical="center" wrapText="1"/>
    </xf>
    <xf numFmtId="0" fontId="14" fillId="0" borderId="4" xfId="13" applyFont="1" applyFill="1" applyBorder="1" applyAlignment="1">
      <alignment horizontal="center" vertical="center" wrapText="1"/>
    </xf>
    <xf numFmtId="0" fontId="17" fillId="0" borderId="4" xfId="0" applyFont="1" applyFill="1" applyBorder="1" applyAlignment="1">
      <alignment horizontal="center" vertical="center"/>
    </xf>
    <xf numFmtId="0" fontId="16" fillId="0" borderId="4" xfId="0" applyFont="1" applyFill="1" applyBorder="1" applyAlignment="1">
      <alignment horizontal="center" vertical="center" wrapText="1"/>
    </xf>
    <xf numFmtId="176" fontId="18" fillId="0" borderId="4" xfId="0" applyNumberFormat="1" applyFont="1" applyFill="1" applyBorder="1" applyAlignment="1">
      <alignment horizontal="center" vertical="center"/>
    </xf>
    <xf numFmtId="0" fontId="13" fillId="0" borderId="4" xfId="0" applyFont="1" applyFill="1" applyBorder="1" applyAlignment="1">
      <alignment horizontal="center" vertical="center"/>
    </xf>
    <xf numFmtId="0" fontId="13" fillId="0" borderId="4" xfId="0" applyFont="1" applyFill="1" applyBorder="1" applyAlignment="1">
      <alignment horizontal="left" vertical="center" wrapText="1"/>
    </xf>
    <xf numFmtId="176" fontId="14" fillId="0" borderId="4"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0" fontId="20" fillId="0" borderId="4" xfId="13" applyFont="1" applyFill="1" applyBorder="1" applyAlignment="1">
      <alignment horizontal="center" vertical="center" wrapText="1"/>
    </xf>
    <xf numFmtId="0" fontId="20" fillId="0" borderId="4" xfId="54" applyFont="1" applyFill="1" applyBorder="1" applyAlignment="1">
      <alignment horizontal="center" vertical="center" wrapText="1"/>
    </xf>
    <xf numFmtId="0" fontId="21" fillId="0" borderId="3"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6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4" xfId="15" applyFont="1" applyFill="1" applyBorder="1" applyAlignment="1">
      <alignment horizontal="center" vertical="center"/>
    </xf>
    <xf numFmtId="0" fontId="22" fillId="0" borderId="0" xfId="0" applyFont="1" applyFill="1" applyBorder="1" applyAlignment="1">
      <alignment vertical="center"/>
    </xf>
    <xf numFmtId="177" fontId="4" fillId="0"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wrapText="1"/>
    </xf>
    <xf numFmtId="177" fontId="8" fillId="0" borderId="0" xfId="0" applyNumberFormat="1" applyFont="1" applyFill="1" applyBorder="1" applyAlignment="1">
      <alignment horizontal="center" vertical="center" wrapText="1"/>
    </xf>
    <xf numFmtId="178" fontId="8" fillId="0" borderId="0"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8" fontId="10" fillId="0" borderId="5" xfId="0" applyNumberFormat="1" applyFont="1" applyFill="1" applyBorder="1" applyAlignment="1">
      <alignment horizontal="center" vertical="center" wrapText="1"/>
    </xf>
    <xf numFmtId="178" fontId="10" fillId="0" borderId="6" xfId="0" applyNumberFormat="1" applyFont="1" applyFill="1" applyBorder="1" applyAlignment="1">
      <alignment horizontal="center" vertical="center" wrapText="1"/>
    </xf>
    <xf numFmtId="178" fontId="10" fillId="0" borderId="7" xfId="0" applyNumberFormat="1" applyFont="1" applyFill="1" applyBorder="1" applyAlignment="1">
      <alignment horizontal="center" vertical="center" wrapText="1"/>
    </xf>
    <xf numFmtId="177" fontId="10" fillId="0" borderId="3" xfId="0" applyNumberFormat="1" applyFont="1" applyFill="1" applyBorder="1" applyAlignment="1">
      <alignment horizontal="center" vertical="center" wrapText="1"/>
    </xf>
    <xf numFmtId="177" fontId="23" fillId="0" borderId="4" xfId="64" applyNumberFormat="1" applyFont="1" applyFill="1" applyBorder="1" applyAlignment="1">
      <alignment horizontal="center" vertical="center"/>
    </xf>
    <xf numFmtId="177" fontId="23" fillId="0" borderId="4" xfId="64" applyNumberFormat="1" applyFont="1" applyFill="1" applyBorder="1" applyAlignment="1">
      <alignment horizontal="center" vertical="center" wrapText="1"/>
    </xf>
    <xf numFmtId="178" fontId="10" fillId="0" borderId="4" xfId="0" applyNumberFormat="1" applyFont="1" applyFill="1" applyBorder="1" applyAlignment="1">
      <alignment horizontal="center" vertical="center" wrapText="1"/>
    </xf>
    <xf numFmtId="178" fontId="14" fillId="0" borderId="4" xfId="0" applyNumberFormat="1" applyFont="1" applyFill="1" applyBorder="1" applyAlignment="1">
      <alignment horizontal="center" vertical="center" wrapText="1"/>
    </xf>
    <xf numFmtId="179" fontId="14" fillId="0" borderId="4" xfId="0" applyNumberFormat="1" applyFont="1" applyFill="1" applyBorder="1" applyAlignment="1">
      <alignment horizontal="center" vertical="center" wrapText="1"/>
    </xf>
    <xf numFmtId="179" fontId="14" fillId="0" borderId="4" xfId="64" applyNumberFormat="1" applyFont="1" applyFill="1" applyBorder="1" applyAlignment="1">
      <alignment horizontal="center" vertical="center"/>
    </xf>
    <xf numFmtId="49" fontId="14" fillId="0" borderId="4" xfId="0" applyNumberFormat="1" applyFont="1" applyFill="1" applyBorder="1" applyAlignment="1">
      <alignment horizontal="center" vertical="center" wrapText="1"/>
    </xf>
    <xf numFmtId="0" fontId="14" fillId="0" borderId="4" xfId="60" applyFont="1" applyFill="1" applyBorder="1" applyAlignment="1">
      <alignment horizontal="center" vertical="center"/>
    </xf>
    <xf numFmtId="0" fontId="14" fillId="0" borderId="4" xfId="24" applyFont="1" applyFill="1" applyBorder="1" applyAlignment="1">
      <alignment horizontal="center" vertical="center"/>
    </xf>
    <xf numFmtId="0" fontId="14" fillId="0" borderId="4" xfId="15" applyFont="1" applyFill="1" applyBorder="1" applyAlignment="1">
      <alignment horizontal="center" vertical="center"/>
    </xf>
    <xf numFmtId="177" fontId="13" fillId="0" borderId="4" xfId="0" applyNumberFormat="1" applyFont="1" applyFill="1" applyBorder="1" applyAlignment="1">
      <alignment horizontal="center" vertical="center"/>
    </xf>
    <xf numFmtId="178" fontId="13" fillId="0" borderId="4" xfId="0" applyNumberFormat="1" applyFont="1" applyFill="1" applyBorder="1" applyAlignment="1">
      <alignment horizontal="center" vertical="center"/>
    </xf>
    <xf numFmtId="179" fontId="18" fillId="0" borderId="4" xfId="0" applyNumberFormat="1" applyFont="1" applyFill="1" applyBorder="1" applyAlignment="1">
      <alignment horizontal="center" vertical="center"/>
    </xf>
    <xf numFmtId="177" fontId="17" fillId="0" borderId="4" xfId="0" applyNumberFormat="1" applyFont="1" applyFill="1" applyBorder="1" applyAlignment="1">
      <alignment horizontal="center" vertical="center"/>
    </xf>
    <xf numFmtId="179" fontId="17" fillId="0" borderId="4" xfId="0" applyNumberFormat="1" applyFont="1" applyFill="1" applyBorder="1" applyAlignment="1">
      <alignment horizontal="center" vertical="center"/>
    </xf>
    <xf numFmtId="0" fontId="22" fillId="0" borderId="4" xfId="0" applyFont="1" applyFill="1" applyBorder="1" applyAlignment="1">
      <alignment vertical="center"/>
    </xf>
    <xf numFmtId="178" fontId="14" fillId="0" borderId="4" xfId="0" applyNumberFormat="1" applyFont="1" applyFill="1" applyBorder="1" applyAlignment="1">
      <alignment horizontal="center" vertical="center"/>
    </xf>
    <xf numFmtId="179" fontId="14" fillId="0" borderId="4" xfId="0" applyNumberFormat="1" applyFont="1" applyFill="1" applyBorder="1" applyAlignment="1">
      <alignment horizontal="center" vertical="center"/>
    </xf>
    <xf numFmtId="0" fontId="24" fillId="0" borderId="4" xfId="0" applyFont="1" applyFill="1" applyBorder="1" applyAlignment="1">
      <alignment vertical="center"/>
    </xf>
    <xf numFmtId="179" fontId="13" fillId="0" borderId="4" xfId="0" applyNumberFormat="1" applyFont="1" applyFill="1" applyBorder="1" applyAlignment="1">
      <alignment horizontal="center" vertical="center"/>
    </xf>
    <xf numFmtId="178" fontId="19" fillId="0" borderId="4" xfId="0" applyNumberFormat="1" applyFont="1" applyFill="1" applyBorder="1" applyAlignment="1">
      <alignment horizontal="center" vertical="center"/>
    </xf>
    <xf numFmtId="177" fontId="19" fillId="0" borderId="4" xfId="0" applyNumberFormat="1" applyFont="1" applyFill="1" applyBorder="1" applyAlignment="1">
      <alignment horizontal="center" vertical="center"/>
    </xf>
    <xf numFmtId="0" fontId="13" fillId="0" borderId="4" xfId="0" applyFont="1" applyFill="1" applyBorder="1" applyAlignment="1">
      <alignment horizontal="center" vertical="center" wrapText="1"/>
    </xf>
    <xf numFmtId="179" fontId="20" fillId="0" borderId="3" xfId="0" applyNumberFormat="1" applyFont="1" applyFill="1" applyBorder="1" applyAlignment="1">
      <alignment horizontal="center" vertical="center" wrapText="1"/>
    </xf>
    <xf numFmtId="179" fontId="20" fillId="0" borderId="4" xfId="64" applyNumberFormat="1" applyFont="1" applyFill="1" applyBorder="1" applyAlignment="1">
      <alignment horizontal="center" vertical="center"/>
    </xf>
    <xf numFmtId="0" fontId="20" fillId="0" borderId="4" xfId="22" applyFont="1" applyFill="1" applyBorder="1" applyAlignment="1">
      <alignment horizontal="center" vertical="center" wrapText="1"/>
    </xf>
    <xf numFmtId="58" fontId="1" fillId="0" borderId="4" xfId="0" applyNumberFormat="1" applyFont="1" applyFill="1" applyBorder="1" applyAlignment="1">
      <alignment horizontal="center" vertical="center" wrapText="1"/>
    </xf>
    <xf numFmtId="0" fontId="1" fillId="0" borderId="0" xfId="0" applyFont="1" applyFill="1" applyAlignment="1"/>
    <xf numFmtId="0" fontId="2" fillId="0" borderId="0" xfId="0" applyFont="1" applyFill="1" applyAlignment="1"/>
    <xf numFmtId="0" fontId="3" fillId="0" borderId="0" xfId="0" applyFont="1" applyFill="1" applyAlignment="1"/>
    <xf numFmtId="0" fontId="5" fillId="0" borderId="0" xfId="0" applyFont="1"/>
    <xf numFmtId="180" fontId="3" fillId="0" borderId="0" xfId="0" applyNumberFormat="1" applyFont="1" applyFill="1" applyAlignment="1">
      <alignment vertical="center" wrapText="1"/>
    </xf>
    <xf numFmtId="179" fontId="8" fillId="0" borderId="0" xfId="0" applyNumberFormat="1" applyFont="1" applyFill="1" applyAlignment="1">
      <alignment horizontal="right"/>
    </xf>
    <xf numFmtId="176" fontId="3" fillId="0" borderId="0" xfId="0" applyNumberFormat="1" applyFont="1" applyFill="1" applyAlignment="1"/>
    <xf numFmtId="180" fontId="25" fillId="0" borderId="0" xfId="0" applyNumberFormat="1" applyFont="1" applyFill="1" applyAlignment="1">
      <alignment vertical="center" wrapText="1"/>
    </xf>
    <xf numFmtId="0" fontId="26" fillId="0" borderId="0" xfId="58" applyFont="1" applyFill="1" applyAlignment="1">
      <alignment horizontal="center" vertical="center"/>
    </xf>
    <xf numFmtId="0" fontId="5" fillId="0" borderId="0" xfId="58" applyFont="1" applyFill="1" applyAlignment="1">
      <alignment horizontal="center" vertical="center"/>
    </xf>
    <xf numFmtId="0" fontId="26" fillId="0" borderId="1" xfId="58" applyFont="1" applyFill="1" applyBorder="1" applyAlignment="1">
      <alignment horizontal="center" vertical="center" wrapText="1"/>
    </xf>
    <xf numFmtId="176" fontId="2" fillId="0" borderId="0" xfId="0" applyNumberFormat="1" applyFont="1" applyFill="1" applyBorder="1" applyAlignment="1" applyProtection="1">
      <alignment horizontal="right" vertical="center"/>
      <protection locked="0"/>
    </xf>
    <xf numFmtId="0" fontId="27" fillId="0" borderId="4" xfId="0" applyFont="1" applyFill="1" applyBorder="1" applyAlignment="1">
      <alignment horizontal="center" vertical="center" wrapText="1"/>
    </xf>
    <xf numFmtId="0" fontId="3" fillId="0" borderId="4" xfId="0" applyFont="1" applyFill="1" applyBorder="1" applyAlignment="1"/>
    <xf numFmtId="0" fontId="22" fillId="0" borderId="4" xfId="0" applyFont="1" applyFill="1" applyBorder="1" applyAlignment="1"/>
    <xf numFmtId="0" fontId="28" fillId="0" borderId="4" xfId="0" applyFont="1" applyFill="1" applyBorder="1" applyAlignment="1">
      <alignment horizontal="center" vertical="center" wrapText="1"/>
    </xf>
    <xf numFmtId="180" fontId="27" fillId="0" borderId="4" xfId="0" applyNumberFormat="1" applyFont="1" applyFill="1" applyBorder="1" applyAlignment="1">
      <alignment vertical="center" wrapText="1"/>
    </xf>
    <xf numFmtId="179" fontId="10" fillId="0" borderId="4" xfId="0" applyNumberFormat="1" applyFont="1" applyFill="1" applyBorder="1" applyAlignment="1">
      <alignment horizontal="right" vertical="center"/>
    </xf>
    <xf numFmtId="49" fontId="29" fillId="0" borderId="4" xfId="0" applyNumberFormat="1" applyFont="1" applyFill="1" applyBorder="1" applyAlignment="1" applyProtection="1">
      <alignment vertical="center"/>
    </xf>
    <xf numFmtId="176" fontId="8" fillId="0" borderId="4" xfId="0" applyNumberFormat="1" applyFont="1" applyFill="1" applyBorder="1" applyAlignment="1" applyProtection="1">
      <alignment vertical="center"/>
    </xf>
    <xf numFmtId="176" fontId="8" fillId="2" borderId="4" xfId="0" applyNumberFormat="1" applyFont="1" applyFill="1" applyBorder="1" applyAlignment="1" applyProtection="1">
      <alignment vertical="center"/>
    </xf>
    <xf numFmtId="0" fontId="29" fillId="0" borderId="4" xfId="51" applyFont="1" applyFill="1" applyBorder="1" applyAlignment="1">
      <alignment vertical="center" wrapText="1"/>
    </xf>
    <xf numFmtId="180" fontId="8" fillId="0" borderId="4" xfId="0" applyNumberFormat="1" applyFont="1" applyFill="1" applyBorder="1" applyAlignment="1">
      <alignment vertical="center" wrapText="1"/>
    </xf>
    <xf numFmtId="179" fontId="8" fillId="0" borderId="4" xfId="0" applyNumberFormat="1" applyFont="1" applyFill="1" applyBorder="1" applyAlignment="1">
      <alignment horizontal="right"/>
    </xf>
    <xf numFmtId="176" fontId="9" fillId="0" borderId="0" xfId="0" applyNumberFormat="1" applyFont="1" applyFill="1" applyAlignment="1"/>
    <xf numFmtId="0" fontId="30" fillId="0" borderId="4" xfId="0" applyFont="1" applyFill="1" applyBorder="1" applyAlignment="1"/>
    <xf numFmtId="0" fontId="22" fillId="0" borderId="0" xfId="0" applyFont="1" applyFill="1" applyAlignment="1"/>
    <xf numFmtId="179" fontId="8" fillId="0" borderId="4" xfId="0" applyNumberFormat="1" applyFont="1" applyFill="1" applyBorder="1" applyAlignment="1">
      <alignment horizontal="right" vertical="center"/>
    </xf>
    <xf numFmtId="176" fontId="3" fillId="0" borderId="4" xfId="0" applyNumberFormat="1" applyFont="1" applyFill="1" applyBorder="1" applyAlignment="1"/>
    <xf numFmtId="0" fontId="26"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vertical="center"/>
    </xf>
    <xf numFmtId="0" fontId="3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vertical="center"/>
    </xf>
    <xf numFmtId="180" fontId="32" fillId="0" borderId="1" xfId="0" applyNumberFormat="1" applyFont="1" applyFill="1" applyBorder="1" applyAlignment="1">
      <alignment horizontal="right" wrapText="1"/>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4" xfId="0" applyFont="1" applyFill="1" applyBorder="1" applyAlignment="1">
      <alignment horizontal="center" vertical="center"/>
    </xf>
    <xf numFmtId="0" fontId="34"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35" fillId="0" borderId="4" xfId="0" applyFont="1" applyFill="1" applyBorder="1" applyAlignment="1">
      <alignment horizontal="center" vertical="center"/>
    </xf>
    <xf numFmtId="3" fontId="1" fillId="0" borderId="4" xfId="0" applyNumberFormat="1" applyFont="1" applyFill="1" applyBorder="1" applyAlignment="1" applyProtection="1">
      <alignment vertical="center"/>
    </xf>
    <xf numFmtId="0" fontId="1" fillId="0" borderId="4" xfId="0" applyFont="1" applyFill="1" applyBorder="1" applyAlignment="1">
      <alignment vertical="center"/>
    </xf>
    <xf numFmtId="0" fontId="5" fillId="0" borderId="4" xfId="0" applyFont="1" applyFill="1" applyBorder="1" applyAlignment="1">
      <alignment vertical="center"/>
    </xf>
    <xf numFmtId="3" fontId="1" fillId="0" borderId="4" xfId="0" applyNumberFormat="1" applyFont="1" applyFill="1" applyBorder="1" applyAlignment="1" applyProtection="1">
      <alignment horizontal="left" vertical="center" wrapText="1"/>
    </xf>
    <xf numFmtId="3" fontId="1" fillId="0" borderId="4" xfId="0" applyNumberFormat="1" applyFont="1" applyFill="1" applyBorder="1" applyAlignment="1" applyProtection="1">
      <alignment horizontal="left" vertical="center"/>
    </xf>
    <xf numFmtId="0" fontId="34" fillId="0" borderId="4" xfId="0" applyFont="1" applyFill="1" applyBorder="1" applyAlignment="1">
      <alignment horizontal="distributed" vertical="center"/>
    </xf>
    <xf numFmtId="0" fontId="34" fillId="0" borderId="4" xfId="0" applyFont="1" applyFill="1" applyBorder="1" applyAlignment="1">
      <alignment vertical="center"/>
    </xf>
    <xf numFmtId="1" fontId="1" fillId="0" borderId="4" xfId="0" applyNumberFormat="1" applyFont="1" applyFill="1" applyBorder="1" applyAlignment="1" applyProtection="1">
      <alignment vertical="center"/>
      <protection locked="0"/>
    </xf>
    <xf numFmtId="0" fontId="1" fillId="0" borderId="0" xfId="53" applyFont="1" applyFill="1" applyAlignment="1">
      <alignment vertical="center"/>
    </xf>
    <xf numFmtId="0" fontId="9" fillId="0" borderId="0" xfId="53" applyFont="1" applyFill="1" applyAlignment="1">
      <alignment vertical="center"/>
    </xf>
    <xf numFmtId="0" fontId="3" fillId="0" borderId="0" xfId="53" applyFont="1" applyFill="1" applyAlignment="1">
      <alignment vertical="center"/>
    </xf>
    <xf numFmtId="176" fontId="3" fillId="0" borderId="0" xfId="53" applyNumberFormat="1" applyFont="1" applyFill="1" applyAlignment="1">
      <alignment vertical="center"/>
    </xf>
    <xf numFmtId="0" fontId="22" fillId="0" borderId="0" xfId="53" applyFont="1" applyFill="1" applyAlignment="1">
      <alignment vertical="center"/>
    </xf>
    <xf numFmtId="0" fontId="26" fillId="0" borderId="0" xfId="58" applyFont="1" applyFill="1" applyAlignment="1">
      <alignment horizontal="center" vertical="center" wrapText="1"/>
    </xf>
    <xf numFmtId="0" fontId="2" fillId="0" borderId="0" xfId="53" applyFont="1" applyFill="1" applyAlignment="1">
      <alignment vertical="center"/>
    </xf>
    <xf numFmtId="0" fontId="36" fillId="0" borderId="1" xfId="53" applyFont="1" applyFill="1" applyBorder="1" applyAlignment="1">
      <alignment horizontal="right" vertical="center"/>
    </xf>
    <xf numFmtId="0" fontId="36" fillId="0" borderId="0" xfId="53" applyFont="1" applyFill="1" applyBorder="1" applyAlignment="1">
      <alignment horizontal="right" vertical="center"/>
    </xf>
    <xf numFmtId="0" fontId="3" fillId="0" borderId="4" xfId="59" applyFont="1" applyFill="1" applyBorder="1" applyAlignment="1">
      <alignment horizontal="center" vertical="center"/>
    </xf>
    <xf numFmtId="179" fontId="3" fillId="0" borderId="4" xfId="63" applyNumberFormat="1" applyFont="1" applyFill="1" applyBorder="1" applyAlignment="1" applyProtection="1">
      <alignment horizontal="center" vertical="center" wrapText="1"/>
      <protection locked="0"/>
    </xf>
    <xf numFmtId="0" fontId="22" fillId="0" borderId="4" xfId="53" applyFont="1" applyFill="1" applyBorder="1" applyAlignment="1">
      <alignment vertical="center"/>
    </xf>
    <xf numFmtId="179" fontId="37" fillId="0" borderId="4" xfId="63" applyNumberFormat="1" applyFont="1" applyFill="1" applyBorder="1" applyAlignment="1" applyProtection="1">
      <alignment horizontal="center" vertical="center" wrapText="1"/>
      <protection locked="0"/>
    </xf>
    <xf numFmtId="49" fontId="10" fillId="0" borderId="4" xfId="0" applyNumberFormat="1" applyFont="1" applyFill="1" applyBorder="1" applyAlignment="1" applyProtection="1">
      <alignment vertical="center"/>
    </xf>
    <xf numFmtId="176" fontId="10" fillId="0" borderId="4" xfId="0" applyNumberFormat="1" applyFont="1" applyFill="1" applyBorder="1" applyAlignment="1" applyProtection="1">
      <alignment horizontal="right" vertical="center"/>
    </xf>
    <xf numFmtId="0" fontId="3" fillId="0" borderId="4" xfId="53" applyFont="1" applyFill="1" applyBorder="1" applyAlignment="1">
      <alignment vertical="center"/>
    </xf>
    <xf numFmtId="176" fontId="9" fillId="0" borderId="0" xfId="53" applyNumberFormat="1" applyFont="1" applyFill="1" applyAlignment="1">
      <alignment horizontal="right" vertical="center"/>
    </xf>
    <xf numFmtId="176" fontId="8" fillId="0" borderId="4" xfId="0" applyNumberFormat="1" applyFont="1" applyFill="1" applyBorder="1" applyAlignment="1" applyProtection="1">
      <alignment horizontal="right" vertical="center"/>
    </xf>
    <xf numFmtId="49" fontId="18" fillId="0" borderId="4" xfId="0" applyNumberFormat="1" applyFont="1" applyFill="1" applyBorder="1" applyAlignment="1" applyProtection="1">
      <alignment vertical="center"/>
    </xf>
    <xf numFmtId="0" fontId="29" fillId="0" borderId="0" xfId="0" applyFont="1" applyFill="1" applyAlignment="1">
      <alignment vertical="center"/>
    </xf>
    <xf numFmtId="0" fontId="1" fillId="0" borderId="0" xfId="0" applyFont="1" applyFill="1" applyAlignment="1">
      <alignment vertical="center"/>
    </xf>
    <xf numFmtId="0" fontId="38" fillId="0" borderId="0" xfId="0" applyFont="1" applyFill="1" applyAlignment="1">
      <alignment vertical="center"/>
    </xf>
    <xf numFmtId="0" fontId="3" fillId="0" borderId="0" xfId="0" applyFont="1" applyFill="1" applyAlignment="1">
      <alignment vertical="center"/>
    </xf>
    <xf numFmtId="0" fontId="39" fillId="0" borderId="0" xfId="0" applyFont="1" applyFill="1" applyAlignment="1">
      <alignment vertical="center"/>
    </xf>
    <xf numFmtId="0" fontId="8" fillId="0" borderId="0" xfId="0" applyFont="1" applyFill="1" applyAlignment="1">
      <alignment vertical="center"/>
    </xf>
    <xf numFmtId="0" fontId="40" fillId="0" borderId="1" xfId="0" applyFont="1" applyFill="1" applyBorder="1" applyAlignment="1">
      <alignment horizontal="right" vertical="center"/>
    </xf>
    <xf numFmtId="0" fontId="34" fillId="0" borderId="4" xfId="0" applyFont="1" applyFill="1" applyBorder="1" applyAlignment="1" applyProtection="1">
      <alignment horizontal="center" vertical="center"/>
      <protection locked="0"/>
    </xf>
    <xf numFmtId="0" fontId="34" fillId="0" borderId="4" xfId="0" applyFont="1" applyFill="1" applyBorder="1" applyAlignment="1">
      <alignment horizontal="center" vertical="center"/>
    </xf>
    <xf numFmtId="0" fontId="41" fillId="0" borderId="4" xfId="0" applyFont="1" applyFill="1" applyBorder="1" applyAlignment="1">
      <alignment horizontal="center" vertical="center"/>
    </xf>
    <xf numFmtId="0" fontId="34" fillId="0" borderId="4" xfId="0" applyFont="1" applyFill="1" applyBorder="1" applyAlignment="1" applyProtection="1">
      <alignment horizontal="left" vertical="center"/>
      <protection locked="0"/>
    </xf>
    <xf numFmtId="0" fontId="34" fillId="0" borderId="4" xfId="0" applyFont="1" applyFill="1" applyBorder="1" applyAlignment="1" applyProtection="1">
      <alignment horizontal="right" vertical="center"/>
      <protection locked="0"/>
    </xf>
    <xf numFmtId="0" fontId="38" fillId="0" borderId="4" xfId="0" applyFont="1" applyFill="1" applyBorder="1" applyAlignment="1">
      <alignment vertical="center"/>
    </xf>
    <xf numFmtId="0" fontId="34" fillId="0" borderId="4" xfId="0" applyFont="1" applyFill="1" applyBorder="1" applyAlignment="1">
      <alignment horizontal="left" vertical="center"/>
    </xf>
    <xf numFmtId="0" fontId="1" fillId="0" borderId="4" xfId="0" applyFont="1" applyFill="1" applyBorder="1" applyAlignment="1" applyProtection="1">
      <alignment horizontal="right" vertical="center"/>
      <protection locked="0"/>
    </xf>
    <xf numFmtId="0" fontId="1" fillId="0" borderId="4" xfId="0" applyFont="1" applyFill="1" applyBorder="1" applyAlignment="1" applyProtection="1">
      <alignment horizontal="left" vertical="center"/>
      <protection locked="0"/>
    </xf>
    <xf numFmtId="0" fontId="1" fillId="0" borderId="4" xfId="0" applyFont="1" applyFill="1" applyBorder="1" applyAlignment="1">
      <alignment horizontal="left" vertical="center"/>
    </xf>
    <xf numFmtId="1" fontId="34" fillId="0" borderId="4" xfId="0" applyNumberFormat="1" applyFont="1" applyFill="1" applyBorder="1" applyAlignment="1" applyProtection="1">
      <alignment vertical="center"/>
      <protection locked="0"/>
    </xf>
    <xf numFmtId="1" fontId="34" fillId="0" borderId="4" xfId="0" applyNumberFormat="1" applyFont="1" applyFill="1" applyBorder="1" applyAlignment="1" applyProtection="1">
      <alignment horizontal="right" vertical="center"/>
      <protection locked="0"/>
    </xf>
    <xf numFmtId="1" fontId="1" fillId="0" borderId="4" xfId="0" applyNumberFormat="1" applyFont="1" applyFill="1" applyBorder="1" applyAlignment="1" applyProtection="1">
      <alignment horizontal="left" vertical="center"/>
      <protection locked="0"/>
    </xf>
    <xf numFmtId="1" fontId="1" fillId="0" borderId="4" xfId="0" applyNumberFormat="1" applyFont="1" applyFill="1" applyBorder="1" applyAlignment="1" applyProtection="1">
      <alignment horizontal="right" vertical="center"/>
      <protection locked="0"/>
    </xf>
    <xf numFmtId="1" fontId="9" fillId="0" borderId="4" xfId="0" applyNumberFormat="1" applyFont="1" applyFill="1" applyBorder="1" applyAlignment="1" applyProtection="1">
      <alignment vertical="center"/>
      <protection locked="0"/>
    </xf>
    <xf numFmtId="3" fontId="1" fillId="0" borderId="4" xfId="0" applyNumberFormat="1" applyFont="1" applyFill="1" applyBorder="1" applyAlignment="1" applyProtection="1">
      <alignment vertical="center"/>
      <protection locked="0"/>
    </xf>
    <xf numFmtId="0" fontId="5" fillId="0" borderId="4" xfId="0" applyFont="1" applyFill="1" applyBorder="1" applyAlignment="1" applyProtection="1">
      <alignment horizontal="right" vertical="center"/>
      <protection locked="0"/>
    </xf>
    <xf numFmtId="1" fontId="5" fillId="0" borderId="4" xfId="0" applyNumberFormat="1" applyFont="1" applyFill="1" applyBorder="1" applyAlignment="1" applyProtection="1">
      <alignment horizontal="right" vertical="center"/>
      <protection locked="0"/>
    </xf>
    <xf numFmtId="1" fontId="36" fillId="0" borderId="4" xfId="0" applyNumberFormat="1" applyFont="1" applyFill="1" applyBorder="1" applyAlignment="1" applyProtection="1">
      <alignment vertical="center"/>
      <protection locked="0"/>
    </xf>
    <xf numFmtId="0" fontId="1" fillId="0" borderId="4" xfId="0" applyFont="1" applyFill="1" applyBorder="1" applyAlignment="1" applyProtection="1">
      <alignment horizontal="left" vertical="center" wrapText="1"/>
      <protection locked="0"/>
    </xf>
    <xf numFmtId="0" fontId="34" fillId="0" borderId="4" xfId="0" applyFont="1" applyFill="1" applyBorder="1" applyAlignment="1" applyProtection="1">
      <alignment horizontal="distributed" vertical="center"/>
      <protection locked="0"/>
    </xf>
    <xf numFmtId="1" fontId="38" fillId="0" borderId="4" xfId="0" applyNumberFormat="1" applyFont="1" applyFill="1" applyBorder="1" applyAlignment="1" applyProtection="1">
      <alignment horizontal="right" vertical="center"/>
      <protection locked="0"/>
    </xf>
  </cellXfs>
  <cellStyles count="6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Sheet1_2020年新增债券安排计划（区政府审定稿）" xfId="13"/>
    <cellStyle name="注释" xfId="14" builtinId="10"/>
    <cellStyle name="常规 6" xfId="15"/>
    <cellStyle name="60% - 强调文字颜色 2" xfId="16" builtinId="36"/>
    <cellStyle name="标题 4" xfId="17" builtinId="19"/>
    <cellStyle name="警告文本" xfId="18" builtinId="11"/>
    <cellStyle name="标题" xfId="19" builtinId="15"/>
    <cellStyle name="常规 5 2" xfId="20"/>
    <cellStyle name="解释性文本" xfId="21" builtinId="53"/>
    <cellStyle name="常规_Sheet1_2020年新增债券安排计划（区政府审定稿） 2" xfId="22"/>
    <cellStyle name="标题 1" xfId="23" builtinId="16"/>
    <cellStyle name="常规 9" xfId="24"/>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常规 3 4" xfId="51"/>
    <cellStyle name="强调文字颜色 6" xfId="52" builtinId="49"/>
    <cellStyle name="常规 2 3" xfId="53"/>
    <cellStyle name="常规 10" xfId="54"/>
    <cellStyle name="40% - 强调文字颜色 6" xfId="55" builtinId="51"/>
    <cellStyle name="常规 2 3 2" xfId="56"/>
    <cellStyle name="60% - 强调文字颜色 6" xfId="57" builtinId="52"/>
    <cellStyle name="常规 2" xfId="58"/>
    <cellStyle name="常规 4 2" xfId="59"/>
    <cellStyle name="常规 5" xfId="60"/>
    <cellStyle name="常规 63" xfId="61"/>
    <cellStyle name="常规 6_中央投资" xfId="62"/>
    <cellStyle name="常规_2007人代会数据 2" xfId="63"/>
    <cellStyle name="常规_Sheet1_3" xfId="64"/>
    <cellStyle name="常规_Sheet1 2" xfId="65"/>
    <cellStyle name="常规 4" xfId="66"/>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47"/>
  <sheetViews>
    <sheetView showZeros="0" zoomScale="85" zoomScaleNormal="85" topLeftCell="A19" workbookViewId="0">
      <selection activeCell="H35" sqref="H35"/>
    </sheetView>
  </sheetViews>
  <sheetFormatPr defaultColWidth="9" defaultRowHeight="15.75" outlineLevelCol="7"/>
  <cols>
    <col min="1" max="1" width="32.6666666666667" style="120" customWidth="1"/>
    <col min="2" max="4" width="11.1083333333333" style="120" customWidth="1"/>
    <col min="5" max="5" width="30.5583333333333" style="163" customWidth="1"/>
    <col min="6" max="8" width="11.1083333333333" style="120" customWidth="1"/>
    <col min="9" max="253" width="9" style="120"/>
    <col min="254" max="254" width="34.1083333333333" style="120" customWidth="1"/>
    <col min="255" max="255" width="13.775" style="120" customWidth="1"/>
    <col min="256" max="256" width="11.775" style="120" customWidth="1"/>
    <col min="257" max="257" width="27.775" style="120" customWidth="1"/>
    <col min="258" max="258" width="12" style="120" customWidth="1"/>
    <col min="259" max="259" width="12.3333333333333" style="120" customWidth="1"/>
    <col min="260" max="509" width="9" style="120"/>
    <col min="510" max="510" width="34.1083333333333" style="120" customWidth="1"/>
    <col min="511" max="511" width="13.775" style="120" customWidth="1"/>
    <col min="512" max="512" width="11.775" style="120" customWidth="1"/>
    <col min="513" max="513" width="27.775" style="120" customWidth="1"/>
    <col min="514" max="514" width="12" style="120" customWidth="1"/>
    <col min="515" max="515" width="12.3333333333333" style="120" customWidth="1"/>
    <col min="516" max="765" width="9" style="120"/>
    <col min="766" max="766" width="34.1083333333333" style="120" customWidth="1"/>
    <col min="767" max="767" width="13.775" style="120" customWidth="1"/>
    <col min="768" max="768" width="11.775" style="120" customWidth="1"/>
    <col min="769" max="769" width="27.775" style="120" customWidth="1"/>
    <col min="770" max="770" width="12" style="120" customWidth="1"/>
    <col min="771" max="771" width="12.3333333333333" style="120" customWidth="1"/>
    <col min="772" max="1021" width="9" style="120"/>
    <col min="1022" max="1022" width="34.1083333333333" style="120" customWidth="1"/>
    <col min="1023" max="1023" width="13.775" style="120" customWidth="1"/>
    <col min="1024" max="1024" width="11.775" style="120" customWidth="1"/>
    <col min="1025" max="1025" width="27.775" style="120" customWidth="1"/>
    <col min="1026" max="1026" width="12" style="120" customWidth="1"/>
    <col min="1027" max="1027" width="12.3333333333333" style="120" customWidth="1"/>
    <col min="1028" max="1277" width="9" style="120"/>
    <col min="1278" max="1278" width="34.1083333333333" style="120" customWidth="1"/>
    <col min="1279" max="1279" width="13.775" style="120" customWidth="1"/>
    <col min="1280" max="1280" width="11.775" style="120" customWidth="1"/>
    <col min="1281" max="1281" width="27.775" style="120" customWidth="1"/>
    <col min="1282" max="1282" width="12" style="120" customWidth="1"/>
    <col min="1283" max="1283" width="12.3333333333333" style="120" customWidth="1"/>
    <col min="1284" max="1533" width="9" style="120"/>
    <col min="1534" max="1534" width="34.1083333333333" style="120" customWidth="1"/>
    <col min="1535" max="1535" width="13.775" style="120" customWidth="1"/>
    <col min="1536" max="1536" width="11.775" style="120" customWidth="1"/>
    <col min="1537" max="1537" width="27.775" style="120" customWidth="1"/>
    <col min="1538" max="1538" width="12" style="120" customWidth="1"/>
    <col min="1539" max="1539" width="12.3333333333333" style="120" customWidth="1"/>
    <col min="1540" max="1789" width="9" style="120"/>
    <col min="1790" max="1790" width="34.1083333333333" style="120" customWidth="1"/>
    <col min="1791" max="1791" width="13.775" style="120" customWidth="1"/>
    <col min="1792" max="1792" width="11.775" style="120" customWidth="1"/>
    <col min="1793" max="1793" width="27.775" style="120" customWidth="1"/>
    <col min="1794" max="1794" width="12" style="120" customWidth="1"/>
    <col min="1795" max="1795" width="12.3333333333333" style="120" customWidth="1"/>
    <col min="1796" max="2045" width="9" style="120"/>
    <col min="2046" max="2046" width="34.1083333333333" style="120" customWidth="1"/>
    <col min="2047" max="2047" width="13.775" style="120" customWidth="1"/>
    <col min="2048" max="2048" width="11.775" style="120" customWidth="1"/>
    <col min="2049" max="2049" width="27.775" style="120" customWidth="1"/>
    <col min="2050" max="2050" width="12" style="120" customWidth="1"/>
    <col min="2051" max="2051" width="12.3333333333333" style="120" customWidth="1"/>
    <col min="2052" max="2301" width="9" style="120"/>
    <col min="2302" max="2302" width="34.1083333333333" style="120" customWidth="1"/>
    <col min="2303" max="2303" width="13.775" style="120" customWidth="1"/>
    <col min="2304" max="2304" width="11.775" style="120" customWidth="1"/>
    <col min="2305" max="2305" width="27.775" style="120" customWidth="1"/>
    <col min="2306" max="2306" width="12" style="120" customWidth="1"/>
    <col min="2307" max="2307" width="12.3333333333333" style="120" customWidth="1"/>
    <col min="2308" max="2557" width="9" style="120"/>
    <col min="2558" max="2558" width="34.1083333333333" style="120" customWidth="1"/>
    <col min="2559" max="2559" width="13.775" style="120" customWidth="1"/>
    <col min="2560" max="2560" width="11.775" style="120" customWidth="1"/>
    <col min="2561" max="2561" width="27.775" style="120" customWidth="1"/>
    <col min="2562" max="2562" width="12" style="120" customWidth="1"/>
    <col min="2563" max="2563" width="12.3333333333333" style="120" customWidth="1"/>
    <col min="2564" max="2813" width="9" style="120"/>
    <col min="2814" max="2814" width="34.1083333333333" style="120" customWidth="1"/>
    <col min="2815" max="2815" width="13.775" style="120" customWidth="1"/>
    <col min="2816" max="2816" width="11.775" style="120" customWidth="1"/>
    <col min="2817" max="2817" width="27.775" style="120" customWidth="1"/>
    <col min="2818" max="2818" width="12" style="120" customWidth="1"/>
    <col min="2819" max="2819" width="12.3333333333333" style="120" customWidth="1"/>
    <col min="2820" max="3069" width="9" style="120"/>
    <col min="3070" max="3070" width="34.1083333333333" style="120" customWidth="1"/>
    <col min="3071" max="3071" width="13.775" style="120" customWidth="1"/>
    <col min="3072" max="3072" width="11.775" style="120" customWidth="1"/>
    <col min="3073" max="3073" width="27.775" style="120" customWidth="1"/>
    <col min="3074" max="3074" width="12" style="120" customWidth="1"/>
    <col min="3075" max="3075" width="12.3333333333333" style="120" customWidth="1"/>
    <col min="3076" max="3325" width="9" style="120"/>
    <col min="3326" max="3326" width="34.1083333333333" style="120" customWidth="1"/>
    <col min="3327" max="3327" width="13.775" style="120" customWidth="1"/>
    <col min="3328" max="3328" width="11.775" style="120" customWidth="1"/>
    <col min="3329" max="3329" width="27.775" style="120" customWidth="1"/>
    <col min="3330" max="3330" width="12" style="120" customWidth="1"/>
    <col min="3331" max="3331" width="12.3333333333333" style="120" customWidth="1"/>
    <col min="3332" max="3581" width="9" style="120"/>
    <col min="3582" max="3582" width="34.1083333333333" style="120" customWidth="1"/>
    <col min="3583" max="3583" width="13.775" style="120" customWidth="1"/>
    <col min="3584" max="3584" width="11.775" style="120" customWidth="1"/>
    <col min="3585" max="3585" width="27.775" style="120" customWidth="1"/>
    <col min="3586" max="3586" width="12" style="120" customWidth="1"/>
    <col min="3587" max="3587" width="12.3333333333333" style="120" customWidth="1"/>
    <col min="3588" max="3837" width="9" style="120"/>
    <col min="3838" max="3838" width="34.1083333333333" style="120" customWidth="1"/>
    <col min="3839" max="3839" width="13.775" style="120" customWidth="1"/>
    <col min="3840" max="3840" width="11.775" style="120" customWidth="1"/>
    <col min="3841" max="3841" width="27.775" style="120" customWidth="1"/>
    <col min="3842" max="3842" width="12" style="120" customWidth="1"/>
    <col min="3843" max="3843" width="12.3333333333333" style="120" customWidth="1"/>
    <col min="3844" max="4093" width="9" style="120"/>
    <col min="4094" max="4094" width="34.1083333333333" style="120" customWidth="1"/>
    <col min="4095" max="4095" width="13.775" style="120" customWidth="1"/>
    <col min="4096" max="4096" width="11.775" style="120" customWidth="1"/>
    <col min="4097" max="4097" width="27.775" style="120" customWidth="1"/>
    <col min="4098" max="4098" width="12" style="120" customWidth="1"/>
    <col min="4099" max="4099" width="12.3333333333333" style="120" customWidth="1"/>
    <col min="4100" max="4349" width="9" style="120"/>
    <col min="4350" max="4350" width="34.1083333333333" style="120" customWidth="1"/>
    <col min="4351" max="4351" width="13.775" style="120" customWidth="1"/>
    <col min="4352" max="4352" width="11.775" style="120" customWidth="1"/>
    <col min="4353" max="4353" width="27.775" style="120" customWidth="1"/>
    <col min="4354" max="4354" width="12" style="120" customWidth="1"/>
    <col min="4355" max="4355" width="12.3333333333333" style="120" customWidth="1"/>
    <col min="4356" max="4605" width="9" style="120"/>
    <col min="4606" max="4606" width="34.1083333333333" style="120" customWidth="1"/>
    <col min="4607" max="4607" width="13.775" style="120" customWidth="1"/>
    <col min="4608" max="4608" width="11.775" style="120" customWidth="1"/>
    <col min="4609" max="4609" width="27.775" style="120" customWidth="1"/>
    <col min="4610" max="4610" width="12" style="120" customWidth="1"/>
    <col min="4611" max="4611" width="12.3333333333333" style="120" customWidth="1"/>
    <col min="4612" max="4861" width="9" style="120"/>
    <col min="4862" max="4862" width="34.1083333333333" style="120" customWidth="1"/>
    <col min="4863" max="4863" width="13.775" style="120" customWidth="1"/>
    <col min="4864" max="4864" width="11.775" style="120" customWidth="1"/>
    <col min="4865" max="4865" width="27.775" style="120" customWidth="1"/>
    <col min="4866" max="4866" width="12" style="120" customWidth="1"/>
    <col min="4867" max="4867" width="12.3333333333333" style="120" customWidth="1"/>
    <col min="4868" max="5117" width="9" style="120"/>
    <col min="5118" max="5118" width="34.1083333333333" style="120" customWidth="1"/>
    <col min="5119" max="5119" width="13.775" style="120" customWidth="1"/>
    <col min="5120" max="5120" width="11.775" style="120" customWidth="1"/>
    <col min="5121" max="5121" width="27.775" style="120" customWidth="1"/>
    <col min="5122" max="5122" width="12" style="120" customWidth="1"/>
    <col min="5123" max="5123" width="12.3333333333333" style="120" customWidth="1"/>
    <col min="5124" max="5373" width="9" style="120"/>
    <col min="5374" max="5374" width="34.1083333333333" style="120" customWidth="1"/>
    <col min="5375" max="5375" width="13.775" style="120" customWidth="1"/>
    <col min="5376" max="5376" width="11.775" style="120" customWidth="1"/>
    <col min="5377" max="5377" width="27.775" style="120" customWidth="1"/>
    <col min="5378" max="5378" width="12" style="120" customWidth="1"/>
    <col min="5379" max="5379" width="12.3333333333333" style="120" customWidth="1"/>
    <col min="5380" max="5629" width="9" style="120"/>
    <col min="5630" max="5630" width="34.1083333333333" style="120" customWidth="1"/>
    <col min="5631" max="5631" width="13.775" style="120" customWidth="1"/>
    <col min="5632" max="5632" width="11.775" style="120" customWidth="1"/>
    <col min="5633" max="5633" width="27.775" style="120" customWidth="1"/>
    <col min="5634" max="5634" width="12" style="120" customWidth="1"/>
    <col min="5635" max="5635" width="12.3333333333333" style="120" customWidth="1"/>
    <col min="5636" max="5885" width="9" style="120"/>
    <col min="5886" max="5886" width="34.1083333333333" style="120" customWidth="1"/>
    <col min="5887" max="5887" width="13.775" style="120" customWidth="1"/>
    <col min="5888" max="5888" width="11.775" style="120" customWidth="1"/>
    <col min="5889" max="5889" width="27.775" style="120" customWidth="1"/>
    <col min="5890" max="5890" width="12" style="120" customWidth="1"/>
    <col min="5891" max="5891" width="12.3333333333333" style="120" customWidth="1"/>
    <col min="5892" max="6141" width="9" style="120"/>
    <col min="6142" max="6142" width="34.1083333333333" style="120" customWidth="1"/>
    <col min="6143" max="6143" width="13.775" style="120" customWidth="1"/>
    <col min="6144" max="6144" width="11.775" style="120" customWidth="1"/>
    <col min="6145" max="6145" width="27.775" style="120" customWidth="1"/>
    <col min="6146" max="6146" width="12" style="120" customWidth="1"/>
    <col min="6147" max="6147" width="12.3333333333333" style="120" customWidth="1"/>
    <col min="6148" max="6397" width="9" style="120"/>
    <col min="6398" max="6398" width="34.1083333333333" style="120" customWidth="1"/>
    <col min="6399" max="6399" width="13.775" style="120" customWidth="1"/>
    <col min="6400" max="6400" width="11.775" style="120" customWidth="1"/>
    <col min="6401" max="6401" width="27.775" style="120" customWidth="1"/>
    <col min="6402" max="6402" width="12" style="120" customWidth="1"/>
    <col min="6403" max="6403" width="12.3333333333333" style="120" customWidth="1"/>
    <col min="6404" max="6653" width="9" style="120"/>
    <col min="6654" max="6654" width="34.1083333333333" style="120" customWidth="1"/>
    <col min="6655" max="6655" width="13.775" style="120" customWidth="1"/>
    <col min="6656" max="6656" width="11.775" style="120" customWidth="1"/>
    <col min="6657" max="6657" width="27.775" style="120" customWidth="1"/>
    <col min="6658" max="6658" width="12" style="120" customWidth="1"/>
    <col min="6659" max="6659" width="12.3333333333333" style="120" customWidth="1"/>
    <col min="6660" max="6909" width="9" style="120"/>
    <col min="6910" max="6910" width="34.1083333333333" style="120" customWidth="1"/>
    <col min="6911" max="6911" width="13.775" style="120" customWidth="1"/>
    <col min="6912" max="6912" width="11.775" style="120" customWidth="1"/>
    <col min="6913" max="6913" width="27.775" style="120" customWidth="1"/>
    <col min="6914" max="6914" width="12" style="120" customWidth="1"/>
    <col min="6915" max="6915" width="12.3333333333333" style="120" customWidth="1"/>
    <col min="6916" max="7165" width="9" style="120"/>
    <col min="7166" max="7166" width="34.1083333333333" style="120" customWidth="1"/>
    <col min="7167" max="7167" width="13.775" style="120" customWidth="1"/>
    <col min="7168" max="7168" width="11.775" style="120" customWidth="1"/>
    <col min="7169" max="7169" width="27.775" style="120" customWidth="1"/>
    <col min="7170" max="7170" width="12" style="120" customWidth="1"/>
    <col min="7171" max="7171" width="12.3333333333333" style="120" customWidth="1"/>
    <col min="7172" max="7421" width="9" style="120"/>
    <col min="7422" max="7422" width="34.1083333333333" style="120" customWidth="1"/>
    <col min="7423" max="7423" width="13.775" style="120" customWidth="1"/>
    <col min="7424" max="7424" width="11.775" style="120" customWidth="1"/>
    <col min="7425" max="7425" width="27.775" style="120" customWidth="1"/>
    <col min="7426" max="7426" width="12" style="120" customWidth="1"/>
    <col min="7427" max="7427" width="12.3333333333333" style="120" customWidth="1"/>
    <col min="7428" max="7677" width="9" style="120"/>
    <col min="7678" max="7678" width="34.1083333333333" style="120" customWidth="1"/>
    <col min="7679" max="7679" width="13.775" style="120" customWidth="1"/>
    <col min="7680" max="7680" width="11.775" style="120" customWidth="1"/>
    <col min="7681" max="7681" width="27.775" style="120" customWidth="1"/>
    <col min="7682" max="7682" width="12" style="120" customWidth="1"/>
    <col min="7683" max="7683" width="12.3333333333333" style="120" customWidth="1"/>
    <col min="7684" max="7933" width="9" style="120"/>
    <col min="7934" max="7934" width="34.1083333333333" style="120" customWidth="1"/>
    <col min="7935" max="7935" width="13.775" style="120" customWidth="1"/>
    <col min="7936" max="7936" width="11.775" style="120" customWidth="1"/>
    <col min="7937" max="7937" width="27.775" style="120" customWidth="1"/>
    <col min="7938" max="7938" width="12" style="120" customWidth="1"/>
    <col min="7939" max="7939" width="12.3333333333333" style="120" customWidth="1"/>
    <col min="7940" max="8189" width="9" style="120"/>
    <col min="8190" max="8190" width="34.1083333333333" style="120" customWidth="1"/>
    <col min="8191" max="8191" width="13.775" style="120" customWidth="1"/>
    <col min="8192" max="8192" width="11.775" style="120" customWidth="1"/>
    <col min="8193" max="8193" width="27.775" style="120" customWidth="1"/>
    <col min="8194" max="8194" width="12" style="120" customWidth="1"/>
    <col min="8195" max="8195" width="12.3333333333333" style="120" customWidth="1"/>
    <col min="8196" max="8445" width="9" style="120"/>
    <col min="8446" max="8446" width="34.1083333333333" style="120" customWidth="1"/>
    <col min="8447" max="8447" width="13.775" style="120" customWidth="1"/>
    <col min="8448" max="8448" width="11.775" style="120" customWidth="1"/>
    <col min="8449" max="8449" width="27.775" style="120" customWidth="1"/>
    <col min="8450" max="8450" width="12" style="120" customWidth="1"/>
    <col min="8451" max="8451" width="12.3333333333333" style="120" customWidth="1"/>
    <col min="8452" max="8701" width="9" style="120"/>
    <col min="8702" max="8702" width="34.1083333333333" style="120" customWidth="1"/>
    <col min="8703" max="8703" width="13.775" style="120" customWidth="1"/>
    <col min="8704" max="8704" width="11.775" style="120" customWidth="1"/>
    <col min="8705" max="8705" width="27.775" style="120" customWidth="1"/>
    <col min="8706" max="8706" width="12" style="120" customWidth="1"/>
    <col min="8707" max="8707" width="12.3333333333333" style="120" customWidth="1"/>
    <col min="8708" max="8957" width="9" style="120"/>
    <col min="8958" max="8958" width="34.1083333333333" style="120" customWidth="1"/>
    <col min="8959" max="8959" width="13.775" style="120" customWidth="1"/>
    <col min="8960" max="8960" width="11.775" style="120" customWidth="1"/>
    <col min="8961" max="8961" width="27.775" style="120" customWidth="1"/>
    <col min="8962" max="8962" width="12" style="120" customWidth="1"/>
    <col min="8963" max="8963" width="12.3333333333333" style="120" customWidth="1"/>
    <col min="8964" max="9213" width="9" style="120"/>
    <col min="9214" max="9214" width="34.1083333333333" style="120" customWidth="1"/>
    <col min="9215" max="9215" width="13.775" style="120" customWidth="1"/>
    <col min="9216" max="9216" width="11.775" style="120" customWidth="1"/>
    <col min="9217" max="9217" width="27.775" style="120" customWidth="1"/>
    <col min="9218" max="9218" width="12" style="120" customWidth="1"/>
    <col min="9219" max="9219" width="12.3333333333333" style="120" customWidth="1"/>
    <col min="9220" max="9469" width="9" style="120"/>
    <col min="9470" max="9470" width="34.1083333333333" style="120" customWidth="1"/>
    <col min="9471" max="9471" width="13.775" style="120" customWidth="1"/>
    <col min="9472" max="9472" width="11.775" style="120" customWidth="1"/>
    <col min="9473" max="9473" width="27.775" style="120" customWidth="1"/>
    <col min="9474" max="9474" width="12" style="120" customWidth="1"/>
    <col min="9475" max="9475" width="12.3333333333333" style="120" customWidth="1"/>
    <col min="9476" max="9725" width="9" style="120"/>
    <col min="9726" max="9726" width="34.1083333333333" style="120" customWidth="1"/>
    <col min="9727" max="9727" width="13.775" style="120" customWidth="1"/>
    <col min="9728" max="9728" width="11.775" style="120" customWidth="1"/>
    <col min="9729" max="9729" width="27.775" style="120" customWidth="1"/>
    <col min="9730" max="9730" width="12" style="120" customWidth="1"/>
    <col min="9731" max="9731" width="12.3333333333333" style="120" customWidth="1"/>
    <col min="9732" max="9981" width="9" style="120"/>
    <col min="9982" max="9982" width="34.1083333333333" style="120" customWidth="1"/>
    <col min="9983" max="9983" width="13.775" style="120" customWidth="1"/>
    <col min="9984" max="9984" width="11.775" style="120" customWidth="1"/>
    <col min="9985" max="9985" width="27.775" style="120" customWidth="1"/>
    <col min="9986" max="9986" width="12" style="120" customWidth="1"/>
    <col min="9987" max="9987" width="12.3333333333333" style="120" customWidth="1"/>
    <col min="9988" max="10237" width="9" style="120"/>
    <col min="10238" max="10238" width="34.1083333333333" style="120" customWidth="1"/>
    <col min="10239" max="10239" width="13.775" style="120" customWidth="1"/>
    <col min="10240" max="10240" width="11.775" style="120" customWidth="1"/>
    <col min="10241" max="10241" width="27.775" style="120" customWidth="1"/>
    <col min="10242" max="10242" width="12" style="120" customWidth="1"/>
    <col min="10243" max="10243" width="12.3333333333333" style="120" customWidth="1"/>
    <col min="10244" max="10493" width="9" style="120"/>
    <col min="10494" max="10494" width="34.1083333333333" style="120" customWidth="1"/>
    <col min="10495" max="10495" width="13.775" style="120" customWidth="1"/>
    <col min="10496" max="10496" width="11.775" style="120" customWidth="1"/>
    <col min="10497" max="10497" width="27.775" style="120" customWidth="1"/>
    <col min="10498" max="10498" width="12" style="120" customWidth="1"/>
    <col min="10499" max="10499" width="12.3333333333333" style="120" customWidth="1"/>
    <col min="10500" max="10749" width="9" style="120"/>
    <col min="10750" max="10750" width="34.1083333333333" style="120" customWidth="1"/>
    <col min="10751" max="10751" width="13.775" style="120" customWidth="1"/>
    <col min="10752" max="10752" width="11.775" style="120" customWidth="1"/>
    <col min="10753" max="10753" width="27.775" style="120" customWidth="1"/>
    <col min="10754" max="10754" width="12" style="120" customWidth="1"/>
    <col min="10755" max="10755" width="12.3333333333333" style="120" customWidth="1"/>
    <col min="10756" max="11005" width="9" style="120"/>
    <col min="11006" max="11006" width="34.1083333333333" style="120" customWidth="1"/>
    <col min="11007" max="11007" width="13.775" style="120" customWidth="1"/>
    <col min="11008" max="11008" width="11.775" style="120" customWidth="1"/>
    <col min="11009" max="11009" width="27.775" style="120" customWidth="1"/>
    <col min="11010" max="11010" width="12" style="120" customWidth="1"/>
    <col min="11011" max="11011" width="12.3333333333333" style="120" customWidth="1"/>
    <col min="11012" max="11261" width="9" style="120"/>
    <col min="11262" max="11262" width="34.1083333333333" style="120" customWidth="1"/>
    <col min="11263" max="11263" width="13.775" style="120" customWidth="1"/>
    <col min="11264" max="11264" width="11.775" style="120" customWidth="1"/>
    <col min="11265" max="11265" width="27.775" style="120" customWidth="1"/>
    <col min="11266" max="11266" width="12" style="120" customWidth="1"/>
    <col min="11267" max="11267" width="12.3333333333333" style="120" customWidth="1"/>
    <col min="11268" max="11517" width="9" style="120"/>
    <col min="11518" max="11518" width="34.1083333333333" style="120" customWidth="1"/>
    <col min="11519" max="11519" width="13.775" style="120" customWidth="1"/>
    <col min="11520" max="11520" width="11.775" style="120" customWidth="1"/>
    <col min="11521" max="11521" width="27.775" style="120" customWidth="1"/>
    <col min="11522" max="11522" width="12" style="120" customWidth="1"/>
    <col min="11523" max="11523" width="12.3333333333333" style="120" customWidth="1"/>
    <col min="11524" max="11773" width="9" style="120"/>
    <col min="11774" max="11774" width="34.1083333333333" style="120" customWidth="1"/>
    <col min="11775" max="11775" width="13.775" style="120" customWidth="1"/>
    <col min="11776" max="11776" width="11.775" style="120" customWidth="1"/>
    <col min="11777" max="11777" width="27.775" style="120" customWidth="1"/>
    <col min="11778" max="11778" width="12" style="120" customWidth="1"/>
    <col min="11779" max="11779" width="12.3333333333333" style="120" customWidth="1"/>
    <col min="11780" max="12029" width="9" style="120"/>
    <col min="12030" max="12030" width="34.1083333333333" style="120" customWidth="1"/>
    <col min="12031" max="12031" width="13.775" style="120" customWidth="1"/>
    <col min="12032" max="12032" width="11.775" style="120" customWidth="1"/>
    <col min="12033" max="12033" width="27.775" style="120" customWidth="1"/>
    <col min="12034" max="12034" width="12" style="120" customWidth="1"/>
    <col min="12035" max="12035" width="12.3333333333333" style="120" customWidth="1"/>
    <col min="12036" max="12285" width="9" style="120"/>
    <col min="12286" max="12286" width="34.1083333333333" style="120" customWidth="1"/>
    <col min="12287" max="12287" width="13.775" style="120" customWidth="1"/>
    <col min="12288" max="12288" width="11.775" style="120" customWidth="1"/>
    <col min="12289" max="12289" width="27.775" style="120" customWidth="1"/>
    <col min="12290" max="12290" width="12" style="120" customWidth="1"/>
    <col min="12291" max="12291" width="12.3333333333333" style="120" customWidth="1"/>
    <col min="12292" max="12541" width="9" style="120"/>
    <col min="12542" max="12542" width="34.1083333333333" style="120" customWidth="1"/>
    <col min="12543" max="12543" width="13.775" style="120" customWidth="1"/>
    <col min="12544" max="12544" width="11.775" style="120" customWidth="1"/>
    <col min="12545" max="12545" width="27.775" style="120" customWidth="1"/>
    <col min="12546" max="12546" width="12" style="120" customWidth="1"/>
    <col min="12547" max="12547" width="12.3333333333333" style="120" customWidth="1"/>
    <col min="12548" max="12797" width="9" style="120"/>
    <col min="12798" max="12798" width="34.1083333333333" style="120" customWidth="1"/>
    <col min="12799" max="12799" width="13.775" style="120" customWidth="1"/>
    <col min="12800" max="12800" width="11.775" style="120" customWidth="1"/>
    <col min="12801" max="12801" width="27.775" style="120" customWidth="1"/>
    <col min="12802" max="12802" width="12" style="120" customWidth="1"/>
    <col min="12803" max="12803" width="12.3333333333333" style="120" customWidth="1"/>
    <col min="12804" max="13053" width="9" style="120"/>
    <col min="13054" max="13054" width="34.1083333333333" style="120" customWidth="1"/>
    <col min="13055" max="13055" width="13.775" style="120" customWidth="1"/>
    <col min="13056" max="13056" width="11.775" style="120" customWidth="1"/>
    <col min="13057" max="13057" width="27.775" style="120" customWidth="1"/>
    <col min="13058" max="13058" width="12" style="120" customWidth="1"/>
    <col min="13059" max="13059" width="12.3333333333333" style="120" customWidth="1"/>
    <col min="13060" max="13309" width="9" style="120"/>
    <col min="13310" max="13310" width="34.1083333333333" style="120" customWidth="1"/>
    <col min="13311" max="13311" width="13.775" style="120" customWidth="1"/>
    <col min="13312" max="13312" width="11.775" style="120" customWidth="1"/>
    <col min="13313" max="13313" width="27.775" style="120" customWidth="1"/>
    <col min="13314" max="13314" width="12" style="120" customWidth="1"/>
    <col min="13315" max="13315" width="12.3333333333333" style="120" customWidth="1"/>
    <col min="13316" max="13565" width="9" style="120"/>
    <col min="13566" max="13566" width="34.1083333333333" style="120" customWidth="1"/>
    <col min="13567" max="13567" width="13.775" style="120" customWidth="1"/>
    <col min="13568" max="13568" width="11.775" style="120" customWidth="1"/>
    <col min="13569" max="13569" width="27.775" style="120" customWidth="1"/>
    <col min="13570" max="13570" width="12" style="120" customWidth="1"/>
    <col min="13571" max="13571" width="12.3333333333333" style="120" customWidth="1"/>
    <col min="13572" max="13821" width="9" style="120"/>
    <col min="13822" max="13822" width="34.1083333333333" style="120" customWidth="1"/>
    <col min="13823" max="13823" width="13.775" style="120" customWidth="1"/>
    <col min="13824" max="13824" width="11.775" style="120" customWidth="1"/>
    <col min="13825" max="13825" width="27.775" style="120" customWidth="1"/>
    <col min="13826" max="13826" width="12" style="120" customWidth="1"/>
    <col min="13827" max="13827" width="12.3333333333333" style="120" customWidth="1"/>
    <col min="13828" max="14077" width="9" style="120"/>
    <col min="14078" max="14078" width="34.1083333333333" style="120" customWidth="1"/>
    <col min="14079" max="14079" width="13.775" style="120" customWidth="1"/>
    <col min="14080" max="14080" width="11.775" style="120" customWidth="1"/>
    <col min="14081" max="14081" width="27.775" style="120" customWidth="1"/>
    <col min="14082" max="14082" width="12" style="120" customWidth="1"/>
    <col min="14083" max="14083" width="12.3333333333333" style="120" customWidth="1"/>
    <col min="14084" max="14333" width="9" style="120"/>
    <col min="14334" max="14334" width="34.1083333333333" style="120" customWidth="1"/>
    <col min="14335" max="14335" width="13.775" style="120" customWidth="1"/>
    <col min="14336" max="14336" width="11.775" style="120" customWidth="1"/>
    <col min="14337" max="14337" width="27.775" style="120" customWidth="1"/>
    <col min="14338" max="14338" width="12" style="120" customWidth="1"/>
    <col min="14339" max="14339" width="12.3333333333333" style="120" customWidth="1"/>
    <col min="14340" max="14589" width="9" style="120"/>
    <col min="14590" max="14590" width="34.1083333333333" style="120" customWidth="1"/>
    <col min="14591" max="14591" width="13.775" style="120" customWidth="1"/>
    <col min="14592" max="14592" width="11.775" style="120" customWidth="1"/>
    <col min="14593" max="14593" width="27.775" style="120" customWidth="1"/>
    <col min="14594" max="14594" width="12" style="120" customWidth="1"/>
    <col min="14595" max="14595" width="12.3333333333333" style="120" customWidth="1"/>
    <col min="14596" max="14845" width="9" style="120"/>
    <col min="14846" max="14846" width="34.1083333333333" style="120" customWidth="1"/>
    <col min="14847" max="14847" width="13.775" style="120" customWidth="1"/>
    <col min="14848" max="14848" width="11.775" style="120" customWidth="1"/>
    <col min="14849" max="14849" width="27.775" style="120" customWidth="1"/>
    <col min="14850" max="14850" width="12" style="120" customWidth="1"/>
    <col min="14851" max="14851" width="12.3333333333333" style="120" customWidth="1"/>
    <col min="14852" max="15101" width="9" style="120"/>
    <col min="15102" max="15102" width="34.1083333333333" style="120" customWidth="1"/>
    <col min="15103" max="15103" width="13.775" style="120" customWidth="1"/>
    <col min="15104" max="15104" width="11.775" style="120" customWidth="1"/>
    <col min="15105" max="15105" width="27.775" style="120" customWidth="1"/>
    <col min="15106" max="15106" width="12" style="120" customWidth="1"/>
    <col min="15107" max="15107" width="12.3333333333333" style="120" customWidth="1"/>
    <col min="15108" max="15357" width="9" style="120"/>
    <col min="15358" max="15358" width="34.1083333333333" style="120" customWidth="1"/>
    <col min="15359" max="15359" width="13.775" style="120" customWidth="1"/>
    <col min="15360" max="15360" width="11.775" style="120" customWidth="1"/>
    <col min="15361" max="15361" width="27.775" style="120" customWidth="1"/>
    <col min="15362" max="15362" width="12" style="120" customWidth="1"/>
    <col min="15363" max="15363" width="12.3333333333333" style="120" customWidth="1"/>
    <col min="15364" max="15613" width="9" style="120"/>
    <col min="15614" max="15614" width="34.1083333333333" style="120" customWidth="1"/>
    <col min="15615" max="15615" width="13.775" style="120" customWidth="1"/>
    <col min="15616" max="15616" width="11.775" style="120" customWidth="1"/>
    <col min="15617" max="15617" width="27.775" style="120" customWidth="1"/>
    <col min="15618" max="15618" width="12" style="120" customWidth="1"/>
    <col min="15619" max="15619" width="12.3333333333333" style="120" customWidth="1"/>
    <col min="15620" max="15869" width="9" style="120"/>
    <col min="15870" max="15870" width="34.1083333333333" style="120" customWidth="1"/>
    <col min="15871" max="15871" width="13.775" style="120" customWidth="1"/>
    <col min="15872" max="15872" width="11.775" style="120" customWidth="1"/>
    <col min="15873" max="15873" width="27.775" style="120" customWidth="1"/>
    <col min="15874" max="15874" width="12" style="120" customWidth="1"/>
    <col min="15875" max="15875" width="12.3333333333333" style="120" customWidth="1"/>
    <col min="15876" max="16125" width="9" style="120"/>
    <col min="16126" max="16126" width="34.1083333333333" style="120" customWidth="1"/>
    <col min="16127" max="16127" width="13.775" style="120" customWidth="1"/>
    <col min="16128" max="16128" width="11.775" style="120" customWidth="1"/>
    <col min="16129" max="16129" width="27.775" style="120" customWidth="1"/>
    <col min="16130" max="16130" width="12" style="120" customWidth="1"/>
    <col min="16131" max="16131" width="12.3333333333333" style="120" customWidth="1"/>
    <col min="16132" max="16384" width="9" style="120"/>
  </cols>
  <sheetData>
    <row r="1" s="160" customFormat="1" ht="12.75" spans="1:5">
      <c r="A1" s="164" t="s">
        <v>0</v>
      </c>
      <c r="E1" s="165"/>
    </row>
    <row r="2" s="161" customFormat="1" ht="43.2" customHeight="1" spans="1:8">
      <c r="A2" s="122" t="s">
        <v>1</v>
      </c>
      <c r="B2" s="122"/>
      <c r="C2" s="122"/>
      <c r="D2" s="122"/>
      <c r="E2" s="122"/>
      <c r="F2" s="122"/>
      <c r="G2" s="122"/>
      <c r="H2" s="122"/>
    </row>
    <row r="3" s="160" customFormat="1" ht="16.8" customHeight="1" spans="1:8">
      <c r="A3" s="166" t="s">
        <v>2</v>
      </c>
      <c r="B3" s="166"/>
      <c r="C3" s="166"/>
      <c r="D3" s="166"/>
      <c r="E3" s="166"/>
      <c r="F3" s="166"/>
      <c r="G3" s="166"/>
      <c r="H3" s="166"/>
    </row>
    <row r="4" ht="16.8" customHeight="1" spans="1:8">
      <c r="A4" s="167" t="s">
        <v>3</v>
      </c>
      <c r="B4" s="167"/>
      <c r="C4" s="167"/>
      <c r="D4" s="167"/>
      <c r="E4" s="167" t="s">
        <v>4</v>
      </c>
      <c r="F4" s="167"/>
      <c r="G4" s="167"/>
      <c r="H4" s="167"/>
    </row>
    <row r="5" ht="16.8" customHeight="1" spans="1:8">
      <c r="A5" s="167" t="s">
        <v>5</v>
      </c>
      <c r="B5" s="168" t="s">
        <v>6</v>
      </c>
      <c r="C5" s="169" t="s">
        <v>7</v>
      </c>
      <c r="D5" s="169" t="s">
        <v>8</v>
      </c>
      <c r="E5" s="167" t="s">
        <v>5</v>
      </c>
      <c r="F5" s="168" t="s">
        <v>6</v>
      </c>
      <c r="G5" s="169" t="s">
        <v>7</v>
      </c>
      <c r="H5" s="169" t="s">
        <v>8</v>
      </c>
    </row>
    <row r="6" s="162" customFormat="1" ht="16.8" customHeight="1" spans="1:8">
      <c r="A6" s="170" t="s">
        <v>9</v>
      </c>
      <c r="B6" s="171">
        <f>B7+B21</f>
        <v>260300</v>
      </c>
      <c r="C6" s="171">
        <f>C7+C21</f>
        <v>48860</v>
      </c>
      <c r="D6" s="171">
        <f>B6+C6</f>
        <v>309160</v>
      </c>
      <c r="E6" s="170" t="s">
        <v>10</v>
      </c>
      <c r="F6" s="171">
        <f>SUM(F7:F31)</f>
        <v>677082</v>
      </c>
      <c r="G6" s="171">
        <f>SUM(G7:G30)</f>
        <v>33795</v>
      </c>
      <c r="H6" s="172">
        <f>F6+G6</f>
        <v>710877</v>
      </c>
    </row>
    <row r="7" ht="16.8" customHeight="1" spans="1:8">
      <c r="A7" s="173" t="s">
        <v>11</v>
      </c>
      <c r="B7" s="171">
        <f>SUM(B8:B20)</f>
        <v>160300</v>
      </c>
      <c r="C7" s="171">
        <v>0</v>
      </c>
      <c r="D7" s="171">
        <f>B7+C7</f>
        <v>160300</v>
      </c>
      <c r="E7" s="134" t="s">
        <v>12</v>
      </c>
      <c r="F7" s="135">
        <v>31599</v>
      </c>
      <c r="G7" s="174"/>
      <c r="H7" s="135">
        <f t="shared" ref="H7:H36" si="0">F7+G7</f>
        <v>31599</v>
      </c>
    </row>
    <row r="8" ht="16.8" customHeight="1" spans="1:8">
      <c r="A8" s="135" t="s">
        <v>13</v>
      </c>
      <c r="B8" s="135">
        <v>68000</v>
      </c>
      <c r="C8" s="135"/>
      <c r="D8" s="135">
        <f t="shared" ref="D8:D27" si="1">B8+C8</f>
        <v>68000</v>
      </c>
      <c r="E8" s="134" t="s">
        <v>14</v>
      </c>
      <c r="F8" s="135">
        <v>0</v>
      </c>
      <c r="G8" s="174"/>
      <c r="H8" s="135">
        <f t="shared" si="0"/>
        <v>0</v>
      </c>
    </row>
    <row r="9" ht="16.8" customHeight="1" spans="1:8">
      <c r="A9" s="175" t="s">
        <v>15</v>
      </c>
      <c r="B9" s="174">
        <v>11000</v>
      </c>
      <c r="C9" s="174"/>
      <c r="D9" s="174">
        <f t="shared" si="1"/>
        <v>11000</v>
      </c>
      <c r="E9" s="134" t="s">
        <v>16</v>
      </c>
      <c r="F9" s="135">
        <v>0</v>
      </c>
      <c r="G9" s="174"/>
      <c r="H9" s="135">
        <f t="shared" si="0"/>
        <v>0</v>
      </c>
    </row>
    <row r="10" ht="16.8" customHeight="1" spans="1:8">
      <c r="A10" s="175" t="s">
        <v>17</v>
      </c>
      <c r="B10" s="174">
        <v>5000</v>
      </c>
      <c r="C10" s="174"/>
      <c r="D10" s="174">
        <f t="shared" si="1"/>
        <v>5000</v>
      </c>
      <c r="E10" s="134" t="s">
        <v>18</v>
      </c>
      <c r="F10" s="135">
        <v>26864</v>
      </c>
      <c r="G10" s="174"/>
      <c r="H10" s="135">
        <f t="shared" si="0"/>
        <v>26864</v>
      </c>
    </row>
    <row r="11" ht="16.8" customHeight="1" spans="1:8">
      <c r="A11" s="175" t="s">
        <v>19</v>
      </c>
      <c r="B11" s="174">
        <v>5000</v>
      </c>
      <c r="C11" s="174"/>
      <c r="D11" s="174">
        <f t="shared" si="1"/>
        <v>5000</v>
      </c>
      <c r="E11" s="134" t="s">
        <v>20</v>
      </c>
      <c r="F11" s="135">
        <v>202092</v>
      </c>
      <c r="G11" s="174">
        <v>832</v>
      </c>
      <c r="H11" s="135">
        <f t="shared" si="0"/>
        <v>202924</v>
      </c>
    </row>
    <row r="12" ht="16.8" customHeight="1" spans="1:8">
      <c r="A12" s="175" t="s">
        <v>21</v>
      </c>
      <c r="B12" s="174">
        <v>10000</v>
      </c>
      <c r="C12" s="174"/>
      <c r="D12" s="174">
        <f t="shared" si="1"/>
        <v>10000</v>
      </c>
      <c r="E12" s="134" t="s">
        <v>22</v>
      </c>
      <c r="F12" s="135">
        <v>1185</v>
      </c>
      <c r="G12" s="174">
        <v>20</v>
      </c>
      <c r="H12" s="135">
        <f t="shared" si="0"/>
        <v>1205</v>
      </c>
    </row>
    <row r="13" ht="16.8" customHeight="1" spans="1:8">
      <c r="A13" s="175" t="s">
        <v>23</v>
      </c>
      <c r="B13" s="174">
        <v>4000</v>
      </c>
      <c r="C13" s="174"/>
      <c r="D13" s="174">
        <f t="shared" si="1"/>
        <v>4000</v>
      </c>
      <c r="E13" s="134" t="s">
        <v>24</v>
      </c>
      <c r="F13" s="135">
        <v>7420</v>
      </c>
      <c r="G13" s="174">
        <v>10</v>
      </c>
      <c r="H13" s="135">
        <f t="shared" si="0"/>
        <v>7430</v>
      </c>
    </row>
    <row r="14" ht="16.8" customHeight="1" spans="1:8">
      <c r="A14" s="175" t="s">
        <v>25</v>
      </c>
      <c r="B14" s="174">
        <v>1800</v>
      </c>
      <c r="C14" s="174"/>
      <c r="D14" s="174">
        <f t="shared" si="1"/>
        <v>1800</v>
      </c>
      <c r="E14" s="134" t="s">
        <v>26</v>
      </c>
      <c r="F14" s="135">
        <v>139805</v>
      </c>
      <c r="G14" s="174">
        <v>-1701</v>
      </c>
      <c r="H14" s="135">
        <f t="shared" si="0"/>
        <v>138104</v>
      </c>
    </row>
    <row r="15" ht="16.8" customHeight="1" spans="1:8">
      <c r="A15" s="175" t="s">
        <v>27</v>
      </c>
      <c r="B15" s="174">
        <v>10000</v>
      </c>
      <c r="C15" s="174"/>
      <c r="D15" s="174">
        <f t="shared" si="1"/>
        <v>10000</v>
      </c>
      <c r="E15" s="134" t="s">
        <v>28</v>
      </c>
      <c r="F15" s="135">
        <v>64517</v>
      </c>
      <c r="G15" s="174">
        <v>676</v>
      </c>
      <c r="H15" s="135">
        <f t="shared" si="0"/>
        <v>65193</v>
      </c>
    </row>
    <row r="16" ht="16.8" customHeight="1" spans="1:8">
      <c r="A16" s="175" t="s">
        <v>29</v>
      </c>
      <c r="B16" s="174">
        <v>10000</v>
      </c>
      <c r="C16" s="174"/>
      <c r="D16" s="174">
        <f t="shared" si="1"/>
        <v>10000</v>
      </c>
      <c r="E16" s="134" t="s">
        <v>30</v>
      </c>
      <c r="F16" s="135">
        <v>7813</v>
      </c>
      <c r="G16" s="174">
        <v>11664</v>
      </c>
      <c r="H16" s="135">
        <f t="shared" si="0"/>
        <v>19477</v>
      </c>
    </row>
    <row r="17" ht="16.8" customHeight="1" spans="1:8">
      <c r="A17" s="175" t="s">
        <v>31</v>
      </c>
      <c r="B17" s="174">
        <v>6000</v>
      </c>
      <c r="C17" s="174"/>
      <c r="D17" s="174">
        <f t="shared" si="1"/>
        <v>6000</v>
      </c>
      <c r="E17" s="134" t="s">
        <v>32</v>
      </c>
      <c r="F17" s="135">
        <v>6802</v>
      </c>
      <c r="G17" s="174">
        <v>3052</v>
      </c>
      <c r="H17" s="135">
        <f t="shared" si="0"/>
        <v>9854</v>
      </c>
    </row>
    <row r="18" ht="16.8" customHeight="1" spans="1:8">
      <c r="A18" s="175" t="s">
        <v>33</v>
      </c>
      <c r="B18" s="174">
        <v>28700</v>
      </c>
      <c r="C18" s="174"/>
      <c r="D18" s="174">
        <f t="shared" si="1"/>
        <v>28700</v>
      </c>
      <c r="E18" s="134" t="s">
        <v>34</v>
      </c>
      <c r="F18" s="135">
        <v>93517</v>
      </c>
      <c r="G18" s="174">
        <v>4839</v>
      </c>
      <c r="H18" s="135">
        <f t="shared" si="0"/>
        <v>98356</v>
      </c>
    </row>
    <row r="19" ht="16.8" customHeight="1" spans="1:8">
      <c r="A19" s="175" t="s">
        <v>35</v>
      </c>
      <c r="B19" s="174">
        <v>300</v>
      </c>
      <c r="C19" s="174"/>
      <c r="D19" s="174">
        <f t="shared" si="1"/>
        <v>300</v>
      </c>
      <c r="E19" s="134" t="s">
        <v>36</v>
      </c>
      <c r="F19" s="135">
        <v>20016</v>
      </c>
      <c r="G19" s="174">
        <v>9616</v>
      </c>
      <c r="H19" s="135">
        <f t="shared" si="0"/>
        <v>29632</v>
      </c>
    </row>
    <row r="20" ht="16.8" customHeight="1" spans="1:8">
      <c r="A20" s="175" t="s">
        <v>37</v>
      </c>
      <c r="B20" s="174">
        <v>500</v>
      </c>
      <c r="C20" s="174"/>
      <c r="D20" s="174">
        <f t="shared" si="1"/>
        <v>500</v>
      </c>
      <c r="E20" s="134" t="s">
        <v>38</v>
      </c>
      <c r="F20" s="135">
        <v>3228</v>
      </c>
      <c r="G20" s="174">
        <v>564</v>
      </c>
      <c r="H20" s="135">
        <f t="shared" si="0"/>
        <v>3792</v>
      </c>
    </row>
    <row r="21" ht="16.8" customHeight="1" spans="1:8">
      <c r="A21" s="173" t="s">
        <v>39</v>
      </c>
      <c r="B21" s="171">
        <f>SUM(B22:B27)</f>
        <v>100000</v>
      </c>
      <c r="C21" s="171">
        <f>C25</f>
        <v>48860</v>
      </c>
      <c r="D21" s="171">
        <f t="shared" si="1"/>
        <v>148860</v>
      </c>
      <c r="E21" s="134" t="s">
        <v>40</v>
      </c>
      <c r="F21" s="135">
        <v>967</v>
      </c>
      <c r="G21" s="174">
        <v>160</v>
      </c>
      <c r="H21" s="135">
        <f t="shared" si="0"/>
        <v>1127</v>
      </c>
    </row>
    <row r="22" ht="16.8" customHeight="1" spans="1:8">
      <c r="A22" s="176" t="s">
        <v>41</v>
      </c>
      <c r="B22" s="174">
        <v>31000</v>
      </c>
      <c r="C22" s="171"/>
      <c r="D22" s="174">
        <f t="shared" si="1"/>
        <v>31000</v>
      </c>
      <c r="E22" s="134" t="s">
        <v>42</v>
      </c>
      <c r="F22" s="135">
        <v>33</v>
      </c>
      <c r="G22" s="174"/>
      <c r="H22" s="135">
        <f t="shared" si="0"/>
        <v>33</v>
      </c>
    </row>
    <row r="23" ht="16.8" customHeight="1" spans="1:8">
      <c r="A23" s="176" t="s">
        <v>43</v>
      </c>
      <c r="B23" s="174">
        <v>8000</v>
      </c>
      <c r="C23" s="171"/>
      <c r="D23" s="174">
        <f t="shared" si="1"/>
        <v>8000</v>
      </c>
      <c r="E23" s="134" t="s">
        <v>44</v>
      </c>
      <c r="F23" s="135">
        <v>0</v>
      </c>
      <c r="G23" s="174"/>
      <c r="H23" s="135">
        <f t="shared" si="0"/>
        <v>0</v>
      </c>
    </row>
    <row r="24" ht="16.8" customHeight="1" spans="1:8">
      <c r="A24" s="176" t="s">
        <v>45</v>
      </c>
      <c r="B24" s="174">
        <v>17700</v>
      </c>
      <c r="C24" s="171"/>
      <c r="D24" s="174">
        <f t="shared" si="1"/>
        <v>17700</v>
      </c>
      <c r="E24" s="134" t="s">
        <v>46</v>
      </c>
      <c r="F24" s="135">
        <v>6892</v>
      </c>
      <c r="G24" s="174"/>
      <c r="H24" s="135">
        <f t="shared" si="0"/>
        <v>6892</v>
      </c>
    </row>
    <row r="25" ht="16.8" customHeight="1" spans="1:8">
      <c r="A25" s="176" t="s">
        <v>47</v>
      </c>
      <c r="B25" s="174">
        <v>42000</v>
      </c>
      <c r="C25" s="171">
        <v>48860</v>
      </c>
      <c r="D25" s="174">
        <f t="shared" si="1"/>
        <v>90860</v>
      </c>
      <c r="E25" s="134" t="s">
        <v>48</v>
      </c>
      <c r="F25" s="135">
        <v>22685</v>
      </c>
      <c r="G25" s="174">
        <v>5318</v>
      </c>
      <c r="H25" s="135">
        <f t="shared" si="0"/>
        <v>28003</v>
      </c>
    </row>
    <row r="26" ht="16.8" customHeight="1" spans="1:8">
      <c r="A26" s="176" t="s">
        <v>49</v>
      </c>
      <c r="B26" s="174">
        <v>100</v>
      </c>
      <c r="C26" s="171"/>
      <c r="D26" s="174">
        <f t="shared" si="1"/>
        <v>100</v>
      </c>
      <c r="E26" s="134" t="s">
        <v>50</v>
      </c>
      <c r="F26" s="135">
        <v>1173</v>
      </c>
      <c r="G26" s="174"/>
      <c r="H26" s="135">
        <f t="shared" si="0"/>
        <v>1173</v>
      </c>
    </row>
    <row r="27" ht="16.8" customHeight="1" spans="1:8">
      <c r="A27" s="176" t="s">
        <v>51</v>
      </c>
      <c r="B27" s="174">
        <v>1200</v>
      </c>
      <c r="C27" s="171"/>
      <c r="D27" s="174">
        <f t="shared" si="1"/>
        <v>1200</v>
      </c>
      <c r="E27" s="134" t="s">
        <v>52</v>
      </c>
      <c r="F27" s="135">
        <v>10194</v>
      </c>
      <c r="G27" s="174">
        <v>-1345</v>
      </c>
      <c r="H27" s="135">
        <f t="shared" si="0"/>
        <v>8849</v>
      </c>
    </row>
    <row r="28" ht="16.8" customHeight="1" spans="1:8">
      <c r="A28" s="170"/>
      <c r="B28" s="174"/>
      <c r="C28" s="174"/>
      <c r="D28" s="174"/>
      <c r="E28" s="134" t="s">
        <v>53</v>
      </c>
      <c r="F28" s="135">
        <v>10000</v>
      </c>
      <c r="G28" s="174"/>
      <c r="H28" s="135">
        <f t="shared" si="0"/>
        <v>10000</v>
      </c>
    </row>
    <row r="29" ht="16.8" customHeight="1" spans="1:8">
      <c r="A29" s="135"/>
      <c r="B29" s="135"/>
      <c r="C29" s="135"/>
      <c r="D29" s="135"/>
      <c r="E29" s="134" t="s">
        <v>54</v>
      </c>
      <c r="F29" s="135"/>
      <c r="G29" s="174">
        <v>90</v>
      </c>
      <c r="H29" s="135">
        <f t="shared" si="0"/>
        <v>90</v>
      </c>
    </row>
    <row r="30" ht="16.8" customHeight="1" spans="1:8">
      <c r="A30" s="170"/>
      <c r="B30" s="174"/>
      <c r="C30" s="174"/>
      <c r="D30" s="174"/>
      <c r="E30" s="134" t="s">
        <v>55</v>
      </c>
      <c r="F30" s="135">
        <v>20276</v>
      </c>
      <c r="G30" s="174"/>
      <c r="H30" s="135">
        <f t="shared" si="0"/>
        <v>20276</v>
      </c>
    </row>
    <row r="31" ht="16.8" customHeight="1" spans="1:8">
      <c r="A31" s="170"/>
      <c r="B31" s="174"/>
      <c r="C31" s="174"/>
      <c r="D31" s="174"/>
      <c r="E31" s="134" t="s">
        <v>56</v>
      </c>
      <c r="F31" s="135">
        <v>4</v>
      </c>
      <c r="G31" s="174"/>
      <c r="H31" s="135">
        <f t="shared" si="0"/>
        <v>4</v>
      </c>
    </row>
    <row r="32" s="162" customFormat="1" ht="16.8" customHeight="1" spans="1:8">
      <c r="A32" s="177" t="s">
        <v>57</v>
      </c>
      <c r="B32" s="178">
        <f>B33+B38+B39+B43+B44+B45+B46</f>
        <v>562006</v>
      </c>
      <c r="C32" s="178">
        <f>C33+C38+C39+C43+C44+C45+C46</f>
        <v>7431</v>
      </c>
      <c r="D32" s="178">
        <f>D33+D38+D39+D43+D44+D45+D46</f>
        <v>569437</v>
      </c>
      <c r="E32" s="177" t="s">
        <v>58</v>
      </c>
      <c r="F32" s="178">
        <f>F33+F37+F38+F39+F40+F43+F36+F41+F42</f>
        <v>145224</v>
      </c>
      <c r="G32" s="178">
        <f>G33+G36+G37+G39</f>
        <v>22496</v>
      </c>
      <c r="H32" s="172">
        <f t="shared" si="0"/>
        <v>167720</v>
      </c>
    </row>
    <row r="33" ht="16.8" customHeight="1" spans="1:8">
      <c r="A33" s="179" t="s">
        <v>59</v>
      </c>
      <c r="B33" s="180">
        <f>B34+B35+B37+B36</f>
        <v>402904</v>
      </c>
      <c r="C33" s="180">
        <f>C34+C35+C37</f>
        <v>35231</v>
      </c>
      <c r="D33" s="180">
        <f>B33+C33</f>
        <v>438135</v>
      </c>
      <c r="E33" s="179" t="s">
        <v>60</v>
      </c>
      <c r="F33" s="174">
        <v>50000</v>
      </c>
      <c r="G33" s="174">
        <f>G34+G35</f>
        <v>0</v>
      </c>
      <c r="H33" s="135">
        <f t="shared" si="0"/>
        <v>50000</v>
      </c>
    </row>
    <row r="34" ht="16.8" customHeight="1" spans="1:8">
      <c r="A34" s="179" t="s">
        <v>61</v>
      </c>
      <c r="B34" s="180">
        <v>7407</v>
      </c>
      <c r="C34" s="180"/>
      <c r="D34" s="180">
        <f>B34+C34</f>
        <v>7407</v>
      </c>
      <c r="E34" s="179" t="s">
        <v>62</v>
      </c>
      <c r="F34" s="174">
        <v>5000</v>
      </c>
      <c r="G34" s="174"/>
      <c r="H34" s="135">
        <f t="shared" si="0"/>
        <v>5000</v>
      </c>
    </row>
    <row r="35" ht="16.8" customHeight="1" spans="1:8">
      <c r="A35" s="140" t="s">
        <v>63</v>
      </c>
      <c r="B35" s="180">
        <v>236065</v>
      </c>
      <c r="C35" s="180"/>
      <c r="D35" s="180">
        <f>B35+C35</f>
        <v>236065</v>
      </c>
      <c r="E35" s="179" t="s">
        <v>64</v>
      </c>
      <c r="F35" s="174">
        <v>45000</v>
      </c>
      <c r="G35" s="174"/>
      <c r="H35" s="135">
        <f t="shared" si="0"/>
        <v>45000</v>
      </c>
    </row>
    <row r="36" ht="16.8" customHeight="1" spans="1:8">
      <c r="A36" s="181" t="s">
        <v>65</v>
      </c>
      <c r="B36" s="180">
        <v>132892</v>
      </c>
      <c r="C36" s="180"/>
      <c r="D36" s="180">
        <f>B36+C36</f>
        <v>132892</v>
      </c>
      <c r="E36" s="179" t="s">
        <v>66</v>
      </c>
      <c r="F36" s="174">
        <v>95000</v>
      </c>
      <c r="G36" s="174">
        <v>20296</v>
      </c>
      <c r="H36" s="135">
        <f t="shared" si="0"/>
        <v>115296</v>
      </c>
    </row>
    <row r="37" ht="16.8" customHeight="1" spans="1:8">
      <c r="A37" s="182" t="s">
        <v>67</v>
      </c>
      <c r="B37" s="174">
        <v>26540</v>
      </c>
      <c r="C37" s="180">
        <v>35231</v>
      </c>
      <c r="D37" s="180">
        <f t="shared" ref="D37:D46" si="2">B37+C37</f>
        <v>61771</v>
      </c>
      <c r="E37" s="179" t="s">
        <v>68</v>
      </c>
      <c r="F37" s="174">
        <v>224</v>
      </c>
      <c r="G37" s="174"/>
      <c r="H37" s="135">
        <f t="shared" ref="H37:H46" si="3">F37+G37</f>
        <v>224</v>
      </c>
    </row>
    <row r="38" ht="16.8" customHeight="1" spans="1:8">
      <c r="A38" s="140" t="s">
        <v>69</v>
      </c>
      <c r="B38" s="183">
        <v>35911</v>
      </c>
      <c r="C38" s="180"/>
      <c r="D38" s="180">
        <f t="shared" si="2"/>
        <v>35911</v>
      </c>
      <c r="E38" s="179" t="s">
        <v>70</v>
      </c>
      <c r="F38" s="183"/>
      <c r="G38" s="183"/>
      <c r="H38" s="172">
        <f t="shared" si="3"/>
        <v>0</v>
      </c>
    </row>
    <row r="39" ht="16.8" customHeight="1" spans="1:8">
      <c r="A39" s="140" t="s">
        <v>71</v>
      </c>
      <c r="B39" s="184">
        <f>B40+B41</f>
        <v>120000</v>
      </c>
      <c r="C39" s="180">
        <f>C40</f>
        <v>-50000</v>
      </c>
      <c r="D39" s="180">
        <f t="shared" si="2"/>
        <v>70000</v>
      </c>
      <c r="E39" s="179" t="s">
        <v>72</v>
      </c>
      <c r="F39" s="183"/>
      <c r="G39" s="183">
        <v>2200</v>
      </c>
      <c r="H39" s="135">
        <f t="shared" si="3"/>
        <v>2200</v>
      </c>
    </row>
    <row r="40" ht="16.8" customHeight="1" spans="1:8">
      <c r="A40" s="140" t="s">
        <v>73</v>
      </c>
      <c r="B40" s="183">
        <v>80000</v>
      </c>
      <c r="C40" s="180">
        <v>-50000</v>
      </c>
      <c r="D40" s="180">
        <f t="shared" si="2"/>
        <v>30000</v>
      </c>
      <c r="E40" s="140" t="s">
        <v>74</v>
      </c>
      <c r="F40" s="183"/>
      <c r="G40" s="183"/>
      <c r="H40" s="172">
        <f t="shared" si="3"/>
        <v>0</v>
      </c>
    </row>
    <row r="41" ht="16.8" customHeight="1" spans="1:8">
      <c r="A41" s="140" t="s">
        <v>75</v>
      </c>
      <c r="B41" s="183">
        <v>40000</v>
      </c>
      <c r="C41" s="180"/>
      <c r="D41" s="180">
        <f t="shared" si="2"/>
        <v>40000</v>
      </c>
      <c r="E41" s="140" t="s">
        <v>76</v>
      </c>
      <c r="F41" s="183"/>
      <c r="G41" s="183"/>
      <c r="H41" s="172">
        <f t="shared" si="3"/>
        <v>0</v>
      </c>
    </row>
    <row r="42" ht="16.8" customHeight="1" spans="1:8">
      <c r="A42" s="140" t="s">
        <v>77</v>
      </c>
      <c r="B42" s="183"/>
      <c r="C42" s="180"/>
      <c r="D42" s="180">
        <f t="shared" si="2"/>
        <v>0</v>
      </c>
      <c r="E42" s="140" t="s">
        <v>78</v>
      </c>
      <c r="F42" s="183"/>
      <c r="G42" s="183"/>
      <c r="H42" s="172">
        <f t="shared" si="3"/>
        <v>0</v>
      </c>
    </row>
    <row r="43" ht="16.8" customHeight="1" spans="1:8">
      <c r="A43" s="185" t="s">
        <v>79</v>
      </c>
      <c r="B43" s="183"/>
      <c r="C43" s="174">
        <v>2200</v>
      </c>
      <c r="D43" s="180">
        <f t="shared" si="2"/>
        <v>2200</v>
      </c>
      <c r="E43" s="186"/>
      <c r="F43" s="183"/>
      <c r="G43" s="183"/>
      <c r="H43" s="172">
        <f t="shared" si="3"/>
        <v>0</v>
      </c>
    </row>
    <row r="44" ht="16.8" customHeight="1" spans="1:8">
      <c r="A44" s="140" t="s">
        <v>80</v>
      </c>
      <c r="B44" s="183"/>
      <c r="C44" s="174">
        <v>20000</v>
      </c>
      <c r="D44" s="180">
        <f t="shared" si="2"/>
        <v>20000</v>
      </c>
      <c r="E44" s="186"/>
      <c r="F44" s="183"/>
      <c r="G44" s="183"/>
      <c r="H44" s="172">
        <f t="shared" si="3"/>
        <v>0</v>
      </c>
    </row>
    <row r="45" ht="16.8" customHeight="1" spans="1:8">
      <c r="A45" s="140" t="s">
        <v>81</v>
      </c>
      <c r="B45" s="183"/>
      <c r="C45" s="174"/>
      <c r="D45" s="180">
        <f t="shared" si="2"/>
        <v>0</v>
      </c>
      <c r="E45" s="140"/>
      <c r="F45" s="183"/>
      <c r="G45" s="183"/>
      <c r="H45" s="172">
        <f t="shared" si="3"/>
        <v>0</v>
      </c>
    </row>
    <row r="46" ht="16.8" customHeight="1" spans="1:8">
      <c r="A46" s="140" t="s">
        <v>82</v>
      </c>
      <c r="B46" s="183">
        <v>3191</v>
      </c>
      <c r="C46" s="174"/>
      <c r="D46" s="180">
        <f t="shared" si="2"/>
        <v>3191</v>
      </c>
      <c r="E46" s="140"/>
      <c r="F46" s="183"/>
      <c r="G46" s="183"/>
      <c r="H46" s="172">
        <f t="shared" si="3"/>
        <v>0</v>
      </c>
    </row>
    <row r="47" ht="16.8" customHeight="1" spans="1:8">
      <c r="A47" s="187" t="s">
        <v>83</v>
      </c>
      <c r="B47" s="188">
        <f>B6+B32</f>
        <v>822306</v>
      </c>
      <c r="C47" s="188">
        <f>C6+C32</f>
        <v>56291</v>
      </c>
      <c r="D47" s="188">
        <f>D6+D32</f>
        <v>878597</v>
      </c>
      <c r="E47" s="187" t="s">
        <v>84</v>
      </c>
      <c r="F47" s="178">
        <f>F6+F32</f>
        <v>822306</v>
      </c>
      <c r="G47" s="178">
        <f>G6+G32</f>
        <v>56291</v>
      </c>
      <c r="H47" s="178">
        <f>H6+H32</f>
        <v>878597</v>
      </c>
    </row>
  </sheetData>
  <mergeCells count="4">
    <mergeCell ref="A2:H2"/>
    <mergeCell ref="A3:H3"/>
    <mergeCell ref="A4:D4"/>
    <mergeCell ref="E4:H4"/>
  </mergeCells>
  <printOptions horizontalCentered="1"/>
  <pageMargins left="0.747916666666667" right="0.747916666666667" top="0.984027777777778" bottom="0.984027777777778" header="0.511805555555556" footer="0.511805555555556"/>
  <pageSetup paperSize="9" scale="6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K1275"/>
  <sheetViews>
    <sheetView showZeros="0" zoomScale="110" zoomScaleNormal="110" workbookViewId="0">
      <pane ySplit="4" topLeftCell="A5" activePane="bottomLeft" state="frozen"/>
      <selection/>
      <selection pane="bottomLeft" activeCell="I8" sqref="I8"/>
    </sheetView>
  </sheetViews>
  <sheetFormatPr defaultColWidth="21.4416666666667" defaultRowHeight="15.75"/>
  <cols>
    <col min="1" max="1" width="8.375" style="143" hidden="1" customWidth="1"/>
    <col min="2" max="2" width="38.775" style="143" customWidth="1"/>
    <col min="3" max="3" width="16" style="143" customWidth="1"/>
    <col min="4" max="7" width="21.4416666666667" style="143" hidden="1" customWidth="1"/>
    <col min="8" max="8" width="21.4416666666667" style="143" customWidth="1"/>
    <col min="9" max="9" width="21.4416666666667" style="144" customWidth="1"/>
    <col min="10" max="11" width="21.4416666666667" style="143" hidden="1" customWidth="1"/>
    <col min="12" max="16383" width="21.4416666666667" style="143"/>
    <col min="16384" max="16384" width="21.4416666666667" style="92"/>
  </cols>
  <sheetData>
    <row r="1" spans="2:2">
      <c r="B1" s="145" t="s">
        <v>85</v>
      </c>
    </row>
    <row r="2" s="141" customFormat="1" ht="53.4" customHeight="1" spans="2:9">
      <c r="B2" s="146" t="s">
        <v>86</v>
      </c>
      <c r="C2" s="97"/>
      <c r="D2" s="98"/>
      <c r="E2" s="98"/>
      <c r="F2" s="98"/>
      <c r="G2" s="98"/>
      <c r="H2" s="98"/>
      <c r="I2" s="97"/>
    </row>
    <row r="3" s="142" customFormat="1" ht="23.25" spans="1:9">
      <c r="A3" s="147"/>
      <c r="B3" s="148"/>
      <c r="C3" s="149"/>
      <c r="D3" s="147"/>
      <c r="E3" s="147"/>
      <c r="F3" s="147"/>
      <c r="G3" s="147"/>
      <c r="H3" s="147"/>
      <c r="I3" s="157" t="s">
        <v>2</v>
      </c>
    </row>
    <row r="4" s="143" customFormat="1" ht="24" customHeight="1" spans="2:11">
      <c r="B4" s="150" t="s">
        <v>87</v>
      </c>
      <c r="C4" s="151" t="s">
        <v>88</v>
      </c>
      <c r="D4" s="151" t="s">
        <v>89</v>
      </c>
      <c r="E4" s="152" t="s">
        <v>90</v>
      </c>
      <c r="F4" s="152" t="s">
        <v>91</v>
      </c>
      <c r="G4" s="152" t="s">
        <v>92</v>
      </c>
      <c r="H4" s="153" t="s">
        <v>7</v>
      </c>
      <c r="I4" s="153" t="s">
        <v>8</v>
      </c>
      <c r="J4" s="143" t="s">
        <v>93</v>
      </c>
      <c r="K4" s="145" t="s">
        <v>94</v>
      </c>
    </row>
    <row r="5" s="143" customFormat="1" ht="25.5" customHeight="1" spans="2:11">
      <c r="B5" s="154" t="s">
        <v>95</v>
      </c>
      <c r="C5" s="155">
        <v>677082</v>
      </c>
      <c r="D5" s="156">
        <v>35231</v>
      </c>
      <c r="E5" s="156">
        <v>20000</v>
      </c>
      <c r="F5" s="156">
        <v>-1140</v>
      </c>
      <c r="G5" s="156">
        <v>20296</v>
      </c>
      <c r="H5" s="156">
        <f>D5+E5+F5-G5</f>
        <v>33795</v>
      </c>
      <c r="I5" s="155">
        <f>C5+H5</f>
        <v>710877</v>
      </c>
      <c r="J5" s="143">
        <v>61771</v>
      </c>
      <c r="K5" s="143">
        <v>26540</v>
      </c>
    </row>
    <row r="6" s="143" customFormat="1" spans="1:9">
      <c r="A6" s="143">
        <v>201</v>
      </c>
      <c r="B6" s="107" t="s">
        <v>96</v>
      </c>
      <c r="C6" s="108">
        <v>31599</v>
      </c>
      <c r="D6" s="156">
        <v>0</v>
      </c>
      <c r="E6" s="156"/>
      <c r="F6" s="156"/>
      <c r="G6" s="156"/>
      <c r="H6" s="156">
        <f t="shared" ref="H6:H69" si="0">D6+E6+F6-G6</f>
        <v>0</v>
      </c>
      <c r="I6" s="158">
        <f>C6+H6</f>
        <v>31599</v>
      </c>
    </row>
    <row r="7" s="143" customFormat="1" ht="16.2" customHeight="1" spans="1:9">
      <c r="A7" s="143">
        <v>20101</v>
      </c>
      <c r="B7" s="107" t="s">
        <v>97</v>
      </c>
      <c r="C7" s="108">
        <v>1222</v>
      </c>
      <c r="D7" s="156">
        <v>0</v>
      </c>
      <c r="E7" s="156"/>
      <c r="F7" s="156"/>
      <c r="G7" s="156"/>
      <c r="H7" s="156">
        <f t="shared" si="0"/>
        <v>0</v>
      </c>
      <c r="I7" s="158">
        <f t="shared" ref="I7:I70" si="1">C7+H7</f>
        <v>1222</v>
      </c>
    </row>
    <row r="8" s="143" customFormat="1" ht="16.2" customHeight="1" spans="1:9">
      <c r="A8" s="143">
        <v>2010101</v>
      </c>
      <c r="B8" s="107" t="s">
        <v>98</v>
      </c>
      <c r="C8" s="108">
        <v>864</v>
      </c>
      <c r="D8" s="156">
        <v>0</v>
      </c>
      <c r="E8" s="156"/>
      <c r="F8" s="156"/>
      <c r="G8" s="156"/>
      <c r="H8" s="156">
        <f t="shared" si="0"/>
        <v>0</v>
      </c>
      <c r="I8" s="158">
        <f t="shared" si="1"/>
        <v>864</v>
      </c>
    </row>
    <row r="9" s="143" customFormat="1" ht="16.2" customHeight="1" spans="1:9">
      <c r="A9" s="143">
        <v>2010102</v>
      </c>
      <c r="B9" s="107" t="s">
        <v>99</v>
      </c>
      <c r="C9" s="108">
        <v>10</v>
      </c>
      <c r="D9" s="156">
        <v>0</v>
      </c>
      <c r="E9" s="156"/>
      <c r="F9" s="156"/>
      <c r="G9" s="156"/>
      <c r="H9" s="156">
        <f t="shared" si="0"/>
        <v>0</v>
      </c>
      <c r="I9" s="158">
        <f t="shared" si="1"/>
        <v>10</v>
      </c>
    </row>
    <row r="10" s="143" customFormat="1" ht="20.1" customHeight="1" spans="1:9">
      <c r="A10" s="143">
        <v>2010103</v>
      </c>
      <c r="B10" s="107" t="s">
        <v>100</v>
      </c>
      <c r="C10" s="108">
        <v>0</v>
      </c>
      <c r="D10" s="156">
        <v>0</v>
      </c>
      <c r="E10" s="156"/>
      <c r="F10" s="156"/>
      <c r="G10" s="156"/>
      <c r="H10" s="156">
        <f t="shared" si="0"/>
        <v>0</v>
      </c>
      <c r="I10" s="158">
        <f t="shared" si="1"/>
        <v>0</v>
      </c>
    </row>
    <row r="11" s="143" customFormat="1" ht="16.2" customHeight="1" spans="1:9">
      <c r="A11" s="143">
        <v>2010104</v>
      </c>
      <c r="B11" s="107" t="s">
        <v>101</v>
      </c>
      <c r="C11" s="108">
        <v>40</v>
      </c>
      <c r="D11" s="156">
        <v>0</v>
      </c>
      <c r="E11" s="156"/>
      <c r="F11" s="156"/>
      <c r="G11" s="156"/>
      <c r="H11" s="156">
        <f t="shared" si="0"/>
        <v>0</v>
      </c>
      <c r="I11" s="158">
        <f t="shared" si="1"/>
        <v>40</v>
      </c>
    </row>
    <row r="12" s="143" customFormat="1" ht="20.1" customHeight="1" spans="1:9">
      <c r="A12" s="143">
        <v>2010105</v>
      </c>
      <c r="B12" s="107" t="s">
        <v>102</v>
      </c>
      <c r="C12" s="108">
        <v>0</v>
      </c>
      <c r="D12" s="156">
        <v>0</v>
      </c>
      <c r="E12" s="156"/>
      <c r="F12" s="156"/>
      <c r="G12" s="156"/>
      <c r="H12" s="156">
        <f t="shared" si="0"/>
        <v>0</v>
      </c>
      <c r="I12" s="158">
        <f t="shared" si="1"/>
        <v>0</v>
      </c>
    </row>
    <row r="13" s="143" customFormat="1" ht="16.2" customHeight="1" spans="1:9">
      <c r="A13" s="143">
        <v>2010106</v>
      </c>
      <c r="B13" s="107" t="s">
        <v>103</v>
      </c>
      <c r="C13" s="108">
        <v>214</v>
      </c>
      <c r="D13" s="156">
        <v>0</v>
      </c>
      <c r="E13" s="156"/>
      <c r="F13" s="156"/>
      <c r="G13" s="156"/>
      <c r="H13" s="156">
        <f t="shared" si="0"/>
        <v>0</v>
      </c>
      <c r="I13" s="158">
        <f t="shared" si="1"/>
        <v>214</v>
      </c>
    </row>
    <row r="14" s="143" customFormat="1" ht="16.2" customHeight="1" spans="1:9">
      <c r="A14" s="143">
        <v>2010107</v>
      </c>
      <c r="B14" s="107" t="s">
        <v>104</v>
      </c>
      <c r="C14" s="108">
        <v>35</v>
      </c>
      <c r="D14" s="156">
        <v>0</v>
      </c>
      <c r="E14" s="156"/>
      <c r="F14" s="156"/>
      <c r="G14" s="156"/>
      <c r="H14" s="156">
        <f t="shared" si="0"/>
        <v>0</v>
      </c>
      <c r="I14" s="158">
        <f t="shared" si="1"/>
        <v>35</v>
      </c>
    </row>
    <row r="15" s="143" customFormat="1" ht="16.2" customHeight="1" spans="1:9">
      <c r="A15" s="143">
        <v>2010108</v>
      </c>
      <c r="B15" s="107" t="s">
        <v>105</v>
      </c>
      <c r="C15" s="108">
        <v>11</v>
      </c>
      <c r="D15" s="156">
        <v>0</v>
      </c>
      <c r="E15" s="156"/>
      <c r="F15" s="156"/>
      <c r="G15" s="156"/>
      <c r="H15" s="156">
        <f t="shared" si="0"/>
        <v>0</v>
      </c>
      <c r="I15" s="158">
        <f t="shared" si="1"/>
        <v>11</v>
      </c>
    </row>
    <row r="16" s="143" customFormat="1" ht="20.1" customHeight="1" spans="1:9">
      <c r="A16" s="143">
        <v>2010109</v>
      </c>
      <c r="B16" s="107" t="s">
        <v>106</v>
      </c>
      <c r="C16" s="108">
        <v>0</v>
      </c>
      <c r="D16" s="156">
        <v>0</v>
      </c>
      <c r="E16" s="156"/>
      <c r="F16" s="156"/>
      <c r="G16" s="156"/>
      <c r="H16" s="156">
        <f t="shared" si="0"/>
        <v>0</v>
      </c>
      <c r="I16" s="158">
        <f t="shared" si="1"/>
        <v>0</v>
      </c>
    </row>
    <row r="17" s="143" customFormat="1" ht="16.2" customHeight="1" spans="1:9">
      <c r="A17" s="143">
        <v>2010150</v>
      </c>
      <c r="B17" s="107" t="s">
        <v>107</v>
      </c>
      <c r="C17" s="108">
        <v>48</v>
      </c>
      <c r="D17" s="156">
        <v>0</v>
      </c>
      <c r="E17" s="156"/>
      <c r="F17" s="156"/>
      <c r="G17" s="156"/>
      <c r="H17" s="156">
        <f t="shared" si="0"/>
        <v>0</v>
      </c>
      <c r="I17" s="158">
        <f t="shared" si="1"/>
        <v>48</v>
      </c>
    </row>
    <row r="18" s="143" customFormat="1" ht="20.1" customHeight="1" spans="1:9">
      <c r="A18" s="143">
        <v>2010199</v>
      </c>
      <c r="B18" s="107" t="s">
        <v>108</v>
      </c>
      <c r="C18" s="108">
        <v>0</v>
      </c>
      <c r="D18" s="156">
        <v>0</v>
      </c>
      <c r="E18" s="156"/>
      <c r="F18" s="156"/>
      <c r="G18" s="156"/>
      <c r="H18" s="156">
        <f t="shared" si="0"/>
        <v>0</v>
      </c>
      <c r="I18" s="158">
        <f t="shared" si="1"/>
        <v>0</v>
      </c>
    </row>
    <row r="19" s="143" customFormat="1" ht="16.2" customHeight="1" spans="1:9">
      <c r="A19" s="143">
        <v>20102</v>
      </c>
      <c r="B19" s="107" t="s">
        <v>109</v>
      </c>
      <c r="C19" s="108">
        <v>1187</v>
      </c>
      <c r="D19" s="156">
        <v>0</v>
      </c>
      <c r="E19" s="156"/>
      <c r="F19" s="156"/>
      <c r="G19" s="156"/>
      <c r="H19" s="156">
        <f t="shared" si="0"/>
        <v>0</v>
      </c>
      <c r="I19" s="158">
        <f t="shared" si="1"/>
        <v>1187</v>
      </c>
    </row>
    <row r="20" s="143" customFormat="1" ht="16.2" customHeight="1" spans="1:9">
      <c r="A20" s="143">
        <v>2010201</v>
      </c>
      <c r="B20" s="107" t="s">
        <v>98</v>
      </c>
      <c r="C20" s="108">
        <v>904</v>
      </c>
      <c r="D20" s="156">
        <v>0</v>
      </c>
      <c r="E20" s="156"/>
      <c r="F20" s="156"/>
      <c r="G20" s="156"/>
      <c r="H20" s="156">
        <f t="shared" si="0"/>
        <v>0</v>
      </c>
      <c r="I20" s="158">
        <f t="shared" si="1"/>
        <v>904</v>
      </c>
    </row>
    <row r="21" s="143" customFormat="1" ht="16.2" customHeight="1" spans="1:9">
      <c r="A21" s="143">
        <v>2010202</v>
      </c>
      <c r="B21" s="107" t="s">
        <v>99</v>
      </c>
      <c r="C21" s="108">
        <v>58</v>
      </c>
      <c r="D21" s="156">
        <v>0</v>
      </c>
      <c r="E21" s="156"/>
      <c r="F21" s="156"/>
      <c r="G21" s="156"/>
      <c r="H21" s="156">
        <f t="shared" si="0"/>
        <v>0</v>
      </c>
      <c r="I21" s="158">
        <f t="shared" si="1"/>
        <v>58</v>
      </c>
    </row>
    <row r="22" s="143" customFormat="1" ht="20.1" customHeight="1" spans="1:9">
      <c r="A22" s="143">
        <v>2010203</v>
      </c>
      <c r="B22" s="107" t="s">
        <v>100</v>
      </c>
      <c r="C22" s="108">
        <v>0</v>
      </c>
      <c r="D22" s="156">
        <v>0</v>
      </c>
      <c r="E22" s="156"/>
      <c r="F22" s="156"/>
      <c r="G22" s="156"/>
      <c r="H22" s="156">
        <f t="shared" si="0"/>
        <v>0</v>
      </c>
      <c r="I22" s="158">
        <f t="shared" si="1"/>
        <v>0</v>
      </c>
    </row>
    <row r="23" s="143" customFormat="1" ht="16.2" customHeight="1" spans="1:9">
      <c r="A23" s="143">
        <v>2010204</v>
      </c>
      <c r="B23" s="107" t="s">
        <v>110</v>
      </c>
      <c r="C23" s="108">
        <v>40</v>
      </c>
      <c r="D23" s="156">
        <v>0</v>
      </c>
      <c r="E23" s="156"/>
      <c r="F23" s="156"/>
      <c r="G23" s="156"/>
      <c r="H23" s="156">
        <f t="shared" si="0"/>
        <v>0</v>
      </c>
      <c r="I23" s="158">
        <f t="shared" si="1"/>
        <v>40</v>
      </c>
    </row>
    <row r="24" s="143" customFormat="1" ht="16.2" customHeight="1" spans="1:9">
      <c r="A24" s="143">
        <v>2010205</v>
      </c>
      <c r="B24" s="107" t="s">
        <v>111</v>
      </c>
      <c r="C24" s="108">
        <v>123</v>
      </c>
      <c r="D24" s="156">
        <v>0</v>
      </c>
      <c r="E24" s="156"/>
      <c r="F24" s="156"/>
      <c r="G24" s="156"/>
      <c r="H24" s="156">
        <f t="shared" si="0"/>
        <v>0</v>
      </c>
      <c r="I24" s="158">
        <f t="shared" si="1"/>
        <v>123</v>
      </c>
    </row>
    <row r="25" s="143" customFormat="1" ht="16.2" customHeight="1" spans="1:9">
      <c r="A25" s="143">
        <v>2010206</v>
      </c>
      <c r="B25" s="107" t="s">
        <v>112</v>
      </c>
      <c r="C25" s="108">
        <v>40</v>
      </c>
      <c r="D25" s="156">
        <v>0</v>
      </c>
      <c r="E25" s="156"/>
      <c r="F25" s="156"/>
      <c r="G25" s="156"/>
      <c r="H25" s="156">
        <f t="shared" si="0"/>
        <v>0</v>
      </c>
      <c r="I25" s="158">
        <f t="shared" si="1"/>
        <v>40</v>
      </c>
    </row>
    <row r="26" s="143" customFormat="1" ht="16.2" customHeight="1" spans="1:9">
      <c r="A26" s="143">
        <v>2010250</v>
      </c>
      <c r="B26" s="107" t="s">
        <v>107</v>
      </c>
      <c r="C26" s="108">
        <v>22</v>
      </c>
      <c r="D26" s="156">
        <v>0</v>
      </c>
      <c r="E26" s="156"/>
      <c r="F26" s="156"/>
      <c r="G26" s="156"/>
      <c r="H26" s="156">
        <f t="shared" si="0"/>
        <v>0</v>
      </c>
      <c r="I26" s="158">
        <f t="shared" si="1"/>
        <v>22</v>
      </c>
    </row>
    <row r="27" s="143" customFormat="1" ht="20.1" customHeight="1" spans="1:9">
      <c r="A27" s="143">
        <v>2010299</v>
      </c>
      <c r="B27" s="107" t="s">
        <v>113</v>
      </c>
      <c r="C27" s="108">
        <v>0</v>
      </c>
      <c r="D27" s="156">
        <v>0</v>
      </c>
      <c r="E27" s="156"/>
      <c r="F27" s="156"/>
      <c r="G27" s="156"/>
      <c r="H27" s="156">
        <f t="shared" si="0"/>
        <v>0</v>
      </c>
      <c r="I27" s="158">
        <f t="shared" si="1"/>
        <v>0</v>
      </c>
    </row>
    <row r="28" s="143" customFormat="1" ht="16.2" customHeight="1" spans="1:9">
      <c r="A28" s="143">
        <v>20103</v>
      </c>
      <c r="B28" s="107" t="s">
        <v>114</v>
      </c>
      <c r="C28" s="108">
        <v>3547</v>
      </c>
      <c r="D28" s="156">
        <v>0</v>
      </c>
      <c r="E28" s="156"/>
      <c r="F28" s="156"/>
      <c r="G28" s="156"/>
      <c r="H28" s="156">
        <f t="shared" si="0"/>
        <v>0</v>
      </c>
      <c r="I28" s="158">
        <f t="shared" si="1"/>
        <v>3547</v>
      </c>
    </row>
    <row r="29" s="143" customFormat="1" ht="16.2" customHeight="1" spans="1:9">
      <c r="A29" s="143">
        <v>2010301</v>
      </c>
      <c r="B29" s="107" t="s">
        <v>98</v>
      </c>
      <c r="C29" s="108">
        <v>1570</v>
      </c>
      <c r="D29" s="156">
        <v>0</v>
      </c>
      <c r="E29" s="156"/>
      <c r="F29" s="156"/>
      <c r="G29" s="156"/>
      <c r="H29" s="156">
        <f t="shared" si="0"/>
        <v>0</v>
      </c>
      <c r="I29" s="158">
        <f t="shared" si="1"/>
        <v>1570</v>
      </c>
    </row>
    <row r="30" s="143" customFormat="1" ht="16.2" customHeight="1" spans="1:9">
      <c r="A30" s="143">
        <v>2010302</v>
      </c>
      <c r="B30" s="107" t="s">
        <v>99</v>
      </c>
      <c r="C30" s="108">
        <v>751</v>
      </c>
      <c r="D30" s="156">
        <v>0</v>
      </c>
      <c r="E30" s="156"/>
      <c r="F30" s="156"/>
      <c r="G30" s="156"/>
      <c r="H30" s="156">
        <f t="shared" si="0"/>
        <v>0</v>
      </c>
      <c r="I30" s="158">
        <f t="shared" si="1"/>
        <v>751</v>
      </c>
    </row>
    <row r="31" s="143" customFormat="1" ht="20.1" customHeight="1" spans="1:9">
      <c r="A31" s="143">
        <v>2010303</v>
      </c>
      <c r="B31" s="107" t="s">
        <v>100</v>
      </c>
      <c r="C31" s="108">
        <v>0</v>
      </c>
      <c r="D31" s="156">
        <v>0</v>
      </c>
      <c r="E31" s="156"/>
      <c r="F31" s="156"/>
      <c r="G31" s="156"/>
      <c r="H31" s="156">
        <f t="shared" si="0"/>
        <v>0</v>
      </c>
      <c r="I31" s="158">
        <f t="shared" si="1"/>
        <v>0</v>
      </c>
    </row>
    <row r="32" s="143" customFormat="1" ht="20.1" customHeight="1" spans="1:9">
      <c r="A32" s="143">
        <v>2010304</v>
      </c>
      <c r="B32" s="107" t="s">
        <v>115</v>
      </c>
      <c r="C32" s="108">
        <v>0</v>
      </c>
      <c r="D32" s="156">
        <v>0</v>
      </c>
      <c r="E32" s="156"/>
      <c r="F32" s="156"/>
      <c r="G32" s="156"/>
      <c r="H32" s="156">
        <f t="shared" si="0"/>
        <v>0</v>
      </c>
      <c r="I32" s="158">
        <f t="shared" si="1"/>
        <v>0</v>
      </c>
    </row>
    <row r="33" s="143" customFormat="1" ht="20.1" customHeight="1" spans="1:9">
      <c r="A33" s="143">
        <v>2010305</v>
      </c>
      <c r="B33" s="107" t="s">
        <v>116</v>
      </c>
      <c r="C33" s="108">
        <v>0</v>
      </c>
      <c r="D33" s="156">
        <v>0</v>
      </c>
      <c r="E33" s="156"/>
      <c r="F33" s="156"/>
      <c r="G33" s="156"/>
      <c r="H33" s="156">
        <f t="shared" si="0"/>
        <v>0</v>
      </c>
      <c r="I33" s="158">
        <f t="shared" si="1"/>
        <v>0</v>
      </c>
    </row>
    <row r="34" s="143" customFormat="1" ht="16.2" customHeight="1" spans="1:9">
      <c r="A34" s="143">
        <v>2010306</v>
      </c>
      <c r="B34" s="107" t="s">
        <v>117</v>
      </c>
      <c r="C34" s="108">
        <v>21</v>
      </c>
      <c r="D34" s="156">
        <v>0</v>
      </c>
      <c r="E34" s="156"/>
      <c r="F34" s="156"/>
      <c r="G34" s="156"/>
      <c r="H34" s="156">
        <f t="shared" si="0"/>
        <v>0</v>
      </c>
      <c r="I34" s="158">
        <f t="shared" si="1"/>
        <v>21</v>
      </c>
    </row>
    <row r="35" s="143" customFormat="1" ht="16.2" customHeight="1" spans="1:9">
      <c r="A35" s="143">
        <v>2010308</v>
      </c>
      <c r="B35" s="107" t="s">
        <v>118</v>
      </c>
      <c r="C35" s="108">
        <v>276</v>
      </c>
      <c r="D35" s="156">
        <v>0</v>
      </c>
      <c r="E35" s="156"/>
      <c r="F35" s="156"/>
      <c r="G35" s="156"/>
      <c r="H35" s="156">
        <f t="shared" si="0"/>
        <v>0</v>
      </c>
      <c r="I35" s="158">
        <f t="shared" si="1"/>
        <v>276</v>
      </c>
    </row>
    <row r="36" s="143" customFormat="1" ht="20.1" customHeight="1" spans="1:9">
      <c r="A36" s="143">
        <v>2010309</v>
      </c>
      <c r="B36" s="107" t="s">
        <v>119</v>
      </c>
      <c r="C36" s="108">
        <v>0</v>
      </c>
      <c r="D36" s="156">
        <v>0</v>
      </c>
      <c r="E36" s="156"/>
      <c r="F36" s="156"/>
      <c r="G36" s="156"/>
      <c r="H36" s="156">
        <f t="shared" si="0"/>
        <v>0</v>
      </c>
      <c r="I36" s="158">
        <f t="shared" si="1"/>
        <v>0</v>
      </c>
    </row>
    <row r="37" s="143" customFormat="1" ht="16.2" customHeight="1" spans="1:9">
      <c r="A37" s="143">
        <v>2010350</v>
      </c>
      <c r="B37" s="107" t="s">
        <v>107</v>
      </c>
      <c r="C37" s="108">
        <v>899</v>
      </c>
      <c r="D37" s="156">
        <v>0</v>
      </c>
      <c r="E37" s="156"/>
      <c r="F37" s="156"/>
      <c r="G37" s="156"/>
      <c r="H37" s="156">
        <f t="shared" si="0"/>
        <v>0</v>
      </c>
      <c r="I37" s="158">
        <f t="shared" si="1"/>
        <v>899</v>
      </c>
    </row>
    <row r="38" s="143" customFormat="1" ht="16.2" customHeight="1" spans="1:9">
      <c r="A38" s="143">
        <v>2010399</v>
      </c>
      <c r="B38" s="107" t="s">
        <v>120</v>
      </c>
      <c r="C38" s="108">
        <v>30</v>
      </c>
      <c r="D38" s="156">
        <v>0</v>
      </c>
      <c r="E38" s="156"/>
      <c r="F38" s="156"/>
      <c r="G38" s="156"/>
      <c r="H38" s="156">
        <f t="shared" si="0"/>
        <v>0</v>
      </c>
      <c r="I38" s="158">
        <f t="shared" si="1"/>
        <v>30</v>
      </c>
    </row>
    <row r="39" s="143" customFormat="1" ht="16.2" customHeight="1" spans="1:9">
      <c r="A39" s="143">
        <v>20104</v>
      </c>
      <c r="B39" s="107" t="s">
        <v>121</v>
      </c>
      <c r="C39" s="108">
        <v>619</v>
      </c>
      <c r="D39" s="156">
        <v>0</v>
      </c>
      <c r="E39" s="156"/>
      <c r="F39" s="156"/>
      <c r="G39" s="156"/>
      <c r="H39" s="156">
        <f t="shared" si="0"/>
        <v>0</v>
      </c>
      <c r="I39" s="158">
        <f t="shared" si="1"/>
        <v>619</v>
      </c>
    </row>
    <row r="40" s="143" customFormat="1" ht="16.2" customHeight="1" spans="1:9">
      <c r="A40" s="143">
        <v>2010401</v>
      </c>
      <c r="B40" s="107" t="s">
        <v>98</v>
      </c>
      <c r="C40" s="108">
        <v>476</v>
      </c>
      <c r="D40" s="156">
        <v>0</v>
      </c>
      <c r="E40" s="156"/>
      <c r="F40" s="156"/>
      <c r="G40" s="156"/>
      <c r="H40" s="156">
        <f t="shared" si="0"/>
        <v>0</v>
      </c>
      <c r="I40" s="158">
        <f t="shared" si="1"/>
        <v>476</v>
      </c>
    </row>
    <row r="41" s="143" customFormat="1" ht="20.1" customHeight="1" spans="1:9">
      <c r="A41" s="143">
        <v>2010402</v>
      </c>
      <c r="B41" s="107" t="s">
        <v>99</v>
      </c>
      <c r="C41" s="108">
        <v>0</v>
      </c>
      <c r="D41" s="156">
        <v>0</v>
      </c>
      <c r="E41" s="156"/>
      <c r="F41" s="156"/>
      <c r="G41" s="156"/>
      <c r="H41" s="156">
        <f t="shared" si="0"/>
        <v>0</v>
      </c>
      <c r="I41" s="158">
        <f t="shared" si="1"/>
        <v>0</v>
      </c>
    </row>
    <row r="42" s="143" customFormat="1" ht="20.1" customHeight="1" spans="1:9">
      <c r="A42" s="143">
        <v>2010403</v>
      </c>
      <c r="B42" s="107" t="s">
        <v>100</v>
      </c>
      <c r="C42" s="108">
        <v>0</v>
      </c>
      <c r="D42" s="156">
        <v>0</v>
      </c>
      <c r="E42" s="156"/>
      <c r="F42" s="156"/>
      <c r="G42" s="156"/>
      <c r="H42" s="156">
        <f t="shared" si="0"/>
        <v>0</v>
      </c>
      <c r="I42" s="158">
        <f t="shared" si="1"/>
        <v>0</v>
      </c>
    </row>
    <row r="43" s="143" customFormat="1" ht="16.2" customHeight="1" spans="1:9">
      <c r="A43" s="143">
        <v>2010404</v>
      </c>
      <c r="B43" s="107" t="s">
        <v>122</v>
      </c>
      <c r="C43" s="108">
        <v>0</v>
      </c>
      <c r="D43" s="156">
        <v>0</v>
      </c>
      <c r="E43" s="156"/>
      <c r="F43" s="156"/>
      <c r="G43" s="156"/>
      <c r="H43" s="156">
        <f t="shared" si="0"/>
        <v>0</v>
      </c>
      <c r="I43" s="158">
        <f t="shared" si="1"/>
        <v>0</v>
      </c>
    </row>
    <row r="44" s="143" customFormat="1" ht="20.1" customHeight="1" spans="1:9">
      <c r="A44" s="143">
        <v>2010405</v>
      </c>
      <c r="B44" s="107" t="s">
        <v>123</v>
      </c>
      <c r="C44" s="108">
        <v>0</v>
      </c>
      <c r="D44" s="156">
        <v>0</v>
      </c>
      <c r="E44" s="156"/>
      <c r="F44" s="156"/>
      <c r="G44" s="156"/>
      <c r="H44" s="156">
        <f t="shared" si="0"/>
        <v>0</v>
      </c>
      <c r="I44" s="158">
        <f t="shared" si="1"/>
        <v>0</v>
      </c>
    </row>
    <row r="45" s="143" customFormat="1" ht="20.1" customHeight="1" spans="1:9">
      <c r="A45" s="143">
        <v>2010406</v>
      </c>
      <c r="B45" s="107" t="s">
        <v>124</v>
      </c>
      <c r="C45" s="108">
        <v>0</v>
      </c>
      <c r="D45" s="156">
        <v>0</v>
      </c>
      <c r="E45" s="156"/>
      <c r="F45" s="156"/>
      <c r="G45" s="156"/>
      <c r="H45" s="156">
        <f t="shared" si="0"/>
        <v>0</v>
      </c>
      <c r="I45" s="158">
        <f t="shared" si="1"/>
        <v>0</v>
      </c>
    </row>
    <row r="46" s="143" customFormat="1" ht="20.1" customHeight="1" spans="1:9">
      <c r="A46" s="143">
        <v>2010407</v>
      </c>
      <c r="B46" s="107" t="s">
        <v>125</v>
      </c>
      <c r="C46" s="108">
        <v>0</v>
      </c>
      <c r="D46" s="156">
        <v>0</v>
      </c>
      <c r="E46" s="156"/>
      <c r="F46" s="156"/>
      <c r="G46" s="156"/>
      <c r="H46" s="156">
        <f t="shared" si="0"/>
        <v>0</v>
      </c>
      <c r="I46" s="158">
        <f t="shared" si="1"/>
        <v>0</v>
      </c>
    </row>
    <row r="47" s="143" customFormat="1" ht="16.2" customHeight="1" spans="1:9">
      <c r="A47" s="143">
        <v>2010408</v>
      </c>
      <c r="B47" s="107" t="s">
        <v>126</v>
      </c>
      <c r="C47" s="108">
        <v>8</v>
      </c>
      <c r="D47" s="156">
        <v>0</v>
      </c>
      <c r="E47" s="156"/>
      <c r="F47" s="156"/>
      <c r="G47" s="156"/>
      <c r="H47" s="156">
        <f t="shared" si="0"/>
        <v>0</v>
      </c>
      <c r="I47" s="158">
        <f t="shared" si="1"/>
        <v>8</v>
      </c>
    </row>
    <row r="48" s="143" customFormat="1" ht="20.1" customHeight="1" spans="1:9">
      <c r="A48" s="143">
        <v>2010450</v>
      </c>
      <c r="B48" s="107" t="s">
        <v>107</v>
      </c>
      <c r="C48" s="108">
        <v>135</v>
      </c>
      <c r="D48" s="156">
        <v>0</v>
      </c>
      <c r="E48" s="156"/>
      <c r="F48" s="156"/>
      <c r="G48" s="156"/>
      <c r="H48" s="156">
        <f t="shared" si="0"/>
        <v>0</v>
      </c>
      <c r="I48" s="158">
        <f t="shared" si="1"/>
        <v>135</v>
      </c>
    </row>
    <row r="49" s="143" customFormat="1" ht="16.2" customHeight="1" spans="1:9">
      <c r="A49" s="143">
        <v>2010499</v>
      </c>
      <c r="B49" s="107" t="s">
        <v>127</v>
      </c>
      <c r="C49" s="108">
        <v>0</v>
      </c>
      <c r="D49" s="156">
        <v>0</v>
      </c>
      <c r="E49" s="156"/>
      <c r="F49" s="156"/>
      <c r="G49" s="156"/>
      <c r="H49" s="156">
        <f t="shared" si="0"/>
        <v>0</v>
      </c>
      <c r="I49" s="158">
        <f t="shared" si="1"/>
        <v>0</v>
      </c>
    </row>
    <row r="50" s="143" customFormat="1" ht="16.2" customHeight="1" spans="1:9">
      <c r="A50" s="143">
        <v>20105</v>
      </c>
      <c r="B50" s="107" t="s">
        <v>128</v>
      </c>
      <c r="C50" s="108">
        <v>363</v>
      </c>
      <c r="D50" s="156">
        <v>0</v>
      </c>
      <c r="E50" s="156"/>
      <c r="F50" s="156"/>
      <c r="G50" s="156"/>
      <c r="H50" s="156">
        <f t="shared" si="0"/>
        <v>0</v>
      </c>
      <c r="I50" s="158">
        <f t="shared" si="1"/>
        <v>363</v>
      </c>
    </row>
    <row r="51" s="143" customFormat="1" ht="16.2" customHeight="1" spans="1:9">
      <c r="A51" s="143">
        <v>2010501</v>
      </c>
      <c r="B51" s="107" t="s">
        <v>98</v>
      </c>
      <c r="C51" s="108">
        <v>287</v>
      </c>
      <c r="D51" s="156">
        <v>0</v>
      </c>
      <c r="E51" s="156"/>
      <c r="F51" s="156"/>
      <c r="G51" s="156"/>
      <c r="H51" s="156">
        <f t="shared" si="0"/>
        <v>0</v>
      </c>
      <c r="I51" s="158">
        <f t="shared" si="1"/>
        <v>287</v>
      </c>
    </row>
    <row r="52" s="143" customFormat="1" ht="16.2" customHeight="1" spans="1:9">
      <c r="A52" s="143">
        <v>2010502</v>
      </c>
      <c r="B52" s="107" t="s">
        <v>99</v>
      </c>
      <c r="C52" s="108">
        <v>0</v>
      </c>
      <c r="D52" s="156">
        <v>0</v>
      </c>
      <c r="E52" s="156"/>
      <c r="F52" s="156"/>
      <c r="G52" s="156"/>
      <c r="H52" s="156">
        <f t="shared" si="0"/>
        <v>0</v>
      </c>
      <c r="I52" s="158">
        <f t="shared" si="1"/>
        <v>0</v>
      </c>
    </row>
    <row r="53" s="143" customFormat="1" ht="20.1" customHeight="1" spans="1:9">
      <c r="A53" s="143">
        <v>2010503</v>
      </c>
      <c r="B53" s="107" t="s">
        <v>100</v>
      </c>
      <c r="C53" s="108">
        <v>0</v>
      </c>
      <c r="D53" s="156">
        <v>0</v>
      </c>
      <c r="E53" s="156"/>
      <c r="F53" s="156"/>
      <c r="G53" s="156"/>
      <c r="H53" s="156">
        <f t="shared" si="0"/>
        <v>0</v>
      </c>
      <c r="I53" s="158">
        <f t="shared" si="1"/>
        <v>0</v>
      </c>
    </row>
    <row r="54" s="143" customFormat="1" ht="16.2" customHeight="1" spans="1:9">
      <c r="A54" s="143">
        <v>2010504</v>
      </c>
      <c r="B54" s="107" t="s">
        <v>129</v>
      </c>
      <c r="C54" s="108">
        <v>0</v>
      </c>
      <c r="D54" s="156">
        <v>0</v>
      </c>
      <c r="E54" s="156"/>
      <c r="F54" s="156"/>
      <c r="G54" s="156"/>
      <c r="H54" s="156">
        <f t="shared" si="0"/>
        <v>0</v>
      </c>
      <c r="I54" s="158">
        <f t="shared" si="1"/>
        <v>0</v>
      </c>
    </row>
    <row r="55" s="143" customFormat="1" ht="20.1" customHeight="1" spans="1:9">
      <c r="A55" s="143">
        <v>2010505</v>
      </c>
      <c r="B55" s="107" t="s">
        <v>130</v>
      </c>
      <c r="C55" s="108">
        <v>0</v>
      </c>
      <c r="D55" s="156">
        <v>0</v>
      </c>
      <c r="E55" s="156"/>
      <c r="F55" s="156"/>
      <c r="G55" s="156"/>
      <c r="H55" s="156">
        <f t="shared" si="0"/>
        <v>0</v>
      </c>
      <c r="I55" s="158">
        <f t="shared" si="1"/>
        <v>0</v>
      </c>
    </row>
    <row r="56" s="143" customFormat="1" ht="16.2" customHeight="1" spans="1:9">
      <c r="A56" s="143">
        <v>2010506</v>
      </c>
      <c r="B56" s="107" t="s">
        <v>131</v>
      </c>
      <c r="C56" s="108">
        <v>0</v>
      </c>
      <c r="D56" s="156">
        <v>0</v>
      </c>
      <c r="E56" s="156"/>
      <c r="F56" s="156"/>
      <c r="G56" s="156"/>
      <c r="H56" s="156">
        <f t="shared" si="0"/>
        <v>0</v>
      </c>
      <c r="I56" s="158">
        <f t="shared" si="1"/>
        <v>0</v>
      </c>
    </row>
    <row r="57" s="143" customFormat="1" ht="20.1" customHeight="1" spans="1:9">
      <c r="A57" s="143">
        <v>2010507</v>
      </c>
      <c r="B57" s="107" t="s">
        <v>132</v>
      </c>
      <c r="C57" s="108">
        <v>0</v>
      </c>
      <c r="D57" s="156">
        <v>0</v>
      </c>
      <c r="E57" s="156"/>
      <c r="F57" s="156"/>
      <c r="G57" s="156"/>
      <c r="H57" s="156">
        <f t="shared" si="0"/>
        <v>0</v>
      </c>
      <c r="I57" s="158">
        <f t="shared" si="1"/>
        <v>0</v>
      </c>
    </row>
    <row r="58" s="143" customFormat="1" ht="16.2" customHeight="1" spans="1:9">
      <c r="A58" s="143">
        <v>2010508</v>
      </c>
      <c r="B58" s="107" t="s">
        <v>133</v>
      </c>
      <c r="C58" s="108">
        <v>47</v>
      </c>
      <c r="D58" s="156">
        <v>0</v>
      </c>
      <c r="E58" s="156"/>
      <c r="F58" s="156"/>
      <c r="G58" s="156"/>
      <c r="H58" s="156">
        <f t="shared" si="0"/>
        <v>0</v>
      </c>
      <c r="I58" s="158">
        <f t="shared" si="1"/>
        <v>47</v>
      </c>
    </row>
    <row r="59" s="143" customFormat="1" ht="16.2" customHeight="1" spans="1:9">
      <c r="A59" s="143">
        <v>2010550</v>
      </c>
      <c r="B59" s="107" t="s">
        <v>107</v>
      </c>
      <c r="C59" s="108">
        <v>29</v>
      </c>
      <c r="D59" s="156">
        <v>0</v>
      </c>
      <c r="E59" s="156"/>
      <c r="F59" s="156"/>
      <c r="G59" s="156"/>
      <c r="H59" s="156">
        <f t="shared" si="0"/>
        <v>0</v>
      </c>
      <c r="I59" s="158">
        <f t="shared" si="1"/>
        <v>29</v>
      </c>
    </row>
    <row r="60" s="143" customFormat="1" ht="16.2" customHeight="1" spans="1:9">
      <c r="A60" s="143">
        <v>2010599</v>
      </c>
      <c r="B60" s="107" t="s">
        <v>134</v>
      </c>
      <c r="C60" s="108">
        <v>0</v>
      </c>
      <c r="D60" s="156">
        <v>0</v>
      </c>
      <c r="E60" s="156"/>
      <c r="F60" s="156"/>
      <c r="G60" s="156"/>
      <c r="H60" s="156">
        <f t="shared" si="0"/>
        <v>0</v>
      </c>
      <c r="I60" s="158">
        <f t="shared" si="1"/>
        <v>0</v>
      </c>
    </row>
    <row r="61" s="143" customFormat="1" ht="20.1" customHeight="1" spans="1:9">
      <c r="A61" s="143">
        <v>20106</v>
      </c>
      <c r="B61" s="107" t="s">
        <v>135</v>
      </c>
      <c r="C61" s="108">
        <v>1189</v>
      </c>
      <c r="D61" s="156">
        <v>0</v>
      </c>
      <c r="E61" s="156"/>
      <c r="F61" s="156"/>
      <c r="G61" s="156"/>
      <c r="H61" s="156">
        <f t="shared" si="0"/>
        <v>0</v>
      </c>
      <c r="I61" s="158">
        <f t="shared" si="1"/>
        <v>1189</v>
      </c>
    </row>
    <row r="62" s="143" customFormat="1" ht="16.2" customHeight="1" spans="1:9">
      <c r="A62" s="143">
        <v>2010601</v>
      </c>
      <c r="B62" s="107" t="s">
        <v>98</v>
      </c>
      <c r="C62" s="108">
        <v>891</v>
      </c>
      <c r="D62" s="156">
        <v>0</v>
      </c>
      <c r="E62" s="156"/>
      <c r="F62" s="156"/>
      <c r="G62" s="156"/>
      <c r="H62" s="156">
        <f t="shared" si="0"/>
        <v>0</v>
      </c>
      <c r="I62" s="158">
        <f t="shared" si="1"/>
        <v>891</v>
      </c>
    </row>
    <row r="63" s="143" customFormat="1" ht="16.2" customHeight="1" spans="1:9">
      <c r="A63" s="143">
        <v>2010602</v>
      </c>
      <c r="B63" s="107" t="s">
        <v>99</v>
      </c>
      <c r="C63" s="108">
        <v>0</v>
      </c>
      <c r="D63" s="156">
        <v>0</v>
      </c>
      <c r="E63" s="156"/>
      <c r="F63" s="156"/>
      <c r="G63" s="156"/>
      <c r="H63" s="156">
        <f t="shared" si="0"/>
        <v>0</v>
      </c>
      <c r="I63" s="158">
        <f t="shared" si="1"/>
        <v>0</v>
      </c>
    </row>
    <row r="64" s="143" customFormat="1" ht="16.2" customHeight="1" spans="1:9">
      <c r="A64" s="143">
        <v>2010603</v>
      </c>
      <c r="B64" s="107" t="s">
        <v>100</v>
      </c>
      <c r="C64" s="108">
        <v>0</v>
      </c>
      <c r="D64" s="156">
        <v>0</v>
      </c>
      <c r="E64" s="156"/>
      <c r="F64" s="156"/>
      <c r="G64" s="156"/>
      <c r="H64" s="156">
        <f t="shared" si="0"/>
        <v>0</v>
      </c>
      <c r="I64" s="158">
        <f t="shared" si="1"/>
        <v>0</v>
      </c>
    </row>
    <row r="65" s="143" customFormat="1" ht="20.1" customHeight="1" spans="1:9">
      <c r="A65" s="143">
        <v>2010604</v>
      </c>
      <c r="B65" s="107" t="s">
        <v>136</v>
      </c>
      <c r="C65" s="108">
        <v>0</v>
      </c>
      <c r="D65" s="156">
        <v>0</v>
      </c>
      <c r="E65" s="156"/>
      <c r="F65" s="156"/>
      <c r="G65" s="156"/>
      <c r="H65" s="156">
        <f t="shared" si="0"/>
        <v>0</v>
      </c>
      <c r="I65" s="158">
        <f t="shared" si="1"/>
        <v>0</v>
      </c>
    </row>
    <row r="66" s="143" customFormat="1" ht="16.2" customHeight="1" spans="1:9">
      <c r="A66" s="143">
        <v>2010605</v>
      </c>
      <c r="B66" s="107" t="s">
        <v>137</v>
      </c>
      <c r="C66" s="108">
        <v>0</v>
      </c>
      <c r="D66" s="156">
        <v>0</v>
      </c>
      <c r="E66" s="156"/>
      <c r="F66" s="156"/>
      <c r="G66" s="156"/>
      <c r="H66" s="156">
        <f t="shared" si="0"/>
        <v>0</v>
      </c>
      <c r="I66" s="158">
        <f t="shared" si="1"/>
        <v>0</v>
      </c>
    </row>
    <row r="67" s="143" customFormat="1" ht="16.2" customHeight="1" spans="1:9">
      <c r="A67" s="143">
        <v>2010606</v>
      </c>
      <c r="B67" s="107" t="s">
        <v>138</v>
      </c>
      <c r="C67" s="108">
        <v>0</v>
      </c>
      <c r="D67" s="156">
        <v>0</v>
      </c>
      <c r="E67" s="156"/>
      <c r="F67" s="156"/>
      <c r="G67" s="156"/>
      <c r="H67" s="156">
        <f t="shared" si="0"/>
        <v>0</v>
      </c>
      <c r="I67" s="158">
        <f t="shared" si="1"/>
        <v>0</v>
      </c>
    </row>
    <row r="68" s="143" customFormat="1" ht="20.1" customHeight="1" spans="1:9">
      <c r="A68" s="143">
        <v>2010607</v>
      </c>
      <c r="B68" s="107" t="s">
        <v>139</v>
      </c>
      <c r="C68" s="108">
        <v>0</v>
      </c>
      <c r="D68" s="156">
        <v>0</v>
      </c>
      <c r="E68" s="156"/>
      <c r="F68" s="156"/>
      <c r="G68" s="156"/>
      <c r="H68" s="156">
        <f t="shared" si="0"/>
        <v>0</v>
      </c>
      <c r="I68" s="158">
        <f t="shared" si="1"/>
        <v>0</v>
      </c>
    </row>
    <row r="69" s="143" customFormat="1" ht="16.2" customHeight="1" spans="1:9">
      <c r="A69" s="143">
        <v>2010608</v>
      </c>
      <c r="B69" s="107" t="s">
        <v>140</v>
      </c>
      <c r="C69" s="108">
        <v>0</v>
      </c>
      <c r="D69" s="156">
        <v>0</v>
      </c>
      <c r="E69" s="156"/>
      <c r="F69" s="156"/>
      <c r="G69" s="156"/>
      <c r="H69" s="156">
        <f t="shared" si="0"/>
        <v>0</v>
      </c>
      <c r="I69" s="158">
        <f t="shared" si="1"/>
        <v>0</v>
      </c>
    </row>
    <row r="70" s="143" customFormat="1" ht="16.2" customHeight="1" spans="1:9">
      <c r="A70" s="143">
        <v>2010650</v>
      </c>
      <c r="B70" s="107" t="s">
        <v>107</v>
      </c>
      <c r="C70" s="108">
        <v>286</v>
      </c>
      <c r="D70" s="156">
        <v>0</v>
      </c>
      <c r="E70" s="156"/>
      <c r="F70" s="156"/>
      <c r="G70" s="156"/>
      <c r="H70" s="156">
        <f t="shared" ref="H70:H133" si="2">D70+E70+F70-G70</f>
        <v>0</v>
      </c>
      <c r="I70" s="158">
        <f t="shared" si="1"/>
        <v>286</v>
      </c>
    </row>
    <row r="71" s="143" customFormat="1" ht="16.2" customHeight="1" spans="1:9">
      <c r="A71" s="143">
        <v>2010699</v>
      </c>
      <c r="B71" s="107" t="s">
        <v>141</v>
      </c>
      <c r="C71" s="108">
        <v>12</v>
      </c>
      <c r="D71" s="156">
        <v>0</v>
      </c>
      <c r="E71" s="156"/>
      <c r="F71" s="156"/>
      <c r="G71" s="156"/>
      <c r="H71" s="156">
        <f t="shared" si="2"/>
        <v>0</v>
      </c>
      <c r="I71" s="158">
        <f t="shared" ref="I71:I134" si="3">C71+H71</f>
        <v>12</v>
      </c>
    </row>
    <row r="72" s="143" customFormat="1" ht="16.2" customHeight="1" spans="1:9">
      <c r="A72" s="143">
        <v>20107</v>
      </c>
      <c r="B72" s="107" t="s">
        <v>142</v>
      </c>
      <c r="C72" s="108">
        <v>3000</v>
      </c>
      <c r="D72" s="156">
        <v>0</v>
      </c>
      <c r="E72" s="156"/>
      <c r="F72" s="156"/>
      <c r="G72" s="156"/>
      <c r="H72" s="156">
        <f t="shared" si="2"/>
        <v>0</v>
      </c>
      <c r="I72" s="158">
        <f t="shared" si="3"/>
        <v>3000</v>
      </c>
    </row>
    <row r="73" s="143" customFormat="1" ht="16.2" customHeight="1" spans="1:9">
      <c r="A73" s="143">
        <v>2010701</v>
      </c>
      <c r="B73" s="107" t="s">
        <v>98</v>
      </c>
      <c r="C73" s="108">
        <v>0</v>
      </c>
      <c r="D73" s="156">
        <v>0</v>
      </c>
      <c r="E73" s="156"/>
      <c r="F73" s="156"/>
      <c r="G73" s="156"/>
      <c r="H73" s="156">
        <f t="shared" si="2"/>
        <v>0</v>
      </c>
      <c r="I73" s="158">
        <f t="shared" si="3"/>
        <v>0</v>
      </c>
    </row>
    <row r="74" s="143" customFormat="1" ht="20.1" customHeight="1" spans="1:9">
      <c r="A74" s="143">
        <v>2010702</v>
      </c>
      <c r="B74" s="107" t="s">
        <v>99</v>
      </c>
      <c r="C74" s="108">
        <v>0</v>
      </c>
      <c r="D74" s="156">
        <v>0</v>
      </c>
      <c r="E74" s="156"/>
      <c r="F74" s="156"/>
      <c r="G74" s="156"/>
      <c r="H74" s="156">
        <f t="shared" si="2"/>
        <v>0</v>
      </c>
      <c r="I74" s="158">
        <f t="shared" si="3"/>
        <v>0</v>
      </c>
    </row>
    <row r="75" s="143" customFormat="1" ht="20.1" customHeight="1" spans="1:9">
      <c r="A75" s="143">
        <v>2010703</v>
      </c>
      <c r="B75" s="107" t="s">
        <v>100</v>
      </c>
      <c r="C75" s="108">
        <v>0</v>
      </c>
      <c r="D75" s="156">
        <v>0</v>
      </c>
      <c r="E75" s="156"/>
      <c r="F75" s="156"/>
      <c r="G75" s="156"/>
      <c r="H75" s="156">
        <f t="shared" si="2"/>
        <v>0</v>
      </c>
      <c r="I75" s="158">
        <f t="shared" si="3"/>
        <v>0</v>
      </c>
    </row>
    <row r="76" s="143" customFormat="1" ht="20.1" customHeight="1" spans="1:9">
      <c r="A76" s="143">
        <v>2010709</v>
      </c>
      <c r="B76" s="107" t="s">
        <v>139</v>
      </c>
      <c r="C76" s="108">
        <v>0</v>
      </c>
      <c r="D76" s="156">
        <v>0</v>
      </c>
      <c r="E76" s="156"/>
      <c r="F76" s="156"/>
      <c r="G76" s="156"/>
      <c r="H76" s="156">
        <f t="shared" si="2"/>
        <v>0</v>
      </c>
      <c r="I76" s="158">
        <f t="shared" si="3"/>
        <v>0</v>
      </c>
    </row>
    <row r="77" s="143" customFormat="1" ht="20.1" customHeight="1" spans="1:9">
      <c r="A77" s="143">
        <v>2010710</v>
      </c>
      <c r="B77" s="107" t="s">
        <v>143</v>
      </c>
      <c r="C77" s="108">
        <v>0</v>
      </c>
      <c r="D77" s="156">
        <v>0</v>
      </c>
      <c r="E77" s="156"/>
      <c r="F77" s="156"/>
      <c r="G77" s="156"/>
      <c r="H77" s="156">
        <f t="shared" si="2"/>
        <v>0</v>
      </c>
      <c r="I77" s="158">
        <f t="shared" si="3"/>
        <v>0</v>
      </c>
    </row>
    <row r="78" s="143" customFormat="1" ht="20.1" customHeight="1" spans="1:9">
      <c r="A78" s="143">
        <v>2010750</v>
      </c>
      <c r="B78" s="107" t="s">
        <v>107</v>
      </c>
      <c r="C78" s="108">
        <v>0</v>
      </c>
      <c r="D78" s="156">
        <v>0</v>
      </c>
      <c r="E78" s="156"/>
      <c r="F78" s="156"/>
      <c r="G78" s="156"/>
      <c r="H78" s="156">
        <f t="shared" si="2"/>
        <v>0</v>
      </c>
      <c r="I78" s="158">
        <f t="shared" si="3"/>
        <v>0</v>
      </c>
    </row>
    <row r="79" s="143" customFormat="1" ht="20.1" customHeight="1" spans="1:9">
      <c r="A79" s="143">
        <v>2010799</v>
      </c>
      <c r="B79" s="107" t="s">
        <v>144</v>
      </c>
      <c r="C79" s="108">
        <v>3000</v>
      </c>
      <c r="D79" s="156">
        <v>0</v>
      </c>
      <c r="E79" s="156"/>
      <c r="F79" s="156"/>
      <c r="G79" s="156"/>
      <c r="H79" s="156">
        <f t="shared" si="2"/>
        <v>0</v>
      </c>
      <c r="I79" s="158">
        <f t="shared" si="3"/>
        <v>3000</v>
      </c>
    </row>
    <row r="80" s="143" customFormat="1" ht="20.1" customHeight="1" spans="1:9">
      <c r="A80" s="143">
        <v>20108</v>
      </c>
      <c r="B80" s="107" t="s">
        <v>145</v>
      </c>
      <c r="C80" s="108">
        <v>0</v>
      </c>
      <c r="D80" s="156">
        <v>0</v>
      </c>
      <c r="E80" s="156"/>
      <c r="F80" s="156"/>
      <c r="G80" s="156"/>
      <c r="H80" s="156">
        <f t="shared" si="2"/>
        <v>0</v>
      </c>
      <c r="I80" s="158">
        <f t="shared" si="3"/>
        <v>0</v>
      </c>
    </row>
    <row r="81" s="143" customFormat="1" ht="20.1" customHeight="1" spans="1:9">
      <c r="A81" s="143">
        <v>2010801</v>
      </c>
      <c r="B81" s="107" t="s">
        <v>98</v>
      </c>
      <c r="C81" s="108">
        <v>0</v>
      </c>
      <c r="D81" s="156">
        <v>0</v>
      </c>
      <c r="E81" s="156"/>
      <c r="F81" s="156"/>
      <c r="G81" s="156"/>
      <c r="H81" s="156">
        <f t="shared" si="2"/>
        <v>0</v>
      </c>
      <c r="I81" s="158">
        <f t="shared" si="3"/>
        <v>0</v>
      </c>
    </row>
    <row r="82" s="143" customFormat="1" ht="20.1" customHeight="1" spans="1:9">
      <c r="A82" s="143">
        <v>2010802</v>
      </c>
      <c r="B82" s="107" t="s">
        <v>99</v>
      </c>
      <c r="C82" s="108">
        <v>0</v>
      </c>
      <c r="D82" s="156">
        <v>0</v>
      </c>
      <c r="E82" s="156"/>
      <c r="F82" s="156"/>
      <c r="G82" s="156"/>
      <c r="H82" s="156">
        <f t="shared" si="2"/>
        <v>0</v>
      </c>
      <c r="I82" s="158">
        <f t="shared" si="3"/>
        <v>0</v>
      </c>
    </row>
    <row r="83" s="143" customFormat="1" ht="20.1" customHeight="1" spans="1:9">
      <c r="A83" s="143">
        <v>2010803</v>
      </c>
      <c r="B83" s="107" t="s">
        <v>100</v>
      </c>
      <c r="C83" s="108">
        <v>0</v>
      </c>
      <c r="D83" s="156">
        <v>0</v>
      </c>
      <c r="E83" s="156"/>
      <c r="F83" s="156"/>
      <c r="G83" s="156"/>
      <c r="H83" s="156">
        <f t="shared" si="2"/>
        <v>0</v>
      </c>
      <c r="I83" s="158">
        <f t="shared" si="3"/>
        <v>0</v>
      </c>
    </row>
    <row r="84" s="143" customFormat="1" ht="16.2" customHeight="1" spans="1:9">
      <c r="A84" s="143">
        <v>2010804</v>
      </c>
      <c r="B84" s="107" t="s">
        <v>146</v>
      </c>
      <c r="C84" s="108">
        <v>0</v>
      </c>
      <c r="D84" s="156">
        <v>0</v>
      </c>
      <c r="E84" s="156"/>
      <c r="F84" s="156"/>
      <c r="G84" s="156"/>
      <c r="H84" s="156">
        <f t="shared" si="2"/>
        <v>0</v>
      </c>
      <c r="I84" s="158">
        <f t="shared" si="3"/>
        <v>0</v>
      </c>
    </row>
    <row r="85" s="143" customFormat="1" ht="16.2" customHeight="1" spans="1:9">
      <c r="A85" s="143">
        <v>2010805</v>
      </c>
      <c r="B85" s="107" t="s">
        <v>147</v>
      </c>
      <c r="C85" s="108">
        <v>0</v>
      </c>
      <c r="D85" s="156">
        <v>0</v>
      </c>
      <c r="E85" s="156"/>
      <c r="F85" s="156"/>
      <c r="G85" s="156"/>
      <c r="H85" s="156">
        <f t="shared" si="2"/>
        <v>0</v>
      </c>
      <c r="I85" s="158">
        <f t="shared" si="3"/>
        <v>0</v>
      </c>
    </row>
    <row r="86" s="143" customFormat="1" ht="20.1" customHeight="1" spans="1:9">
      <c r="A86" s="143">
        <v>2010806</v>
      </c>
      <c r="B86" s="107" t="s">
        <v>139</v>
      </c>
      <c r="C86" s="108">
        <v>0</v>
      </c>
      <c r="D86" s="156">
        <v>0</v>
      </c>
      <c r="E86" s="156"/>
      <c r="F86" s="156"/>
      <c r="G86" s="156"/>
      <c r="H86" s="156">
        <f t="shared" si="2"/>
        <v>0</v>
      </c>
      <c r="I86" s="158">
        <f t="shared" si="3"/>
        <v>0</v>
      </c>
    </row>
    <row r="87" s="143" customFormat="1" ht="20.1" customHeight="1" spans="1:9">
      <c r="A87" s="143">
        <v>2010850</v>
      </c>
      <c r="B87" s="107" t="s">
        <v>107</v>
      </c>
      <c r="C87" s="108">
        <v>0</v>
      </c>
      <c r="D87" s="156">
        <v>0</v>
      </c>
      <c r="E87" s="156"/>
      <c r="F87" s="156"/>
      <c r="G87" s="156"/>
      <c r="H87" s="156">
        <f t="shared" si="2"/>
        <v>0</v>
      </c>
      <c r="I87" s="158">
        <f t="shared" si="3"/>
        <v>0</v>
      </c>
    </row>
    <row r="88" s="143" customFormat="1" ht="20.1" customHeight="1" spans="1:9">
      <c r="A88" s="143">
        <v>2010899</v>
      </c>
      <c r="B88" s="107" t="s">
        <v>148</v>
      </c>
      <c r="C88" s="108">
        <v>0</v>
      </c>
      <c r="D88" s="156">
        <v>0</v>
      </c>
      <c r="E88" s="156"/>
      <c r="F88" s="156"/>
      <c r="G88" s="156"/>
      <c r="H88" s="156">
        <f t="shared" si="2"/>
        <v>0</v>
      </c>
      <c r="I88" s="158">
        <f t="shared" si="3"/>
        <v>0</v>
      </c>
    </row>
    <row r="89" s="143" customFormat="1" ht="16.2" customHeight="1" spans="1:9">
      <c r="A89" s="143">
        <v>20109</v>
      </c>
      <c r="B89" s="107" t="s">
        <v>149</v>
      </c>
      <c r="C89" s="108">
        <v>0</v>
      </c>
      <c r="D89" s="156">
        <v>0</v>
      </c>
      <c r="E89" s="156"/>
      <c r="F89" s="156"/>
      <c r="G89" s="156"/>
      <c r="H89" s="156">
        <f t="shared" si="2"/>
        <v>0</v>
      </c>
      <c r="I89" s="158">
        <f t="shared" si="3"/>
        <v>0</v>
      </c>
    </row>
    <row r="90" s="143" customFormat="1" ht="20.1" customHeight="1" spans="1:9">
      <c r="A90" s="143">
        <v>2010901</v>
      </c>
      <c r="B90" s="107" t="s">
        <v>98</v>
      </c>
      <c r="C90" s="108">
        <v>0</v>
      </c>
      <c r="D90" s="156">
        <v>0</v>
      </c>
      <c r="E90" s="156"/>
      <c r="F90" s="156"/>
      <c r="G90" s="156"/>
      <c r="H90" s="156">
        <f t="shared" si="2"/>
        <v>0</v>
      </c>
      <c r="I90" s="158">
        <f t="shared" si="3"/>
        <v>0</v>
      </c>
    </row>
    <row r="91" s="143" customFormat="1" ht="20.1" customHeight="1" spans="1:9">
      <c r="A91" s="143">
        <v>2010902</v>
      </c>
      <c r="B91" s="107" t="s">
        <v>99</v>
      </c>
      <c r="C91" s="108">
        <v>0</v>
      </c>
      <c r="D91" s="156">
        <v>0</v>
      </c>
      <c r="E91" s="156"/>
      <c r="F91" s="156"/>
      <c r="G91" s="156"/>
      <c r="H91" s="156">
        <f t="shared" si="2"/>
        <v>0</v>
      </c>
      <c r="I91" s="158">
        <f t="shared" si="3"/>
        <v>0</v>
      </c>
    </row>
    <row r="92" s="143" customFormat="1" ht="20.1" customHeight="1" spans="1:9">
      <c r="A92" s="143">
        <v>2010903</v>
      </c>
      <c r="B92" s="107" t="s">
        <v>100</v>
      </c>
      <c r="C92" s="108">
        <v>0</v>
      </c>
      <c r="D92" s="156">
        <v>0</v>
      </c>
      <c r="E92" s="156"/>
      <c r="F92" s="156"/>
      <c r="G92" s="156"/>
      <c r="H92" s="156">
        <f t="shared" si="2"/>
        <v>0</v>
      </c>
      <c r="I92" s="158">
        <f t="shared" si="3"/>
        <v>0</v>
      </c>
    </row>
    <row r="93" s="143" customFormat="1" ht="16.2" customHeight="1" spans="1:9">
      <c r="A93" s="143">
        <v>2010905</v>
      </c>
      <c r="B93" s="107" t="s">
        <v>150</v>
      </c>
      <c r="C93" s="108">
        <v>0</v>
      </c>
      <c r="D93" s="156">
        <v>0</v>
      </c>
      <c r="E93" s="156"/>
      <c r="F93" s="156"/>
      <c r="G93" s="156"/>
      <c r="H93" s="156">
        <f t="shared" si="2"/>
        <v>0</v>
      </c>
      <c r="I93" s="158">
        <f t="shared" si="3"/>
        <v>0</v>
      </c>
    </row>
    <row r="94" s="143" customFormat="1" ht="16.2" customHeight="1" spans="1:9">
      <c r="A94" s="143">
        <v>2010907</v>
      </c>
      <c r="B94" s="107" t="s">
        <v>151</v>
      </c>
      <c r="C94" s="108">
        <v>0</v>
      </c>
      <c r="D94" s="156">
        <v>0</v>
      </c>
      <c r="E94" s="156"/>
      <c r="F94" s="156"/>
      <c r="G94" s="156"/>
      <c r="H94" s="156">
        <f t="shared" si="2"/>
        <v>0</v>
      </c>
      <c r="I94" s="158">
        <f t="shared" si="3"/>
        <v>0</v>
      </c>
    </row>
    <row r="95" s="143" customFormat="1" ht="20.1" customHeight="1" spans="1:9">
      <c r="A95" s="143">
        <v>2010908</v>
      </c>
      <c r="B95" s="107" t="s">
        <v>139</v>
      </c>
      <c r="C95" s="108">
        <v>0</v>
      </c>
      <c r="D95" s="156">
        <v>0</v>
      </c>
      <c r="E95" s="156"/>
      <c r="F95" s="156"/>
      <c r="G95" s="156"/>
      <c r="H95" s="156">
        <f t="shared" si="2"/>
        <v>0</v>
      </c>
      <c r="I95" s="158">
        <f t="shared" si="3"/>
        <v>0</v>
      </c>
    </row>
    <row r="96" s="143" customFormat="1" ht="20.1" customHeight="1" spans="1:9">
      <c r="A96" s="143">
        <v>2010909</v>
      </c>
      <c r="B96" s="107" t="s">
        <v>152</v>
      </c>
      <c r="C96" s="108">
        <v>0</v>
      </c>
      <c r="D96" s="156">
        <v>0</v>
      </c>
      <c r="E96" s="156"/>
      <c r="F96" s="156"/>
      <c r="G96" s="156"/>
      <c r="H96" s="156">
        <f t="shared" si="2"/>
        <v>0</v>
      </c>
      <c r="I96" s="158">
        <f t="shared" si="3"/>
        <v>0</v>
      </c>
    </row>
    <row r="97" s="143" customFormat="1" ht="20.1" customHeight="1" spans="1:9">
      <c r="A97" s="143">
        <v>2010910</v>
      </c>
      <c r="B97" s="107" t="s">
        <v>153</v>
      </c>
      <c r="C97" s="108">
        <v>0</v>
      </c>
      <c r="D97" s="156">
        <v>0</v>
      </c>
      <c r="E97" s="156"/>
      <c r="F97" s="156"/>
      <c r="G97" s="156"/>
      <c r="H97" s="156">
        <f t="shared" si="2"/>
        <v>0</v>
      </c>
      <c r="I97" s="158">
        <f t="shared" si="3"/>
        <v>0</v>
      </c>
    </row>
    <row r="98" s="143" customFormat="1" ht="20.1" customHeight="1" spans="1:9">
      <c r="A98" s="143">
        <v>2010911</v>
      </c>
      <c r="B98" s="107" t="s">
        <v>154</v>
      </c>
      <c r="C98" s="108">
        <v>0</v>
      </c>
      <c r="D98" s="156">
        <v>0</v>
      </c>
      <c r="E98" s="156"/>
      <c r="F98" s="156"/>
      <c r="G98" s="156"/>
      <c r="H98" s="156">
        <f t="shared" si="2"/>
        <v>0</v>
      </c>
      <c r="I98" s="158">
        <f t="shared" si="3"/>
        <v>0</v>
      </c>
    </row>
    <row r="99" s="143" customFormat="1" ht="20.1" customHeight="1" spans="1:9">
      <c r="A99" s="143">
        <v>2010912</v>
      </c>
      <c r="B99" s="107" t="s">
        <v>155</v>
      </c>
      <c r="C99" s="108">
        <v>0</v>
      </c>
      <c r="D99" s="156">
        <v>0</v>
      </c>
      <c r="E99" s="156"/>
      <c r="F99" s="156"/>
      <c r="G99" s="156"/>
      <c r="H99" s="156">
        <f t="shared" si="2"/>
        <v>0</v>
      </c>
      <c r="I99" s="158">
        <f t="shared" si="3"/>
        <v>0</v>
      </c>
    </row>
    <row r="100" s="143" customFormat="1" ht="16.2" customHeight="1" spans="1:9">
      <c r="A100" s="143">
        <v>2010950</v>
      </c>
      <c r="B100" s="107" t="s">
        <v>107</v>
      </c>
      <c r="C100" s="108">
        <v>0</v>
      </c>
      <c r="D100" s="156">
        <v>0</v>
      </c>
      <c r="E100" s="156"/>
      <c r="F100" s="156"/>
      <c r="G100" s="156"/>
      <c r="H100" s="156">
        <f t="shared" si="2"/>
        <v>0</v>
      </c>
      <c r="I100" s="158">
        <f t="shared" si="3"/>
        <v>0</v>
      </c>
    </row>
    <row r="101" s="143" customFormat="1" ht="20.1" customHeight="1" spans="1:9">
      <c r="A101" s="143">
        <v>2010999</v>
      </c>
      <c r="B101" s="107" t="s">
        <v>156</v>
      </c>
      <c r="C101" s="108">
        <v>0</v>
      </c>
      <c r="D101" s="156">
        <v>0</v>
      </c>
      <c r="E101" s="156"/>
      <c r="F101" s="156"/>
      <c r="G101" s="156"/>
      <c r="H101" s="156">
        <f t="shared" si="2"/>
        <v>0</v>
      </c>
      <c r="I101" s="158">
        <f t="shared" si="3"/>
        <v>0</v>
      </c>
    </row>
    <row r="102" s="143" customFormat="1" ht="20.1" customHeight="1" spans="1:9">
      <c r="A102" s="143">
        <v>20111</v>
      </c>
      <c r="B102" s="107" t="s">
        <v>157</v>
      </c>
      <c r="C102" s="108">
        <v>3849</v>
      </c>
      <c r="D102" s="156">
        <v>0</v>
      </c>
      <c r="E102" s="156"/>
      <c r="F102" s="156"/>
      <c r="G102" s="156"/>
      <c r="H102" s="156">
        <f t="shared" si="2"/>
        <v>0</v>
      </c>
      <c r="I102" s="158">
        <f t="shared" si="3"/>
        <v>3849</v>
      </c>
    </row>
    <row r="103" s="143" customFormat="1" ht="20.1" customHeight="1" spans="1:9">
      <c r="A103" s="143">
        <v>2011101</v>
      </c>
      <c r="B103" s="107" t="s">
        <v>98</v>
      </c>
      <c r="C103" s="108">
        <v>2641</v>
      </c>
      <c r="D103" s="156">
        <v>0</v>
      </c>
      <c r="E103" s="156"/>
      <c r="F103" s="156"/>
      <c r="G103" s="156"/>
      <c r="H103" s="156">
        <f t="shared" si="2"/>
        <v>0</v>
      </c>
      <c r="I103" s="158">
        <f t="shared" si="3"/>
        <v>2641</v>
      </c>
    </row>
    <row r="104" s="143" customFormat="1" ht="20.1" customHeight="1" spans="1:9">
      <c r="A104" s="143">
        <v>2011102</v>
      </c>
      <c r="B104" s="107" t="s">
        <v>99</v>
      </c>
      <c r="C104" s="108">
        <v>620</v>
      </c>
      <c r="D104" s="156">
        <v>0</v>
      </c>
      <c r="E104" s="156"/>
      <c r="F104" s="156"/>
      <c r="G104" s="156"/>
      <c r="H104" s="156">
        <f t="shared" si="2"/>
        <v>0</v>
      </c>
      <c r="I104" s="158">
        <f t="shared" si="3"/>
        <v>620</v>
      </c>
    </row>
    <row r="105" s="143" customFormat="1" ht="20.1" customHeight="1" spans="1:9">
      <c r="A105" s="143">
        <v>2011103</v>
      </c>
      <c r="B105" s="107" t="s">
        <v>100</v>
      </c>
      <c r="C105" s="108">
        <v>0</v>
      </c>
      <c r="D105" s="156">
        <v>0</v>
      </c>
      <c r="E105" s="156"/>
      <c r="F105" s="156"/>
      <c r="G105" s="156"/>
      <c r="H105" s="156">
        <f t="shared" si="2"/>
        <v>0</v>
      </c>
      <c r="I105" s="158">
        <f t="shared" si="3"/>
        <v>0</v>
      </c>
    </row>
    <row r="106" s="143" customFormat="1" ht="20.1" customHeight="1" spans="1:9">
      <c r="A106" s="143">
        <v>2011104</v>
      </c>
      <c r="B106" s="107" t="s">
        <v>158</v>
      </c>
      <c r="C106" s="108">
        <v>500</v>
      </c>
      <c r="D106" s="156">
        <v>0</v>
      </c>
      <c r="E106" s="156"/>
      <c r="F106" s="156"/>
      <c r="G106" s="156"/>
      <c r="H106" s="156">
        <f t="shared" si="2"/>
        <v>0</v>
      </c>
      <c r="I106" s="158">
        <f t="shared" si="3"/>
        <v>500</v>
      </c>
    </row>
    <row r="107" s="143" customFormat="1" ht="16.2" customHeight="1" spans="1:9">
      <c r="A107" s="143">
        <v>2011105</v>
      </c>
      <c r="B107" s="107" t="s">
        <v>159</v>
      </c>
      <c r="C107" s="108">
        <v>0</v>
      </c>
      <c r="D107" s="156">
        <v>0</v>
      </c>
      <c r="E107" s="156"/>
      <c r="F107" s="156"/>
      <c r="G107" s="156"/>
      <c r="H107" s="156">
        <f t="shared" si="2"/>
        <v>0</v>
      </c>
      <c r="I107" s="158">
        <f t="shared" si="3"/>
        <v>0</v>
      </c>
    </row>
    <row r="108" s="143" customFormat="1" ht="16.2" customHeight="1" spans="1:9">
      <c r="A108" s="143">
        <v>2011106</v>
      </c>
      <c r="B108" s="107" t="s">
        <v>160</v>
      </c>
      <c r="C108" s="108">
        <v>0</v>
      </c>
      <c r="D108" s="156">
        <v>0</v>
      </c>
      <c r="E108" s="156"/>
      <c r="F108" s="156"/>
      <c r="G108" s="156"/>
      <c r="H108" s="156">
        <f t="shared" si="2"/>
        <v>0</v>
      </c>
      <c r="I108" s="158">
        <f t="shared" si="3"/>
        <v>0</v>
      </c>
    </row>
    <row r="109" s="143" customFormat="1" ht="16.2" customHeight="1" spans="1:9">
      <c r="A109" s="143">
        <v>2011150</v>
      </c>
      <c r="B109" s="107" t="s">
        <v>107</v>
      </c>
      <c r="C109" s="108">
        <v>88</v>
      </c>
      <c r="D109" s="156">
        <v>0</v>
      </c>
      <c r="E109" s="156"/>
      <c r="F109" s="156"/>
      <c r="G109" s="156"/>
      <c r="H109" s="156">
        <f t="shared" si="2"/>
        <v>0</v>
      </c>
      <c r="I109" s="158">
        <f t="shared" si="3"/>
        <v>88</v>
      </c>
    </row>
    <row r="110" s="143" customFormat="1" ht="20.1" customHeight="1" spans="1:9">
      <c r="A110" s="143">
        <v>2011199</v>
      </c>
      <c r="B110" s="107" t="s">
        <v>161</v>
      </c>
      <c r="C110" s="108">
        <v>0</v>
      </c>
      <c r="D110" s="156">
        <v>0</v>
      </c>
      <c r="E110" s="156"/>
      <c r="F110" s="156"/>
      <c r="G110" s="156"/>
      <c r="H110" s="156">
        <f t="shared" si="2"/>
        <v>0</v>
      </c>
      <c r="I110" s="158">
        <f t="shared" si="3"/>
        <v>0</v>
      </c>
    </row>
    <row r="111" s="143" customFormat="1" ht="20.1" customHeight="1" spans="1:9">
      <c r="A111" s="143">
        <v>20113</v>
      </c>
      <c r="B111" s="107" t="s">
        <v>162</v>
      </c>
      <c r="C111" s="108">
        <v>1277</v>
      </c>
      <c r="D111" s="156">
        <v>0</v>
      </c>
      <c r="E111" s="156"/>
      <c r="F111" s="156"/>
      <c r="G111" s="156"/>
      <c r="H111" s="156">
        <f t="shared" si="2"/>
        <v>0</v>
      </c>
      <c r="I111" s="158">
        <f t="shared" si="3"/>
        <v>1277</v>
      </c>
    </row>
    <row r="112" s="143" customFormat="1" ht="20.1" customHeight="1" spans="1:9">
      <c r="A112" s="143">
        <v>2011301</v>
      </c>
      <c r="B112" s="107" t="s">
        <v>98</v>
      </c>
      <c r="C112" s="108">
        <v>654</v>
      </c>
      <c r="D112" s="156">
        <v>0</v>
      </c>
      <c r="E112" s="156"/>
      <c r="F112" s="156"/>
      <c r="G112" s="156"/>
      <c r="H112" s="156">
        <f t="shared" si="2"/>
        <v>0</v>
      </c>
      <c r="I112" s="158">
        <f t="shared" si="3"/>
        <v>654</v>
      </c>
    </row>
    <row r="113" s="143" customFormat="1" ht="20.1" customHeight="1" spans="1:9">
      <c r="A113" s="143">
        <v>2011302</v>
      </c>
      <c r="B113" s="107" t="s">
        <v>99</v>
      </c>
      <c r="C113" s="108">
        <v>0</v>
      </c>
      <c r="D113" s="156">
        <v>0</v>
      </c>
      <c r="E113" s="156"/>
      <c r="F113" s="156"/>
      <c r="G113" s="156"/>
      <c r="H113" s="156">
        <f t="shared" si="2"/>
        <v>0</v>
      </c>
      <c r="I113" s="158">
        <f t="shared" si="3"/>
        <v>0</v>
      </c>
    </row>
    <row r="114" s="143" customFormat="1" ht="20.1" customHeight="1" spans="1:9">
      <c r="A114" s="143">
        <v>2011303</v>
      </c>
      <c r="B114" s="107" t="s">
        <v>100</v>
      </c>
      <c r="C114" s="108">
        <v>0</v>
      </c>
      <c r="D114" s="156">
        <v>0</v>
      </c>
      <c r="E114" s="156"/>
      <c r="F114" s="156"/>
      <c r="G114" s="156"/>
      <c r="H114" s="156">
        <f t="shared" si="2"/>
        <v>0</v>
      </c>
      <c r="I114" s="158">
        <f t="shared" si="3"/>
        <v>0</v>
      </c>
    </row>
    <row r="115" s="143" customFormat="1" ht="16.2" customHeight="1" spans="1:9">
      <c r="A115" s="143">
        <v>2011304</v>
      </c>
      <c r="B115" s="107" t="s">
        <v>163</v>
      </c>
      <c r="C115" s="108">
        <v>0</v>
      </c>
      <c r="D115" s="156">
        <v>0</v>
      </c>
      <c r="E115" s="156"/>
      <c r="F115" s="156"/>
      <c r="G115" s="156"/>
      <c r="H115" s="156">
        <f t="shared" si="2"/>
        <v>0</v>
      </c>
      <c r="I115" s="158">
        <f t="shared" si="3"/>
        <v>0</v>
      </c>
    </row>
    <row r="116" s="143" customFormat="1" ht="20.1" customHeight="1" spans="1:9">
      <c r="A116" s="143">
        <v>2011305</v>
      </c>
      <c r="B116" s="107" t="s">
        <v>164</v>
      </c>
      <c r="C116" s="108">
        <v>0</v>
      </c>
      <c r="D116" s="156">
        <v>0</v>
      </c>
      <c r="E116" s="156"/>
      <c r="F116" s="156"/>
      <c r="G116" s="156"/>
      <c r="H116" s="156">
        <f t="shared" si="2"/>
        <v>0</v>
      </c>
      <c r="I116" s="158">
        <f t="shared" si="3"/>
        <v>0</v>
      </c>
    </row>
    <row r="117" s="143" customFormat="1" ht="16.2" customHeight="1" spans="1:9">
      <c r="A117" s="143">
        <v>2011306</v>
      </c>
      <c r="B117" s="107" t="s">
        <v>165</v>
      </c>
      <c r="C117" s="108">
        <v>0</v>
      </c>
      <c r="D117" s="156">
        <v>0</v>
      </c>
      <c r="E117" s="156"/>
      <c r="F117" s="156"/>
      <c r="G117" s="156"/>
      <c r="H117" s="156">
        <f t="shared" si="2"/>
        <v>0</v>
      </c>
      <c r="I117" s="158">
        <f t="shared" si="3"/>
        <v>0</v>
      </c>
    </row>
    <row r="118" s="143" customFormat="1" ht="16.2" customHeight="1" spans="1:9">
      <c r="A118" s="143">
        <v>2011307</v>
      </c>
      <c r="B118" s="107" t="s">
        <v>166</v>
      </c>
      <c r="C118" s="108">
        <v>0</v>
      </c>
      <c r="D118" s="156">
        <v>0</v>
      </c>
      <c r="E118" s="156"/>
      <c r="F118" s="156"/>
      <c r="G118" s="156"/>
      <c r="H118" s="156">
        <f t="shared" si="2"/>
        <v>0</v>
      </c>
      <c r="I118" s="158">
        <f t="shared" si="3"/>
        <v>0</v>
      </c>
    </row>
    <row r="119" s="143" customFormat="1" ht="16.2" customHeight="1" spans="1:9">
      <c r="A119" s="143">
        <v>2011308</v>
      </c>
      <c r="B119" s="107" t="s">
        <v>167</v>
      </c>
      <c r="C119" s="108">
        <v>0</v>
      </c>
      <c r="D119" s="156">
        <v>0</v>
      </c>
      <c r="E119" s="156"/>
      <c r="F119" s="156"/>
      <c r="G119" s="156"/>
      <c r="H119" s="156">
        <f t="shared" si="2"/>
        <v>0</v>
      </c>
      <c r="I119" s="158">
        <f t="shared" si="3"/>
        <v>0</v>
      </c>
    </row>
    <row r="120" s="143" customFormat="1" ht="20.1" customHeight="1" spans="1:9">
      <c r="A120" s="143">
        <v>2011350</v>
      </c>
      <c r="B120" s="107" t="s">
        <v>107</v>
      </c>
      <c r="C120" s="108">
        <v>623</v>
      </c>
      <c r="D120" s="156">
        <v>0</v>
      </c>
      <c r="E120" s="156"/>
      <c r="F120" s="156"/>
      <c r="G120" s="156"/>
      <c r="H120" s="156">
        <f t="shared" si="2"/>
        <v>0</v>
      </c>
      <c r="I120" s="158">
        <f t="shared" si="3"/>
        <v>623</v>
      </c>
    </row>
    <row r="121" s="143" customFormat="1" ht="16.2" customHeight="1" spans="1:9">
      <c r="A121" s="143">
        <v>2011399</v>
      </c>
      <c r="B121" s="107" t="s">
        <v>168</v>
      </c>
      <c r="C121" s="108">
        <v>0</v>
      </c>
      <c r="D121" s="156">
        <v>0</v>
      </c>
      <c r="E121" s="156"/>
      <c r="F121" s="156"/>
      <c r="G121" s="156"/>
      <c r="H121" s="156">
        <f t="shared" si="2"/>
        <v>0</v>
      </c>
      <c r="I121" s="158">
        <f t="shared" si="3"/>
        <v>0</v>
      </c>
    </row>
    <row r="122" s="143" customFormat="1" ht="20.1" customHeight="1" spans="1:9">
      <c r="A122" s="143">
        <v>20114</v>
      </c>
      <c r="B122" s="107" t="s">
        <v>169</v>
      </c>
      <c r="C122" s="108">
        <v>0</v>
      </c>
      <c r="D122" s="156">
        <v>0</v>
      </c>
      <c r="E122" s="156"/>
      <c r="F122" s="156"/>
      <c r="G122" s="156"/>
      <c r="H122" s="156">
        <f t="shared" si="2"/>
        <v>0</v>
      </c>
      <c r="I122" s="158">
        <f t="shared" si="3"/>
        <v>0</v>
      </c>
    </row>
    <row r="123" s="143" customFormat="1" ht="20.1" customHeight="1" spans="1:9">
      <c r="A123" s="143">
        <v>2011401</v>
      </c>
      <c r="B123" s="107" t="s">
        <v>98</v>
      </c>
      <c r="C123" s="108">
        <v>0</v>
      </c>
      <c r="D123" s="156">
        <v>0</v>
      </c>
      <c r="E123" s="156"/>
      <c r="F123" s="156"/>
      <c r="G123" s="156"/>
      <c r="H123" s="156">
        <f t="shared" si="2"/>
        <v>0</v>
      </c>
      <c r="I123" s="158">
        <f t="shared" si="3"/>
        <v>0</v>
      </c>
    </row>
    <row r="124" s="143" customFormat="1" ht="16.2" customHeight="1" spans="1:9">
      <c r="A124" s="143">
        <v>2011402</v>
      </c>
      <c r="B124" s="107" t="s">
        <v>99</v>
      </c>
      <c r="C124" s="108">
        <v>0</v>
      </c>
      <c r="D124" s="156">
        <v>0</v>
      </c>
      <c r="E124" s="156"/>
      <c r="F124" s="156"/>
      <c r="G124" s="156"/>
      <c r="H124" s="156">
        <f t="shared" si="2"/>
        <v>0</v>
      </c>
      <c r="I124" s="158">
        <f t="shared" si="3"/>
        <v>0</v>
      </c>
    </row>
    <row r="125" s="143" customFormat="1" ht="20.1" customHeight="1" spans="1:9">
      <c r="A125" s="143">
        <v>2011403</v>
      </c>
      <c r="B125" s="107" t="s">
        <v>100</v>
      </c>
      <c r="C125" s="108">
        <v>0</v>
      </c>
      <c r="D125" s="156">
        <v>0</v>
      </c>
      <c r="E125" s="156"/>
      <c r="F125" s="156"/>
      <c r="G125" s="156"/>
      <c r="H125" s="156">
        <f t="shared" si="2"/>
        <v>0</v>
      </c>
      <c r="I125" s="158">
        <f t="shared" si="3"/>
        <v>0</v>
      </c>
    </row>
    <row r="126" s="143" customFormat="1" ht="16.2" customHeight="1" spans="1:9">
      <c r="A126" s="143">
        <v>2011404</v>
      </c>
      <c r="B126" s="107" t="s">
        <v>170</v>
      </c>
      <c r="C126" s="108">
        <v>0</v>
      </c>
      <c r="D126" s="156">
        <v>0</v>
      </c>
      <c r="E126" s="156"/>
      <c r="F126" s="156"/>
      <c r="G126" s="156"/>
      <c r="H126" s="156">
        <f t="shared" si="2"/>
        <v>0</v>
      </c>
      <c r="I126" s="158">
        <f t="shared" si="3"/>
        <v>0</v>
      </c>
    </row>
    <row r="127" s="143" customFormat="1" ht="16.2" customHeight="1" spans="1:9">
      <c r="A127" s="143">
        <v>2011405</v>
      </c>
      <c r="B127" s="107" t="s">
        <v>171</v>
      </c>
      <c r="C127" s="108">
        <v>0</v>
      </c>
      <c r="D127" s="156">
        <v>0</v>
      </c>
      <c r="E127" s="156"/>
      <c r="F127" s="156"/>
      <c r="G127" s="156"/>
      <c r="H127" s="156">
        <f t="shared" si="2"/>
        <v>0</v>
      </c>
      <c r="I127" s="158">
        <f t="shared" si="3"/>
        <v>0</v>
      </c>
    </row>
    <row r="128" s="143" customFormat="1" ht="16.2" customHeight="1" spans="1:9">
      <c r="A128" s="143">
        <v>2011408</v>
      </c>
      <c r="B128" s="107" t="s">
        <v>172</v>
      </c>
      <c r="C128" s="108">
        <v>0</v>
      </c>
      <c r="D128" s="156">
        <v>0</v>
      </c>
      <c r="E128" s="156"/>
      <c r="F128" s="156"/>
      <c r="G128" s="156"/>
      <c r="H128" s="156">
        <f t="shared" si="2"/>
        <v>0</v>
      </c>
      <c r="I128" s="158">
        <f t="shared" si="3"/>
        <v>0</v>
      </c>
    </row>
    <row r="129" s="143" customFormat="1" ht="20.1" customHeight="1" spans="1:9">
      <c r="A129" s="143">
        <v>2011409</v>
      </c>
      <c r="B129" s="107" t="s">
        <v>173</v>
      </c>
      <c r="C129" s="108">
        <v>0</v>
      </c>
      <c r="D129" s="156">
        <v>0</v>
      </c>
      <c r="E129" s="156"/>
      <c r="F129" s="156"/>
      <c r="G129" s="156"/>
      <c r="H129" s="156">
        <f t="shared" si="2"/>
        <v>0</v>
      </c>
      <c r="I129" s="158">
        <f t="shared" si="3"/>
        <v>0</v>
      </c>
    </row>
    <row r="130" s="143" customFormat="1" ht="20.1" customHeight="1" spans="1:9">
      <c r="A130" s="143">
        <v>2011410</v>
      </c>
      <c r="B130" s="107" t="s">
        <v>174</v>
      </c>
      <c r="C130" s="108">
        <v>0</v>
      </c>
      <c r="D130" s="156">
        <v>0</v>
      </c>
      <c r="E130" s="156"/>
      <c r="F130" s="156"/>
      <c r="G130" s="156"/>
      <c r="H130" s="156">
        <f t="shared" si="2"/>
        <v>0</v>
      </c>
      <c r="I130" s="158">
        <f t="shared" si="3"/>
        <v>0</v>
      </c>
    </row>
    <row r="131" s="143" customFormat="1" ht="20.1" customHeight="1" spans="1:9">
      <c r="A131" s="143">
        <v>2011411</v>
      </c>
      <c r="B131" s="107" t="s">
        <v>175</v>
      </c>
      <c r="C131" s="108">
        <v>0</v>
      </c>
      <c r="D131" s="156">
        <v>0</v>
      </c>
      <c r="E131" s="156"/>
      <c r="F131" s="156"/>
      <c r="G131" s="156"/>
      <c r="H131" s="156">
        <f t="shared" si="2"/>
        <v>0</v>
      </c>
      <c r="I131" s="158">
        <f t="shared" si="3"/>
        <v>0</v>
      </c>
    </row>
    <row r="132" s="143" customFormat="1" ht="20.1" customHeight="1" spans="1:9">
      <c r="A132" s="143">
        <v>2011450</v>
      </c>
      <c r="B132" s="107" t="s">
        <v>107</v>
      </c>
      <c r="C132" s="108">
        <v>0</v>
      </c>
      <c r="D132" s="156">
        <v>0</v>
      </c>
      <c r="E132" s="156"/>
      <c r="F132" s="156"/>
      <c r="G132" s="156"/>
      <c r="H132" s="156">
        <f t="shared" si="2"/>
        <v>0</v>
      </c>
      <c r="I132" s="158">
        <f t="shared" si="3"/>
        <v>0</v>
      </c>
    </row>
    <row r="133" s="143" customFormat="1" ht="20.1" customHeight="1" spans="1:9">
      <c r="A133" s="143">
        <v>2011499</v>
      </c>
      <c r="B133" s="107" t="s">
        <v>176</v>
      </c>
      <c r="C133" s="108">
        <v>0</v>
      </c>
      <c r="D133" s="156">
        <v>0</v>
      </c>
      <c r="E133" s="156"/>
      <c r="F133" s="156"/>
      <c r="G133" s="156"/>
      <c r="H133" s="156">
        <f t="shared" si="2"/>
        <v>0</v>
      </c>
      <c r="I133" s="158">
        <f t="shared" si="3"/>
        <v>0</v>
      </c>
    </row>
    <row r="134" s="143" customFormat="1" ht="16.2" customHeight="1" spans="1:9">
      <c r="A134" s="143">
        <v>20123</v>
      </c>
      <c r="B134" s="107" t="s">
        <v>177</v>
      </c>
      <c r="C134" s="108">
        <v>0</v>
      </c>
      <c r="D134" s="156">
        <v>0</v>
      </c>
      <c r="E134" s="156"/>
      <c r="F134" s="156"/>
      <c r="G134" s="156"/>
      <c r="H134" s="156">
        <f t="shared" ref="H134:H197" si="4">D134+E134+F134-G134</f>
        <v>0</v>
      </c>
      <c r="I134" s="158">
        <f t="shared" si="3"/>
        <v>0</v>
      </c>
    </row>
    <row r="135" s="143" customFormat="1" ht="16.2" customHeight="1" spans="1:9">
      <c r="A135" s="143">
        <v>2012301</v>
      </c>
      <c r="B135" s="107" t="s">
        <v>98</v>
      </c>
      <c r="C135" s="108">
        <v>0</v>
      </c>
      <c r="D135" s="156">
        <v>0</v>
      </c>
      <c r="E135" s="156"/>
      <c r="F135" s="156"/>
      <c r="G135" s="156"/>
      <c r="H135" s="156">
        <f t="shared" si="4"/>
        <v>0</v>
      </c>
      <c r="I135" s="158">
        <f t="shared" ref="I135:I198" si="5">C135+H135</f>
        <v>0</v>
      </c>
    </row>
    <row r="136" s="143" customFormat="1" ht="20.1" customHeight="1" spans="1:9">
      <c r="A136" s="143">
        <v>2012302</v>
      </c>
      <c r="B136" s="107" t="s">
        <v>99</v>
      </c>
      <c r="C136" s="108">
        <v>0</v>
      </c>
      <c r="D136" s="156">
        <v>0</v>
      </c>
      <c r="E136" s="156"/>
      <c r="F136" s="156"/>
      <c r="G136" s="156"/>
      <c r="H136" s="156">
        <f t="shared" si="4"/>
        <v>0</v>
      </c>
      <c r="I136" s="158">
        <f t="shared" si="5"/>
        <v>0</v>
      </c>
    </row>
    <row r="137" s="143" customFormat="1" ht="20.1" customHeight="1" spans="1:9">
      <c r="A137" s="143">
        <v>2012303</v>
      </c>
      <c r="B137" s="107" t="s">
        <v>100</v>
      </c>
      <c r="C137" s="108">
        <v>0</v>
      </c>
      <c r="D137" s="156">
        <v>0</v>
      </c>
      <c r="E137" s="156"/>
      <c r="F137" s="156"/>
      <c r="G137" s="156"/>
      <c r="H137" s="156">
        <f t="shared" si="4"/>
        <v>0</v>
      </c>
      <c r="I137" s="158">
        <f t="shared" si="5"/>
        <v>0</v>
      </c>
    </row>
    <row r="138" s="143" customFormat="1" ht="20.1" customHeight="1" spans="1:9">
      <c r="A138" s="143">
        <v>2012304</v>
      </c>
      <c r="B138" s="107" t="s">
        <v>178</v>
      </c>
      <c r="C138" s="108">
        <v>0</v>
      </c>
      <c r="D138" s="156">
        <v>0</v>
      </c>
      <c r="E138" s="156"/>
      <c r="F138" s="156"/>
      <c r="G138" s="156"/>
      <c r="H138" s="156">
        <f t="shared" si="4"/>
        <v>0</v>
      </c>
      <c r="I138" s="158">
        <f t="shared" si="5"/>
        <v>0</v>
      </c>
    </row>
    <row r="139" s="143" customFormat="1" ht="20.1" customHeight="1" spans="1:9">
      <c r="A139" s="143">
        <v>2012350</v>
      </c>
      <c r="B139" s="107" t="s">
        <v>107</v>
      </c>
      <c r="C139" s="108">
        <v>0</v>
      </c>
      <c r="D139" s="156">
        <v>0</v>
      </c>
      <c r="E139" s="156"/>
      <c r="F139" s="156"/>
      <c r="G139" s="156"/>
      <c r="H139" s="156">
        <f t="shared" si="4"/>
        <v>0</v>
      </c>
      <c r="I139" s="158">
        <f t="shared" si="5"/>
        <v>0</v>
      </c>
    </row>
    <row r="140" s="143" customFormat="1" ht="20.1" customHeight="1" spans="1:9">
      <c r="A140" s="143">
        <v>2012399</v>
      </c>
      <c r="B140" s="107" t="s">
        <v>179</v>
      </c>
      <c r="C140" s="108">
        <v>0</v>
      </c>
      <c r="D140" s="156">
        <v>0</v>
      </c>
      <c r="E140" s="156"/>
      <c r="F140" s="156"/>
      <c r="G140" s="156"/>
      <c r="H140" s="156">
        <f t="shared" si="4"/>
        <v>0</v>
      </c>
      <c r="I140" s="158">
        <f t="shared" si="5"/>
        <v>0</v>
      </c>
    </row>
    <row r="141" s="143" customFormat="1" ht="20.1" customHeight="1" spans="1:9">
      <c r="A141" s="143">
        <v>20125</v>
      </c>
      <c r="B141" s="107" t="s">
        <v>180</v>
      </c>
      <c r="C141" s="108">
        <v>0</v>
      </c>
      <c r="D141" s="156">
        <v>0</v>
      </c>
      <c r="E141" s="156"/>
      <c r="F141" s="156"/>
      <c r="G141" s="156"/>
      <c r="H141" s="156">
        <f t="shared" si="4"/>
        <v>0</v>
      </c>
      <c r="I141" s="158">
        <f t="shared" si="5"/>
        <v>0</v>
      </c>
    </row>
    <row r="142" s="143" customFormat="1" ht="20.1" customHeight="1" spans="1:9">
      <c r="A142" s="143">
        <v>2012501</v>
      </c>
      <c r="B142" s="107" t="s">
        <v>98</v>
      </c>
      <c r="C142" s="108">
        <v>0</v>
      </c>
      <c r="D142" s="156">
        <v>0</v>
      </c>
      <c r="E142" s="156"/>
      <c r="F142" s="156"/>
      <c r="G142" s="156"/>
      <c r="H142" s="156">
        <f t="shared" si="4"/>
        <v>0</v>
      </c>
      <c r="I142" s="158">
        <f t="shared" si="5"/>
        <v>0</v>
      </c>
    </row>
    <row r="143" s="143" customFormat="1" ht="20.1" customHeight="1" spans="1:9">
      <c r="A143" s="143">
        <v>2012502</v>
      </c>
      <c r="B143" s="107" t="s">
        <v>99</v>
      </c>
      <c r="C143" s="108">
        <v>0</v>
      </c>
      <c r="D143" s="156">
        <v>0</v>
      </c>
      <c r="E143" s="156"/>
      <c r="F143" s="156"/>
      <c r="G143" s="156"/>
      <c r="H143" s="156">
        <f t="shared" si="4"/>
        <v>0</v>
      </c>
      <c r="I143" s="158">
        <f t="shared" si="5"/>
        <v>0</v>
      </c>
    </row>
    <row r="144" s="143" customFormat="1" ht="20.1" customHeight="1" spans="1:9">
      <c r="A144" s="143">
        <v>2012503</v>
      </c>
      <c r="B144" s="107" t="s">
        <v>100</v>
      </c>
      <c r="C144" s="108">
        <v>0</v>
      </c>
      <c r="D144" s="156">
        <v>0</v>
      </c>
      <c r="E144" s="156"/>
      <c r="F144" s="156"/>
      <c r="G144" s="156"/>
      <c r="H144" s="156">
        <f t="shared" si="4"/>
        <v>0</v>
      </c>
      <c r="I144" s="158">
        <f t="shared" si="5"/>
        <v>0</v>
      </c>
    </row>
    <row r="145" s="143" customFormat="1" ht="20.1" customHeight="1" spans="1:9">
      <c r="A145" s="143">
        <v>2012504</v>
      </c>
      <c r="B145" s="107" t="s">
        <v>181</v>
      </c>
      <c r="C145" s="108">
        <v>0</v>
      </c>
      <c r="D145" s="156">
        <v>0</v>
      </c>
      <c r="E145" s="156"/>
      <c r="F145" s="156"/>
      <c r="G145" s="156"/>
      <c r="H145" s="156">
        <f t="shared" si="4"/>
        <v>0</v>
      </c>
      <c r="I145" s="158">
        <f t="shared" si="5"/>
        <v>0</v>
      </c>
    </row>
    <row r="146" s="143" customFormat="1" ht="20.1" customHeight="1" spans="1:9">
      <c r="A146" s="143">
        <v>2012505</v>
      </c>
      <c r="B146" s="107" t="s">
        <v>182</v>
      </c>
      <c r="C146" s="108">
        <v>0</v>
      </c>
      <c r="D146" s="156">
        <v>0</v>
      </c>
      <c r="E146" s="156"/>
      <c r="F146" s="156"/>
      <c r="G146" s="156"/>
      <c r="H146" s="156">
        <f t="shared" si="4"/>
        <v>0</v>
      </c>
      <c r="I146" s="158">
        <f t="shared" si="5"/>
        <v>0</v>
      </c>
    </row>
    <row r="147" s="143" customFormat="1" ht="20.1" customHeight="1" spans="1:9">
      <c r="A147" s="143">
        <v>2012550</v>
      </c>
      <c r="B147" s="107" t="s">
        <v>107</v>
      </c>
      <c r="C147" s="108">
        <v>0</v>
      </c>
      <c r="D147" s="156">
        <v>0</v>
      </c>
      <c r="E147" s="156"/>
      <c r="F147" s="156"/>
      <c r="G147" s="156"/>
      <c r="H147" s="156">
        <f t="shared" si="4"/>
        <v>0</v>
      </c>
      <c r="I147" s="158">
        <f t="shared" si="5"/>
        <v>0</v>
      </c>
    </row>
    <row r="148" s="143" customFormat="1" ht="20.1" customHeight="1" spans="1:9">
      <c r="A148" s="143">
        <v>2012599</v>
      </c>
      <c r="B148" s="107" t="s">
        <v>183</v>
      </c>
      <c r="C148" s="108">
        <v>0</v>
      </c>
      <c r="D148" s="156">
        <v>0</v>
      </c>
      <c r="E148" s="156"/>
      <c r="F148" s="156"/>
      <c r="G148" s="156"/>
      <c r="H148" s="156">
        <f t="shared" si="4"/>
        <v>0</v>
      </c>
      <c r="I148" s="158">
        <f t="shared" si="5"/>
        <v>0</v>
      </c>
    </row>
    <row r="149" s="143" customFormat="1" ht="20.1" customHeight="1" spans="1:9">
      <c r="A149" s="143">
        <v>20126</v>
      </c>
      <c r="B149" s="107" t="s">
        <v>184</v>
      </c>
      <c r="C149" s="108">
        <v>284</v>
      </c>
      <c r="D149" s="156">
        <v>0</v>
      </c>
      <c r="E149" s="156"/>
      <c r="F149" s="156"/>
      <c r="G149" s="156"/>
      <c r="H149" s="156">
        <f t="shared" si="4"/>
        <v>0</v>
      </c>
      <c r="I149" s="158">
        <f t="shared" si="5"/>
        <v>284</v>
      </c>
    </row>
    <row r="150" s="143" customFormat="1" ht="20.1" customHeight="1" spans="1:9">
      <c r="A150" s="143">
        <v>2012601</v>
      </c>
      <c r="B150" s="107" t="s">
        <v>98</v>
      </c>
      <c r="C150" s="108">
        <v>284</v>
      </c>
      <c r="D150" s="156">
        <v>0</v>
      </c>
      <c r="E150" s="156"/>
      <c r="F150" s="156"/>
      <c r="G150" s="156"/>
      <c r="H150" s="156">
        <f t="shared" si="4"/>
        <v>0</v>
      </c>
      <c r="I150" s="158">
        <f t="shared" si="5"/>
        <v>284</v>
      </c>
    </row>
    <row r="151" s="143" customFormat="1" ht="20.1" customHeight="1" spans="1:9">
      <c r="A151" s="143">
        <v>2012602</v>
      </c>
      <c r="B151" s="107" t="s">
        <v>99</v>
      </c>
      <c r="C151" s="108">
        <v>0</v>
      </c>
      <c r="D151" s="156">
        <v>0</v>
      </c>
      <c r="E151" s="156"/>
      <c r="F151" s="156"/>
      <c r="G151" s="156"/>
      <c r="H151" s="156">
        <f t="shared" si="4"/>
        <v>0</v>
      </c>
      <c r="I151" s="158">
        <f t="shared" si="5"/>
        <v>0</v>
      </c>
    </row>
    <row r="152" s="143" customFormat="1" ht="20.1" customHeight="1" spans="1:9">
      <c r="A152" s="143">
        <v>2012603</v>
      </c>
      <c r="B152" s="107" t="s">
        <v>100</v>
      </c>
      <c r="C152" s="108">
        <v>0</v>
      </c>
      <c r="D152" s="156">
        <v>0</v>
      </c>
      <c r="E152" s="156"/>
      <c r="F152" s="156"/>
      <c r="G152" s="156"/>
      <c r="H152" s="156">
        <f t="shared" si="4"/>
        <v>0</v>
      </c>
      <c r="I152" s="158">
        <f t="shared" si="5"/>
        <v>0</v>
      </c>
    </row>
    <row r="153" s="143" customFormat="1" ht="20.1" customHeight="1" spans="1:9">
      <c r="A153" s="143">
        <v>2012604</v>
      </c>
      <c r="B153" s="107" t="s">
        <v>185</v>
      </c>
      <c r="C153" s="108">
        <v>0</v>
      </c>
      <c r="D153" s="156">
        <v>0</v>
      </c>
      <c r="E153" s="156"/>
      <c r="F153" s="156"/>
      <c r="G153" s="156"/>
      <c r="H153" s="156">
        <f t="shared" si="4"/>
        <v>0</v>
      </c>
      <c r="I153" s="158">
        <f t="shared" si="5"/>
        <v>0</v>
      </c>
    </row>
    <row r="154" s="143" customFormat="1" ht="20.1" customHeight="1" spans="1:9">
      <c r="A154" s="143">
        <v>2012699</v>
      </c>
      <c r="B154" s="107" t="s">
        <v>186</v>
      </c>
      <c r="C154" s="108">
        <v>0</v>
      </c>
      <c r="D154" s="156">
        <v>0</v>
      </c>
      <c r="E154" s="156"/>
      <c r="F154" s="156"/>
      <c r="G154" s="156"/>
      <c r="H154" s="156">
        <f t="shared" si="4"/>
        <v>0</v>
      </c>
      <c r="I154" s="158">
        <f t="shared" si="5"/>
        <v>0</v>
      </c>
    </row>
    <row r="155" s="143" customFormat="1" ht="20.1" customHeight="1" spans="1:9">
      <c r="A155" s="143">
        <v>20128</v>
      </c>
      <c r="B155" s="107" t="s">
        <v>187</v>
      </c>
      <c r="C155" s="108">
        <v>134</v>
      </c>
      <c r="D155" s="156">
        <v>0</v>
      </c>
      <c r="E155" s="156"/>
      <c r="F155" s="156"/>
      <c r="G155" s="156"/>
      <c r="H155" s="156">
        <f t="shared" si="4"/>
        <v>0</v>
      </c>
      <c r="I155" s="158">
        <f t="shared" si="5"/>
        <v>134</v>
      </c>
    </row>
    <row r="156" s="143" customFormat="1" ht="20.1" customHeight="1" spans="1:9">
      <c r="A156" s="143">
        <v>2012801</v>
      </c>
      <c r="B156" s="107" t="s">
        <v>98</v>
      </c>
      <c r="C156" s="108">
        <v>89</v>
      </c>
      <c r="D156" s="156">
        <v>0</v>
      </c>
      <c r="E156" s="156"/>
      <c r="F156" s="156"/>
      <c r="G156" s="156"/>
      <c r="H156" s="156">
        <f t="shared" si="4"/>
        <v>0</v>
      </c>
      <c r="I156" s="158">
        <f t="shared" si="5"/>
        <v>89</v>
      </c>
    </row>
    <row r="157" s="143" customFormat="1" ht="20.1" customHeight="1" spans="1:9">
      <c r="A157" s="143">
        <v>2012802</v>
      </c>
      <c r="B157" s="107" t="s">
        <v>99</v>
      </c>
      <c r="C157" s="108">
        <v>45</v>
      </c>
      <c r="D157" s="156">
        <v>0</v>
      </c>
      <c r="E157" s="156"/>
      <c r="F157" s="156"/>
      <c r="G157" s="156"/>
      <c r="H157" s="156">
        <f t="shared" si="4"/>
        <v>0</v>
      </c>
      <c r="I157" s="158">
        <f t="shared" si="5"/>
        <v>45</v>
      </c>
    </row>
    <row r="158" s="143" customFormat="1" ht="20.1" customHeight="1" spans="1:9">
      <c r="A158" s="143">
        <v>2012803</v>
      </c>
      <c r="B158" s="107" t="s">
        <v>100</v>
      </c>
      <c r="C158" s="108">
        <v>0</v>
      </c>
      <c r="D158" s="156">
        <v>0</v>
      </c>
      <c r="E158" s="156"/>
      <c r="F158" s="156"/>
      <c r="G158" s="156"/>
      <c r="H158" s="156">
        <f t="shared" si="4"/>
        <v>0</v>
      </c>
      <c r="I158" s="158">
        <f t="shared" si="5"/>
        <v>0</v>
      </c>
    </row>
    <row r="159" s="143" customFormat="1" ht="20.1" customHeight="1" spans="1:9">
      <c r="A159" s="143">
        <v>2012804</v>
      </c>
      <c r="B159" s="107" t="s">
        <v>112</v>
      </c>
      <c r="C159" s="108">
        <v>0</v>
      </c>
      <c r="D159" s="156">
        <v>0</v>
      </c>
      <c r="E159" s="156"/>
      <c r="F159" s="156"/>
      <c r="G159" s="156"/>
      <c r="H159" s="156">
        <f t="shared" si="4"/>
        <v>0</v>
      </c>
      <c r="I159" s="158">
        <f t="shared" si="5"/>
        <v>0</v>
      </c>
    </row>
    <row r="160" s="143" customFormat="1" ht="20.1" customHeight="1" spans="1:9">
      <c r="A160" s="143">
        <v>2012850</v>
      </c>
      <c r="B160" s="107" t="s">
        <v>107</v>
      </c>
      <c r="C160" s="108">
        <v>0</v>
      </c>
      <c r="D160" s="156">
        <v>0</v>
      </c>
      <c r="E160" s="156"/>
      <c r="F160" s="156"/>
      <c r="G160" s="156"/>
      <c r="H160" s="156">
        <f t="shared" si="4"/>
        <v>0</v>
      </c>
      <c r="I160" s="158">
        <f t="shared" si="5"/>
        <v>0</v>
      </c>
    </row>
    <row r="161" s="143" customFormat="1" ht="20.1" customHeight="1" spans="1:9">
      <c r="A161" s="143">
        <v>2012899</v>
      </c>
      <c r="B161" s="107" t="s">
        <v>188</v>
      </c>
      <c r="C161" s="108">
        <v>0</v>
      </c>
      <c r="D161" s="156">
        <v>0</v>
      </c>
      <c r="E161" s="156"/>
      <c r="F161" s="156"/>
      <c r="G161" s="156"/>
      <c r="H161" s="156">
        <f t="shared" si="4"/>
        <v>0</v>
      </c>
      <c r="I161" s="158">
        <f t="shared" si="5"/>
        <v>0</v>
      </c>
    </row>
    <row r="162" s="143" customFormat="1" ht="20.1" customHeight="1" spans="1:9">
      <c r="A162" s="143">
        <v>20129</v>
      </c>
      <c r="B162" s="107" t="s">
        <v>189</v>
      </c>
      <c r="C162" s="108">
        <v>962</v>
      </c>
      <c r="D162" s="156">
        <v>0</v>
      </c>
      <c r="E162" s="156"/>
      <c r="F162" s="156"/>
      <c r="G162" s="156"/>
      <c r="H162" s="156">
        <f t="shared" si="4"/>
        <v>0</v>
      </c>
      <c r="I162" s="158">
        <f t="shared" si="5"/>
        <v>962</v>
      </c>
    </row>
    <row r="163" s="143" customFormat="1" ht="20.1" customHeight="1" spans="1:9">
      <c r="A163" s="143">
        <v>2012901</v>
      </c>
      <c r="B163" s="107" t="s">
        <v>98</v>
      </c>
      <c r="C163" s="108">
        <v>455</v>
      </c>
      <c r="D163" s="156">
        <v>0</v>
      </c>
      <c r="E163" s="156"/>
      <c r="F163" s="156"/>
      <c r="G163" s="156"/>
      <c r="H163" s="156">
        <f t="shared" si="4"/>
        <v>0</v>
      </c>
      <c r="I163" s="158">
        <f t="shared" si="5"/>
        <v>455</v>
      </c>
    </row>
    <row r="164" s="143" customFormat="1" ht="20.1" customHeight="1" spans="1:9">
      <c r="A164" s="143">
        <v>2012902</v>
      </c>
      <c r="B164" s="107" t="s">
        <v>99</v>
      </c>
      <c r="C164" s="108">
        <v>0</v>
      </c>
      <c r="D164" s="156">
        <v>0</v>
      </c>
      <c r="E164" s="156"/>
      <c r="F164" s="156"/>
      <c r="G164" s="156"/>
      <c r="H164" s="156">
        <f t="shared" si="4"/>
        <v>0</v>
      </c>
      <c r="I164" s="158">
        <f t="shared" si="5"/>
        <v>0</v>
      </c>
    </row>
    <row r="165" s="143" customFormat="1" ht="16.2" customHeight="1" spans="1:9">
      <c r="A165" s="143">
        <v>2012903</v>
      </c>
      <c r="B165" s="107" t="s">
        <v>100</v>
      </c>
      <c r="C165" s="108">
        <v>0</v>
      </c>
      <c r="D165" s="156">
        <v>0</v>
      </c>
      <c r="E165" s="156"/>
      <c r="F165" s="156"/>
      <c r="G165" s="156"/>
      <c r="H165" s="156">
        <f t="shared" si="4"/>
        <v>0</v>
      </c>
      <c r="I165" s="158">
        <f t="shared" si="5"/>
        <v>0</v>
      </c>
    </row>
    <row r="166" s="143" customFormat="1" ht="16.2" customHeight="1" spans="1:9">
      <c r="A166" s="143">
        <v>2012906</v>
      </c>
      <c r="B166" s="107" t="s">
        <v>190</v>
      </c>
      <c r="C166" s="108">
        <v>0</v>
      </c>
      <c r="D166" s="156">
        <v>0</v>
      </c>
      <c r="E166" s="156"/>
      <c r="F166" s="156"/>
      <c r="G166" s="156"/>
      <c r="H166" s="156">
        <f t="shared" si="4"/>
        <v>0</v>
      </c>
      <c r="I166" s="158">
        <f t="shared" si="5"/>
        <v>0</v>
      </c>
    </row>
    <row r="167" s="143" customFormat="1" ht="20.1" customHeight="1" spans="1:9">
      <c r="A167" s="143">
        <v>2012950</v>
      </c>
      <c r="B167" s="107" t="s">
        <v>107</v>
      </c>
      <c r="C167" s="108">
        <v>162</v>
      </c>
      <c r="D167" s="156">
        <v>0</v>
      </c>
      <c r="E167" s="156"/>
      <c r="F167" s="156"/>
      <c r="G167" s="156"/>
      <c r="H167" s="156">
        <f t="shared" si="4"/>
        <v>0</v>
      </c>
      <c r="I167" s="158">
        <f t="shared" si="5"/>
        <v>162</v>
      </c>
    </row>
    <row r="168" s="143" customFormat="1" ht="20.1" customHeight="1" spans="1:9">
      <c r="A168" s="143">
        <v>2012999</v>
      </c>
      <c r="B168" s="107" t="s">
        <v>191</v>
      </c>
      <c r="C168" s="108">
        <v>345</v>
      </c>
      <c r="D168" s="156">
        <v>0</v>
      </c>
      <c r="E168" s="156"/>
      <c r="F168" s="156"/>
      <c r="G168" s="156"/>
      <c r="H168" s="156">
        <f t="shared" si="4"/>
        <v>0</v>
      </c>
      <c r="I168" s="158">
        <f t="shared" si="5"/>
        <v>345</v>
      </c>
    </row>
    <row r="169" s="143" customFormat="1" ht="16.2" customHeight="1" spans="1:9">
      <c r="A169" s="143">
        <v>20131</v>
      </c>
      <c r="B169" s="107" t="s">
        <v>192</v>
      </c>
      <c r="C169" s="108">
        <v>2746</v>
      </c>
      <c r="D169" s="156">
        <v>0</v>
      </c>
      <c r="E169" s="156"/>
      <c r="F169" s="156"/>
      <c r="G169" s="156"/>
      <c r="H169" s="156">
        <f t="shared" si="4"/>
        <v>0</v>
      </c>
      <c r="I169" s="158">
        <f t="shared" si="5"/>
        <v>2746</v>
      </c>
    </row>
    <row r="170" s="143" customFormat="1" ht="20.1" customHeight="1" spans="1:9">
      <c r="A170" s="143">
        <v>2013101</v>
      </c>
      <c r="B170" s="107" t="s">
        <v>98</v>
      </c>
      <c r="C170" s="108">
        <v>843</v>
      </c>
      <c r="D170" s="156">
        <v>0</v>
      </c>
      <c r="E170" s="156"/>
      <c r="F170" s="156"/>
      <c r="G170" s="156"/>
      <c r="H170" s="156">
        <f t="shared" si="4"/>
        <v>0</v>
      </c>
      <c r="I170" s="158">
        <f t="shared" si="5"/>
        <v>843</v>
      </c>
    </row>
    <row r="171" s="143" customFormat="1" ht="16.2" customHeight="1" spans="1:9">
      <c r="A171" s="143">
        <v>2013102</v>
      </c>
      <c r="B171" s="107" t="s">
        <v>99</v>
      </c>
      <c r="C171" s="108">
        <v>620</v>
      </c>
      <c r="D171" s="156">
        <v>0</v>
      </c>
      <c r="E171" s="156"/>
      <c r="F171" s="156"/>
      <c r="G171" s="156"/>
      <c r="H171" s="156">
        <f t="shared" si="4"/>
        <v>0</v>
      </c>
      <c r="I171" s="158">
        <f t="shared" si="5"/>
        <v>620</v>
      </c>
    </row>
    <row r="172" s="143" customFormat="1" ht="16.2" customHeight="1" spans="1:9">
      <c r="A172" s="143">
        <v>2013103</v>
      </c>
      <c r="B172" s="107" t="s">
        <v>100</v>
      </c>
      <c r="C172" s="108">
        <v>570</v>
      </c>
      <c r="D172" s="156">
        <v>0</v>
      </c>
      <c r="E172" s="156"/>
      <c r="F172" s="156"/>
      <c r="G172" s="156"/>
      <c r="H172" s="156">
        <f t="shared" si="4"/>
        <v>0</v>
      </c>
      <c r="I172" s="158">
        <f t="shared" si="5"/>
        <v>570</v>
      </c>
    </row>
    <row r="173" s="143" customFormat="1" ht="16.2" customHeight="1" spans="1:9">
      <c r="A173" s="143">
        <v>2013105</v>
      </c>
      <c r="B173" s="107" t="s">
        <v>193</v>
      </c>
      <c r="C173" s="108">
        <v>0</v>
      </c>
      <c r="D173" s="156">
        <v>0</v>
      </c>
      <c r="E173" s="156"/>
      <c r="F173" s="156"/>
      <c r="G173" s="156"/>
      <c r="H173" s="156">
        <f t="shared" si="4"/>
        <v>0</v>
      </c>
      <c r="I173" s="158">
        <f t="shared" si="5"/>
        <v>0</v>
      </c>
    </row>
    <row r="174" s="143" customFormat="1" ht="20.1" customHeight="1" spans="1:9">
      <c r="A174" s="143">
        <v>2013150</v>
      </c>
      <c r="B174" s="107" t="s">
        <v>107</v>
      </c>
      <c r="C174" s="108">
        <v>440</v>
      </c>
      <c r="D174" s="156">
        <v>0</v>
      </c>
      <c r="E174" s="156"/>
      <c r="F174" s="156"/>
      <c r="G174" s="156"/>
      <c r="H174" s="156">
        <f t="shared" si="4"/>
        <v>0</v>
      </c>
      <c r="I174" s="158">
        <f t="shared" si="5"/>
        <v>440</v>
      </c>
    </row>
    <row r="175" s="143" customFormat="1" ht="20.1" customHeight="1" spans="1:9">
      <c r="A175" s="143">
        <v>2013199</v>
      </c>
      <c r="B175" s="107" t="s">
        <v>194</v>
      </c>
      <c r="C175" s="108">
        <v>273</v>
      </c>
      <c r="D175" s="156">
        <v>0</v>
      </c>
      <c r="E175" s="156"/>
      <c r="F175" s="156"/>
      <c r="G175" s="156"/>
      <c r="H175" s="156">
        <f t="shared" si="4"/>
        <v>0</v>
      </c>
      <c r="I175" s="158">
        <f t="shared" si="5"/>
        <v>273</v>
      </c>
    </row>
    <row r="176" s="143" customFormat="1" ht="20.1" customHeight="1" spans="1:9">
      <c r="A176" s="143">
        <v>20132</v>
      </c>
      <c r="B176" s="107" t="s">
        <v>195</v>
      </c>
      <c r="C176" s="108">
        <v>1206</v>
      </c>
      <c r="D176" s="156">
        <v>0</v>
      </c>
      <c r="E176" s="156"/>
      <c r="F176" s="156"/>
      <c r="G176" s="156"/>
      <c r="H176" s="156">
        <f t="shared" si="4"/>
        <v>0</v>
      </c>
      <c r="I176" s="158">
        <f t="shared" si="5"/>
        <v>1206</v>
      </c>
    </row>
    <row r="177" s="143" customFormat="1" ht="16.2" customHeight="1" spans="1:9">
      <c r="A177" s="143">
        <v>2013201</v>
      </c>
      <c r="B177" s="107" t="s">
        <v>98</v>
      </c>
      <c r="C177" s="108">
        <v>406</v>
      </c>
      <c r="D177" s="156">
        <v>0</v>
      </c>
      <c r="E177" s="156"/>
      <c r="F177" s="156"/>
      <c r="G177" s="156"/>
      <c r="H177" s="156">
        <f t="shared" si="4"/>
        <v>0</v>
      </c>
      <c r="I177" s="158">
        <f t="shared" si="5"/>
        <v>406</v>
      </c>
    </row>
    <row r="178" s="143" customFormat="1" ht="16.2" customHeight="1" spans="1:9">
      <c r="A178" s="143">
        <v>2013202</v>
      </c>
      <c r="B178" s="107" t="s">
        <v>99</v>
      </c>
      <c r="C178" s="108">
        <v>683</v>
      </c>
      <c r="D178" s="156">
        <v>0</v>
      </c>
      <c r="E178" s="156"/>
      <c r="F178" s="156"/>
      <c r="G178" s="156"/>
      <c r="H178" s="156">
        <f t="shared" si="4"/>
        <v>0</v>
      </c>
      <c r="I178" s="158">
        <f t="shared" si="5"/>
        <v>683</v>
      </c>
    </row>
    <row r="179" s="143" customFormat="1" ht="16.2" customHeight="1" spans="1:9">
      <c r="A179" s="143">
        <v>2013203</v>
      </c>
      <c r="B179" s="107" t="s">
        <v>100</v>
      </c>
      <c r="C179" s="108">
        <v>0</v>
      </c>
      <c r="D179" s="156">
        <v>0</v>
      </c>
      <c r="E179" s="156"/>
      <c r="F179" s="156"/>
      <c r="G179" s="156"/>
      <c r="H179" s="156">
        <f t="shared" si="4"/>
        <v>0</v>
      </c>
      <c r="I179" s="158">
        <f t="shared" si="5"/>
        <v>0</v>
      </c>
    </row>
    <row r="180" s="143" customFormat="1" ht="16.2" customHeight="1" spans="1:9">
      <c r="A180" s="143">
        <v>2013204</v>
      </c>
      <c r="B180" s="107" t="s">
        <v>196</v>
      </c>
      <c r="C180" s="108">
        <v>0</v>
      </c>
      <c r="D180" s="156">
        <v>0</v>
      </c>
      <c r="E180" s="156"/>
      <c r="F180" s="156"/>
      <c r="G180" s="156"/>
      <c r="H180" s="156">
        <f t="shared" si="4"/>
        <v>0</v>
      </c>
      <c r="I180" s="158">
        <f t="shared" si="5"/>
        <v>0</v>
      </c>
    </row>
    <row r="181" s="143" customFormat="1" ht="20.1" customHeight="1" spans="1:9">
      <c r="A181" s="143">
        <v>2013250</v>
      </c>
      <c r="B181" s="107" t="s">
        <v>107</v>
      </c>
      <c r="C181" s="108">
        <v>117</v>
      </c>
      <c r="D181" s="156">
        <v>0</v>
      </c>
      <c r="E181" s="156"/>
      <c r="F181" s="156"/>
      <c r="G181" s="156"/>
      <c r="H181" s="156">
        <f t="shared" si="4"/>
        <v>0</v>
      </c>
      <c r="I181" s="158">
        <f t="shared" si="5"/>
        <v>117</v>
      </c>
    </row>
    <row r="182" s="143" customFormat="1" ht="20.1" customHeight="1" spans="1:9">
      <c r="A182" s="143">
        <v>2013299</v>
      </c>
      <c r="B182" s="107" t="s">
        <v>197</v>
      </c>
      <c r="C182" s="108">
        <v>0</v>
      </c>
      <c r="D182" s="156">
        <v>0</v>
      </c>
      <c r="E182" s="156"/>
      <c r="F182" s="156"/>
      <c r="G182" s="156"/>
      <c r="H182" s="156">
        <f t="shared" si="4"/>
        <v>0</v>
      </c>
      <c r="I182" s="158">
        <f t="shared" si="5"/>
        <v>0</v>
      </c>
    </row>
    <row r="183" s="143" customFormat="1" ht="16.2" customHeight="1" spans="1:9">
      <c r="A183" s="143">
        <v>20133</v>
      </c>
      <c r="B183" s="107" t="s">
        <v>198</v>
      </c>
      <c r="C183" s="108">
        <v>1153</v>
      </c>
      <c r="D183" s="156">
        <v>0</v>
      </c>
      <c r="E183" s="156"/>
      <c r="F183" s="156"/>
      <c r="G183" s="156"/>
      <c r="H183" s="156">
        <f t="shared" si="4"/>
        <v>0</v>
      </c>
      <c r="I183" s="158">
        <f t="shared" si="5"/>
        <v>1153</v>
      </c>
    </row>
    <row r="184" s="143" customFormat="1" ht="16.2" customHeight="1" spans="1:9">
      <c r="A184" s="143">
        <v>2013301</v>
      </c>
      <c r="B184" s="107" t="s">
        <v>98</v>
      </c>
      <c r="C184" s="108">
        <v>559</v>
      </c>
      <c r="D184" s="156">
        <v>0</v>
      </c>
      <c r="E184" s="156"/>
      <c r="F184" s="156"/>
      <c r="G184" s="156"/>
      <c r="H184" s="156">
        <f t="shared" si="4"/>
        <v>0</v>
      </c>
      <c r="I184" s="158">
        <f t="shared" si="5"/>
        <v>559</v>
      </c>
    </row>
    <row r="185" s="143" customFormat="1" ht="16.2" customHeight="1" spans="1:9">
      <c r="A185" s="143">
        <v>2013302</v>
      </c>
      <c r="B185" s="107" t="s">
        <v>99</v>
      </c>
      <c r="C185" s="108">
        <v>415</v>
      </c>
      <c r="D185" s="156">
        <v>0</v>
      </c>
      <c r="E185" s="156"/>
      <c r="F185" s="156"/>
      <c r="G185" s="156"/>
      <c r="H185" s="156">
        <f t="shared" si="4"/>
        <v>0</v>
      </c>
      <c r="I185" s="158">
        <f t="shared" si="5"/>
        <v>415</v>
      </c>
    </row>
    <row r="186" s="143" customFormat="1" ht="16.2" customHeight="1" spans="1:9">
      <c r="A186" s="143">
        <v>2013303</v>
      </c>
      <c r="B186" s="107" t="s">
        <v>100</v>
      </c>
      <c r="C186" s="108">
        <v>0</v>
      </c>
      <c r="D186" s="156">
        <v>0</v>
      </c>
      <c r="E186" s="156"/>
      <c r="F186" s="156"/>
      <c r="G186" s="156"/>
      <c r="H186" s="156">
        <f t="shared" si="4"/>
        <v>0</v>
      </c>
      <c r="I186" s="158">
        <f t="shared" si="5"/>
        <v>0</v>
      </c>
    </row>
    <row r="187" s="143" customFormat="1" ht="16.2" customHeight="1" spans="1:9">
      <c r="A187" s="143">
        <v>2013304</v>
      </c>
      <c r="B187" s="107" t="s">
        <v>199</v>
      </c>
      <c r="C187" s="108">
        <v>0</v>
      </c>
      <c r="D187" s="156">
        <v>0</v>
      </c>
      <c r="E187" s="156"/>
      <c r="F187" s="156"/>
      <c r="G187" s="156"/>
      <c r="H187" s="156">
        <f t="shared" si="4"/>
        <v>0</v>
      </c>
      <c r="I187" s="158">
        <f t="shared" si="5"/>
        <v>0</v>
      </c>
    </row>
    <row r="188" s="143" customFormat="1" ht="16.2" customHeight="1" spans="1:9">
      <c r="A188" s="143">
        <v>2013350</v>
      </c>
      <c r="B188" s="107" t="s">
        <v>107</v>
      </c>
      <c r="C188" s="108">
        <v>179</v>
      </c>
      <c r="D188" s="156">
        <v>0</v>
      </c>
      <c r="E188" s="156"/>
      <c r="F188" s="156"/>
      <c r="G188" s="156"/>
      <c r="H188" s="156">
        <f t="shared" si="4"/>
        <v>0</v>
      </c>
      <c r="I188" s="158">
        <f t="shared" si="5"/>
        <v>179</v>
      </c>
    </row>
    <row r="189" s="143" customFormat="1" ht="20.1" customHeight="1" spans="1:9">
      <c r="A189" s="143">
        <v>2013399</v>
      </c>
      <c r="B189" s="107" t="s">
        <v>200</v>
      </c>
      <c r="C189" s="108">
        <v>0</v>
      </c>
      <c r="D189" s="156">
        <v>0</v>
      </c>
      <c r="E189" s="156"/>
      <c r="F189" s="156"/>
      <c r="G189" s="156"/>
      <c r="H189" s="156">
        <f t="shared" si="4"/>
        <v>0</v>
      </c>
      <c r="I189" s="158">
        <f t="shared" si="5"/>
        <v>0</v>
      </c>
    </row>
    <row r="190" s="143" customFormat="1" ht="16.2" customHeight="1" spans="1:9">
      <c r="A190" s="143">
        <v>20134</v>
      </c>
      <c r="B190" s="107" t="s">
        <v>201</v>
      </c>
      <c r="C190" s="108">
        <v>740</v>
      </c>
      <c r="D190" s="156">
        <v>0</v>
      </c>
      <c r="E190" s="156"/>
      <c r="F190" s="156"/>
      <c r="G190" s="156"/>
      <c r="H190" s="156">
        <f t="shared" si="4"/>
        <v>0</v>
      </c>
      <c r="I190" s="158">
        <f t="shared" si="5"/>
        <v>740</v>
      </c>
    </row>
    <row r="191" s="143" customFormat="1" ht="20.1" customHeight="1" spans="1:9">
      <c r="A191" s="143">
        <v>2013401</v>
      </c>
      <c r="B191" s="107" t="s">
        <v>98</v>
      </c>
      <c r="C191" s="108">
        <v>372</v>
      </c>
      <c r="D191" s="156">
        <v>0</v>
      </c>
      <c r="E191" s="156"/>
      <c r="F191" s="156"/>
      <c r="G191" s="156"/>
      <c r="H191" s="156">
        <f t="shared" si="4"/>
        <v>0</v>
      </c>
      <c r="I191" s="158">
        <f t="shared" si="5"/>
        <v>372</v>
      </c>
    </row>
    <row r="192" s="143" customFormat="1" ht="16.2" customHeight="1" spans="1:9">
      <c r="A192" s="143">
        <v>2013402</v>
      </c>
      <c r="B192" s="107" t="s">
        <v>99</v>
      </c>
      <c r="C192" s="108">
        <v>153</v>
      </c>
      <c r="D192" s="156">
        <v>0</v>
      </c>
      <c r="E192" s="156"/>
      <c r="F192" s="156"/>
      <c r="G192" s="156"/>
      <c r="H192" s="156">
        <f t="shared" si="4"/>
        <v>0</v>
      </c>
      <c r="I192" s="158">
        <f t="shared" si="5"/>
        <v>153</v>
      </c>
    </row>
    <row r="193" s="143" customFormat="1" ht="16.2" customHeight="1" spans="1:9">
      <c r="A193" s="143">
        <v>2013403</v>
      </c>
      <c r="B193" s="107" t="s">
        <v>100</v>
      </c>
      <c r="C193" s="108">
        <v>0</v>
      </c>
      <c r="D193" s="156">
        <v>0</v>
      </c>
      <c r="E193" s="156"/>
      <c r="F193" s="156"/>
      <c r="G193" s="156"/>
      <c r="H193" s="156">
        <f t="shared" si="4"/>
        <v>0</v>
      </c>
      <c r="I193" s="158">
        <f t="shared" si="5"/>
        <v>0</v>
      </c>
    </row>
    <row r="194" s="143" customFormat="1" ht="16.2" customHeight="1" spans="1:9">
      <c r="A194" s="143">
        <v>2013404</v>
      </c>
      <c r="B194" s="107" t="s">
        <v>202</v>
      </c>
      <c r="C194" s="108">
        <v>159</v>
      </c>
      <c r="D194" s="156">
        <v>0</v>
      </c>
      <c r="E194" s="156"/>
      <c r="F194" s="156"/>
      <c r="G194" s="156"/>
      <c r="H194" s="156">
        <f t="shared" si="4"/>
        <v>0</v>
      </c>
      <c r="I194" s="158">
        <f t="shared" si="5"/>
        <v>159</v>
      </c>
    </row>
    <row r="195" s="143" customFormat="1" ht="20.1" customHeight="1" spans="1:9">
      <c r="A195" s="143">
        <v>2013405</v>
      </c>
      <c r="B195" s="107" t="s">
        <v>203</v>
      </c>
      <c r="C195" s="108">
        <v>0</v>
      </c>
      <c r="D195" s="156">
        <v>0</v>
      </c>
      <c r="E195" s="156"/>
      <c r="F195" s="156"/>
      <c r="G195" s="156"/>
      <c r="H195" s="156">
        <f t="shared" si="4"/>
        <v>0</v>
      </c>
      <c r="I195" s="158">
        <f t="shared" si="5"/>
        <v>0</v>
      </c>
    </row>
    <row r="196" s="143" customFormat="1" ht="20.1" customHeight="1" spans="1:9">
      <c r="A196" s="143">
        <v>2013450</v>
      </c>
      <c r="B196" s="107" t="s">
        <v>107</v>
      </c>
      <c r="C196" s="108">
        <v>56</v>
      </c>
      <c r="D196" s="156">
        <v>0</v>
      </c>
      <c r="E196" s="156"/>
      <c r="F196" s="156"/>
      <c r="G196" s="156"/>
      <c r="H196" s="156">
        <f t="shared" si="4"/>
        <v>0</v>
      </c>
      <c r="I196" s="158">
        <f t="shared" si="5"/>
        <v>56</v>
      </c>
    </row>
    <row r="197" s="143" customFormat="1" ht="16.2" customHeight="1" spans="1:9">
      <c r="A197" s="143">
        <v>2013499</v>
      </c>
      <c r="B197" s="107" t="s">
        <v>204</v>
      </c>
      <c r="C197" s="108">
        <v>0</v>
      </c>
      <c r="D197" s="156">
        <v>0</v>
      </c>
      <c r="E197" s="156"/>
      <c r="F197" s="156"/>
      <c r="G197" s="156"/>
      <c r="H197" s="156">
        <f t="shared" si="4"/>
        <v>0</v>
      </c>
      <c r="I197" s="158">
        <f t="shared" si="5"/>
        <v>0</v>
      </c>
    </row>
    <row r="198" s="143" customFormat="1" ht="20.1" customHeight="1" spans="1:9">
      <c r="A198" s="143">
        <v>20135</v>
      </c>
      <c r="B198" s="107" t="s">
        <v>205</v>
      </c>
      <c r="C198" s="108">
        <v>0</v>
      </c>
      <c r="D198" s="156">
        <v>0</v>
      </c>
      <c r="E198" s="156"/>
      <c r="F198" s="156"/>
      <c r="G198" s="156"/>
      <c r="H198" s="156">
        <f t="shared" ref="H198:H261" si="6">D198+E198+F198-G198</f>
        <v>0</v>
      </c>
      <c r="I198" s="158">
        <f t="shared" si="5"/>
        <v>0</v>
      </c>
    </row>
    <row r="199" s="143" customFormat="1" ht="16.2" customHeight="1" spans="1:9">
      <c r="A199" s="143">
        <v>2013501</v>
      </c>
      <c r="B199" s="107" t="s">
        <v>98</v>
      </c>
      <c r="C199" s="108">
        <v>0</v>
      </c>
      <c r="D199" s="156">
        <v>0</v>
      </c>
      <c r="E199" s="156"/>
      <c r="F199" s="156"/>
      <c r="G199" s="156"/>
      <c r="H199" s="156">
        <f t="shared" si="6"/>
        <v>0</v>
      </c>
      <c r="I199" s="158">
        <f t="shared" ref="I199:I262" si="7">C199+H199</f>
        <v>0</v>
      </c>
    </row>
    <row r="200" s="143" customFormat="1" ht="16.2" customHeight="1" spans="1:9">
      <c r="A200" s="143">
        <v>2013502</v>
      </c>
      <c r="B200" s="107" t="s">
        <v>99</v>
      </c>
      <c r="C200" s="108">
        <v>0</v>
      </c>
      <c r="D200" s="156">
        <v>0</v>
      </c>
      <c r="E200" s="156"/>
      <c r="F200" s="156"/>
      <c r="G200" s="156"/>
      <c r="H200" s="156">
        <f t="shared" si="6"/>
        <v>0</v>
      </c>
      <c r="I200" s="158">
        <f t="shared" si="7"/>
        <v>0</v>
      </c>
    </row>
    <row r="201" s="143" customFormat="1" ht="16.2" customHeight="1" spans="1:9">
      <c r="A201" s="143">
        <v>2013503</v>
      </c>
      <c r="B201" s="107" t="s">
        <v>100</v>
      </c>
      <c r="C201" s="108">
        <v>0</v>
      </c>
      <c r="D201" s="156">
        <v>0</v>
      </c>
      <c r="E201" s="156"/>
      <c r="F201" s="156"/>
      <c r="G201" s="156"/>
      <c r="H201" s="156">
        <f t="shared" si="6"/>
        <v>0</v>
      </c>
      <c r="I201" s="158">
        <f t="shared" si="7"/>
        <v>0</v>
      </c>
    </row>
    <row r="202" s="143" customFormat="1" ht="20.1" customHeight="1" spans="1:9">
      <c r="A202" s="143">
        <v>2013550</v>
      </c>
      <c r="B202" s="107" t="s">
        <v>107</v>
      </c>
      <c r="C202" s="108">
        <v>0</v>
      </c>
      <c r="D202" s="156">
        <v>0</v>
      </c>
      <c r="E202" s="156"/>
      <c r="F202" s="156"/>
      <c r="G202" s="156"/>
      <c r="H202" s="156">
        <f t="shared" si="6"/>
        <v>0</v>
      </c>
      <c r="I202" s="158">
        <f t="shared" si="7"/>
        <v>0</v>
      </c>
    </row>
    <row r="203" s="143" customFormat="1" ht="20.1" customHeight="1" spans="1:9">
      <c r="A203" s="143">
        <v>2013599</v>
      </c>
      <c r="B203" s="107" t="s">
        <v>206</v>
      </c>
      <c r="C203" s="108">
        <v>0</v>
      </c>
      <c r="D203" s="156">
        <v>0</v>
      </c>
      <c r="E203" s="156"/>
      <c r="F203" s="156"/>
      <c r="G203" s="156"/>
      <c r="H203" s="156">
        <f t="shared" si="6"/>
        <v>0</v>
      </c>
      <c r="I203" s="158">
        <f t="shared" si="7"/>
        <v>0</v>
      </c>
    </row>
    <row r="204" s="143" customFormat="1" ht="16.2" customHeight="1" spans="1:9">
      <c r="A204" s="143">
        <v>20136</v>
      </c>
      <c r="B204" s="107" t="s">
        <v>207</v>
      </c>
      <c r="C204" s="108">
        <v>2159</v>
      </c>
      <c r="D204" s="156">
        <v>0</v>
      </c>
      <c r="E204" s="156"/>
      <c r="F204" s="156"/>
      <c r="G204" s="156"/>
      <c r="H204" s="156">
        <f t="shared" si="6"/>
        <v>0</v>
      </c>
      <c r="I204" s="158">
        <f t="shared" si="7"/>
        <v>2159</v>
      </c>
    </row>
    <row r="205" s="143" customFormat="1" ht="20.1" customHeight="1" spans="1:9">
      <c r="A205" s="143">
        <v>2013601</v>
      </c>
      <c r="B205" s="107" t="s">
        <v>98</v>
      </c>
      <c r="C205" s="108">
        <v>698</v>
      </c>
      <c r="D205" s="156">
        <v>0</v>
      </c>
      <c r="E205" s="156"/>
      <c r="F205" s="156"/>
      <c r="G205" s="156"/>
      <c r="H205" s="156">
        <f t="shared" si="6"/>
        <v>0</v>
      </c>
      <c r="I205" s="158">
        <f t="shared" si="7"/>
        <v>698</v>
      </c>
    </row>
    <row r="206" s="143" customFormat="1" ht="16.2" customHeight="1" spans="1:9">
      <c r="A206" s="143">
        <v>2013602</v>
      </c>
      <c r="B206" s="107" t="s">
        <v>99</v>
      </c>
      <c r="C206" s="108">
        <v>668</v>
      </c>
      <c r="D206" s="156">
        <v>0</v>
      </c>
      <c r="E206" s="156"/>
      <c r="F206" s="156"/>
      <c r="G206" s="156"/>
      <c r="H206" s="156">
        <f t="shared" si="6"/>
        <v>0</v>
      </c>
      <c r="I206" s="158">
        <f t="shared" si="7"/>
        <v>668</v>
      </c>
    </row>
    <row r="207" s="143" customFormat="1" ht="16.2" customHeight="1" spans="1:9">
      <c r="A207" s="143">
        <v>2013603</v>
      </c>
      <c r="B207" s="107" t="s">
        <v>100</v>
      </c>
      <c r="C207" s="108">
        <v>0</v>
      </c>
      <c r="D207" s="156">
        <v>0</v>
      </c>
      <c r="E207" s="156"/>
      <c r="F207" s="156"/>
      <c r="G207" s="156"/>
      <c r="H207" s="156">
        <f t="shared" si="6"/>
        <v>0</v>
      </c>
      <c r="I207" s="158">
        <f t="shared" si="7"/>
        <v>0</v>
      </c>
    </row>
    <row r="208" s="143" customFormat="1" ht="16.2" customHeight="1" spans="1:9">
      <c r="A208" s="143">
        <v>2013650</v>
      </c>
      <c r="B208" s="107" t="s">
        <v>107</v>
      </c>
      <c r="C208" s="108">
        <v>102</v>
      </c>
      <c r="D208" s="156">
        <v>0</v>
      </c>
      <c r="E208" s="156"/>
      <c r="F208" s="156"/>
      <c r="G208" s="156"/>
      <c r="H208" s="156">
        <f t="shared" si="6"/>
        <v>0</v>
      </c>
      <c r="I208" s="158">
        <f t="shared" si="7"/>
        <v>102</v>
      </c>
    </row>
    <row r="209" s="143" customFormat="1" ht="20.1" customHeight="1" spans="1:9">
      <c r="A209" s="143">
        <v>2013699</v>
      </c>
      <c r="B209" s="107" t="s">
        <v>208</v>
      </c>
      <c r="C209" s="108">
        <v>691</v>
      </c>
      <c r="D209" s="156">
        <v>0</v>
      </c>
      <c r="E209" s="156"/>
      <c r="F209" s="156"/>
      <c r="G209" s="156"/>
      <c r="H209" s="156">
        <f t="shared" si="6"/>
        <v>0</v>
      </c>
      <c r="I209" s="158">
        <f t="shared" si="7"/>
        <v>691</v>
      </c>
    </row>
    <row r="210" s="143" customFormat="1" ht="16.2" customHeight="1" spans="1:9">
      <c r="A210" s="143">
        <v>20137</v>
      </c>
      <c r="B210" s="107" t="s">
        <v>209</v>
      </c>
      <c r="C210" s="108">
        <v>0</v>
      </c>
      <c r="D210" s="156">
        <v>0</v>
      </c>
      <c r="E210" s="156"/>
      <c r="F210" s="156"/>
      <c r="G210" s="156"/>
      <c r="H210" s="156">
        <f t="shared" si="6"/>
        <v>0</v>
      </c>
      <c r="I210" s="158">
        <f t="shared" si="7"/>
        <v>0</v>
      </c>
    </row>
    <row r="211" s="143" customFormat="1" ht="20.1" customHeight="1" spans="1:9">
      <c r="A211" s="143">
        <v>2013701</v>
      </c>
      <c r="B211" s="107" t="s">
        <v>98</v>
      </c>
      <c r="C211" s="108">
        <v>0</v>
      </c>
      <c r="D211" s="156">
        <v>0</v>
      </c>
      <c r="E211" s="156"/>
      <c r="F211" s="156"/>
      <c r="G211" s="156"/>
      <c r="H211" s="156">
        <f t="shared" si="6"/>
        <v>0</v>
      </c>
      <c r="I211" s="158">
        <f t="shared" si="7"/>
        <v>0</v>
      </c>
    </row>
    <row r="212" s="143" customFormat="1" ht="16.2" customHeight="1" spans="1:9">
      <c r="A212" s="143">
        <v>2013702</v>
      </c>
      <c r="B212" s="107" t="s">
        <v>99</v>
      </c>
      <c r="C212" s="108">
        <v>0</v>
      </c>
      <c r="D212" s="156">
        <v>0</v>
      </c>
      <c r="E212" s="156"/>
      <c r="F212" s="156"/>
      <c r="G212" s="156"/>
      <c r="H212" s="156">
        <f t="shared" si="6"/>
        <v>0</v>
      </c>
      <c r="I212" s="158">
        <f t="shared" si="7"/>
        <v>0</v>
      </c>
    </row>
    <row r="213" s="143" customFormat="1" ht="20.1" customHeight="1" spans="1:9">
      <c r="A213" s="143">
        <v>2013703</v>
      </c>
      <c r="B213" s="107" t="s">
        <v>100</v>
      </c>
      <c r="C213" s="108">
        <v>0</v>
      </c>
      <c r="D213" s="156">
        <v>0</v>
      </c>
      <c r="E213" s="156"/>
      <c r="F213" s="156"/>
      <c r="G213" s="156"/>
      <c r="H213" s="156">
        <f t="shared" si="6"/>
        <v>0</v>
      </c>
      <c r="I213" s="158">
        <f t="shared" si="7"/>
        <v>0</v>
      </c>
    </row>
    <row r="214" s="143" customFormat="1" ht="20.1" customHeight="1" spans="1:9">
      <c r="A214" s="143">
        <v>2013704</v>
      </c>
      <c r="B214" s="107" t="s">
        <v>210</v>
      </c>
      <c r="C214" s="108">
        <v>0</v>
      </c>
      <c r="D214" s="156">
        <v>0</v>
      </c>
      <c r="E214" s="156"/>
      <c r="F214" s="156"/>
      <c r="G214" s="156"/>
      <c r="H214" s="156">
        <f t="shared" si="6"/>
        <v>0</v>
      </c>
      <c r="I214" s="158">
        <f t="shared" si="7"/>
        <v>0</v>
      </c>
    </row>
    <row r="215" s="143" customFormat="1" ht="20.1" customHeight="1" spans="1:9">
      <c r="A215" s="143">
        <v>2013750</v>
      </c>
      <c r="B215" s="107" t="s">
        <v>107</v>
      </c>
      <c r="C215" s="108">
        <v>0</v>
      </c>
      <c r="D215" s="156">
        <v>0</v>
      </c>
      <c r="E215" s="156"/>
      <c r="F215" s="156"/>
      <c r="G215" s="156"/>
      <c r="H215" s="156">
        <f t="shared" si="6"/>
        <v>0</v>
      </c>
      <c r="I215" s="158">
        <f t="shared" si="7"/>
        <v>0</v>
      </c>
    </row>
    <row r="216" s="143" customFormat="1" ht="20.1" customHeight="1" spans="1:9">
      <c r="A216" s="143">
        <v>2013799</v>
      </c>
      <c r="B216" s="107" t="s">
        <v>211</v>
      </c>
      <c r="C216" s="108">
        <v>0</v>
      </c>
      <c r="D216" s="156">
        <v>0</v>
      </c>
      <c r="E216" s="156"/>
      <c r="F216" s="156"/>
      <c r="G216" s="156"/>
      <c r="H216" s="156">
        <f t="shared" si="6"/>
        <v>0</v>
      </c>
      <c r="I216" s="158">
        <f t="shared" si="7"/>
        <v>0</v>
      </c>
    </row>
    <row r="217" s="143" customFormat="1" ht="20.1" customHeight="1" spans="1:9">
      <c r="A217" s="143">
        <v>20138</v>
      </c>
      <c r="B217" s="107" t="s">
        <v>212</v>
      </c>
      <c r="C217" s="108">
        <v>5072</v>
      </c>
      <c r="D217" s="156">
        <v>0</v>
      </c>
      <c r="E217" s="156"/>
      <c r="F217" s="156"/>
      <c r="G217" s="156"/>
      <c r="H217" s="156">
        <f t="shared" si="6"/>
        <v>0</v>
      </c>
      <c r="I217" s="158">
        <f t="shared" si="7"/>
        <v>5072</v>
      </c>
    </row>
    <row r="218" s="143" customFormat="1" ht="20.1" customHeight="1" spans="1:9">
      <c r="A218" s="143">
        <v>2013801</v>
      </c>
      <c r="B218" s="107" t="s">
        <v>98</v>
      </c>
      <c r="C218" s="108">
        <v>3412</v>
      </c>
      <c r="D218" s="156">
        <v>0</v>
      </c>
      <c r="E218" s="156"/>
      <c r="F218" s="156"/>
      <c r="G218" s="156"/>
      <c r="H218" s="156">
        <f t="shared" si="6"/>
        <v>0</v>
      </c>
      <c r="I218" s="158">
        <f t="shared" si="7"/>
        <v>3412</v>
      </c>
    </row>
    <row r="219" s="143" customFormat="1" ht="20.1" customHeight="1" spans="1:9">
      <c r="A219" s="143">
        <v>2013802</v>
      </c>
      <c r="B219" s="107" t="s">
        <v>99</v>
      </c>
      <c r="C219" s="108">
        <v>0</v>
      </c>
      <c r="D219" s="156">
        <v>0</v>
      </c>
      <c r="E219" s="156"/>
      <c r="F219" s="156"/>
      <c r="G219" s="156"/>
      <c r="H219" s="156">
        <f t="shared" si="6"/>
        <v>0</v>
      </c>
      <c r="I219" s="158">
        <f t="shared" si="7"/>
        <v>0</v>
      </c>
    </row>
    <row r="220" s="143" customFormat="1" ht="16.2" customHeight="1" spans="1:9">
      <c r="A220" s="143">
        <v>2013803</v>
      </c>
      <c r="B220" s="107" t="s">
        <v>100</v>
      </c>
      <c r="C220" s="108">
        <v>321</v>
      </c>
      <c r="D220" s="156">
        <v>0</v>
      </c>
      <c r="E220" s="156"/>
      <c r="F220" s="156"/>
      <c r="G220" s="156"/>
      <c r="H220" s="156">
        <f t="shared" si="6"/>
        <v>0</v>
      </c>
      <c r="I220" s="158">
        <f t="shared" si="7"/>
        <v>321</v>
      </c>
    </row>
    <row r="221" s="143" customFormat="1" ht="16.2" customHeight="1" spans="1:9">
      <c r="A221" s="143">
        <v>2013804</v>
      </c>
      <c r="B221" s="107" t="s">
        <v>213</v>
      </c>
      <c r="C221" s="108">
        <v>975</v>
      </c>
      <c r="D221" s="156">
        <v>0</v>
      </c>
      <c r="E221" s="156"/>
      <c r="F221" s="156"/>
      <c r="G221" s="156"/>
      <c r="H221" s="156">
        <f t="shared" si="6"/>
        <v>0</v>
      </c>
      <c r="I221" s="158">
        <f t="shared" si="7"/>
        <v>975</v>
      </c>
    </row>
    <row r="222" s="143" customFormat="1" ht="16.2" customHeight="1" spans="1:9">
      <c r="A222" s="143">
        <v>2013805</v>
      </c>
      <c r="B222" s="107" t="s">
        <v>214</v>
      </c>
      <c r="C222" s="108">
        <v>120</v>
      </c>
      <c r="D222" s="156">
        <v>0</v>
      </c>
      <c r="E222" s="156"/>
      <c r="F222" s="156"/>
      <c r="G222" s="156"/>
      <c r="H222" s="156">
        <f t="shared" si="6"/>
        <v>0</v>
      </c>
      <c r="I222" s="158">
        <f t="shared" si="7"/>
        <v>120</v>
      </c>
    </row>
    <row r="223" s="143" customFormat="1" ht="20.1" customHeight="1" spans="1:9">
      <c r="A223" s="143">
        <v>2013808</v>
      </c>
      <c r="B223" s="107" t="s">
        <v>139</v>
      </c>
      <c r="C223" s="108">
        <v>0</v>
      </c>
      <c r="D223" s="156">
        <v>0</v>
      </c>
      <c r="E223" s="156"/>
      <c r="F223" s="156"/>
      <c r="G223" s="156"/>
      <c r="H223" s="156">
        <f t="shared" si="6"/>
        <v>0</v>
      </c>
      <c r="I223" s="158">
        <f t="shared" si="7"/>
        <v>0</v>
      </c>
    </row>
    <row r="224" s="143" customFormat="1" ht="16.2" customHeight="1" spans="1:9">
      <c r="A224" s="143">
        <v>2013810</v>
      </c>
      <c r="B224" s="107" t="s">
        <v>215</v>
      </c>
      <c r="C224" s="108">
        <v>0</v>
      </c>
      <c r="D224" s="156">
        <v>0</v>
      </c>
      <c r="E224" s="156"/>
      <c r="F224" s="156"/>
      <c r="G224" s="156"/>
      <c r="H224" s="156">
        <f t="shared" si="6"/>
        <v>0</v>
      </c>
      <c r="I224" s="158">
        <f t="shared" si="7"/>
        <v>0</v>
      </c>
    </row>
    <row r="225" s="143" customFormat="1" ht="16.2" customHeight="1" spans="1:9">
      <c r="A225" s="143">
        <v>2013812</v>
      </c>
      <c r="B225" s="107" t="s">
        <v>216</v>
      </c>
      <c r="C225" s="108">
        <v>40</v>
      </c>
      <c r="D225" s="156">
        <v>0</v>
      </c>
      <c r="E225" s="156"/>
      <c r="F225" s="156"/>
      <c r="G225" s="156"/>
      <c r="H225" s="156">
        <f t="shared" si="6"/>
        <v>0</v>
      </c>
      <c r="I225" s="158">
        <f t="shared" si="7"/>
        <v>40</v>
      </c>
    </row>
    <row r="226" s="143" customFormat="1" ht="20.1" customHeight="1" spans="1:9">
      <c r="A226" s="143">
        <v>2013813</v>
      </c>
      <c r="B226" s="107" t="s">
        <v>217</v>
      </c>
      <c r="C226" s="108">
        <v>0</v>
      </c>
      <c r="D226" s="156">
        <v>0</v>
      </c>
      <c r="E226" s="156"/>
      <c r="F226" s="156"/>
      <c r="G226" s="156"/>
      <c r="H226" s="156">
        <f t="shared" si="6"/>
        <v>0</v>
      </c>
      <c r="I226" s="158">
        <f t="shared" si="7"/>
        <v>0</v>
      </c>
    </row>
    <row r="227" s="143" customFormat="1" ht="20.1" customHeight="1" spans="1:9">
      <c r="A227" s="143">
        <v>2013814</v>
      </c>
      <c r="B227" s="107" t="s">
        <v>218</v>
      </c>
      <c r="C227" s="108">
        <v>6</v>
      </c>
      <c r="D227" s="156">
        <v>0</v>
      </c>
      <c r="E227" s="156"/>
      <c r="F227" s="156"/>
      <c r="G227" s="156"/>
      <c r="H227" s="156">
        <f t="shared" si="6"/>
        <v>0</v>
      </c>
      <c r="I227" s="158">
        <f t="shared" si="7"/>
        <v>6</v>
      </c>
    </row>
    <row r="228" s="143" customFormat="1" ht="20.1" customHeight="1" spans="1:9">
      <c r="A228" s="143">
        <v>2013815</v>
      </c>
      <c r="B228" s="107" t="s">
        <v>219</v>
      </c>
      <c r="C228" s="108">
        <v>3</v>
      </c>
      <c r="D228" s="156">
        <v>0</v>
      </c>
      <c r="E228" s="156"/>
      <c r="F228" s="156"/>
      <c r="G228" s="156"/>
      <c r="H228" s="156">
        <f t="shared" si="6"/>
        <v>0</v>
      </c>
      <c r="I228" s="158">
        <f t="shared" si="7"/>
        <v>3</v>
      </c>
    </row>
    <row r="229" s="143" customFormat="1" ht="20.1" customHeight="1" spans="1:9">
      <c r="A229" s="143">
        <v>2013816</v>
      </c>
      <c r="B229" s="107" t="s">
        <v>220</v>
      </c>
      <c r="C229" s="108">
        <v>48</v>
      </c>
      <c r="D229" s="156">
        <v>0</v>
      </c>
      <c r="E229" s="156"/>
      <c r="F229" s="156"/>
      <c r="G229" s="156"/>
      <c r="H229" s="156">
        <f t="shared" si="6"/>
        <v>0</v>
      </c>
      <c r="I229" s="158">
        <f t="shared" si="7"/>
        <v>48</v>
      </c>
    </row>
    <row r="230" s="143" customFormat="1" ht="20.1" customHeight="1" spans="1:9">
      <c r="A230" s="143">
        <v>2013850</v>
      </c>
      <c r="B230" s="107" t="s">
        <v>107</v>
      </c>
      <c r="C230" s="108">
        <v>137</v>
      </c>
      <c r="D230" s="156">
        <v>0</v>
      </c>
      <c r="E230" s="156"/>
      <c r="F230" s="156"/>
      <c r="G230" s="156"/>
      <c r="H230" s="156">
        <f t="shared" si="6"/>
        <v>0</v>
      </c>
      <c r="I230" s="158">
        <f t="shared" si="7"/>
        <v>137</v>
      </c>
    </row>
    <row r="231" s="143" customFormat="1" ht="20.1" customHeight="1" spans="1:9">
      <c r="A231" s="143">
        <v>2013899</v>
      </c>
      <c r="B231" s="107" t="s">
        <v>221</v>
      </c>
      <c r="C231" s="108">
        <v>10</v>
      </c>
      <c r="D231" s="156">
        <v>0</v>
      </c>
      <c r="E231" s="156"/>
      <c r="F231" s="156"/>
      <c r="G231" s="156"/>
      <c r="H231" s="156">
        <f t="shared" si="6"/>
        <v>0</v>
      </c>
      <c r="I231" s="158">
        <f t="shared" si="7"/>
        <v>10</v>
      </c>
    </row>
    <row r="232" s="143" customFormat="1" ht="20.1" customHeight="1" spans="1:9">
      <c r="A232" s="143">
        <v>20199</v>
      </c>
      <c r="B232" s="107" t="s">
        <v>222</v>
      </c>
      <c r="C232" s="108">
        <v>890</v>
      </c>
      <c r="D232" s="156">
        <v>0</v>
      </c>
      <c r="E232" s="156"/>
      <c r="F232" s="156"/>
      <c r="G232" s="156"/>
      <c r="H232" s="156">
        <f t="shared" si="6"/>
        <v>0</v>
      </c>
      <c r="I232" s="158">
        <f t="shared" si="7"/>
        <v>890</v>
      </c>
    </row>
    <row r="233" s="143" customFormat="1" ht="16.2" customHeight="1" spans="1:9">
      <c r="A233" s="143">
        <v>2019901</v>
      </c>
      <c r="B233" s="107" t="s">
        <v>223</v>
      </c>
      <c r="C233" s="108">
        <v>0</v>
      </c>
      <c r="D233" s="156">
        <v>0</v>
      </c>
      <c r="E233" s="156"/>
      <c r="F233" s="156"/>
      <c r="G233" s="156"/>
      <c r="H233" s="156">
        <f t="shared" si="6"/>
        <v>0</v>
      </c>
      <c r="I233" s="158">
        <f t="shared" si="7"/>
        <v>0</v>
      </c>
    </row>
    <row r="234" s="143" customFormat="1" ht="16.2" customHeight="1" spans="1:9">
      <c r="A234" s="143">
        <v>2019999</v>
      </c>
      <c r="B234" s="107" t="s">
        <v>224</v>
      </c>
      <c r="C234" s="108">
        <v>890</v>
      </c>
      <c r="D234" s="156">
        <v>0</v>
      </c>
      <c r="E234" s="156"/>
      <c r="F234" s="156"/>
      <c r="G234" s="156"/>
      <c r="H234" s="156">
        <f t="shared" si="6"/>
        <v>0</v>
      </c>
      <c r="I234" s="158">
        <f t="shared" si="7"/>
        <v>890</v>
      </c>
    </row>
    <row r="235" s="143" customFormat="1" ht="20.1" customHeight="1" spans="1:9">
      <c r="A235" s="143">
        <v>202</v>
      </c>
      <c r="B235" s="107" t="s">
        <v>14</v>
      </c>
      <c r="C235" s="108">
        <v>0</v>
      </c>
      <c r="D235" s="156">
        <v>0</v>
      </c>
      <c r="E235" s="156"/>
      <c r="F235" s="156"/>
      <c r="G235" s="156"/>
      <c r="H235" s="156">
        <f t="shared" si="6"/>
        <v>0</v>
      </c>
      <c r="I235" s="158">
        <f t="shared" si="7"/>
        <v>0</v>
      </c>
    </row>
    <row r="236" s="143" customFormat="1" ht="16.2" customHeight="1" spans="1:9">
      <c r="A236" s="143">
        <v>20205</v>
      </c>
      <c r="B236" s="107" t="s">
        <v>225</v>
      </c>
      <c r="C236" s="108">
        <v>0</v>
      </c>
      <c r="D236" s="156">
        <v>0</v>
      </c>
      <c r="E236" s="156"/>
      <c r="F236" s="156"/>
      <c r="G236" s="156"/>
      <c r="H236" s="156">
        <f t="shared" si="6"/>
        <v>0</v>
      </c>
      <c r="I236" s="158">
        <f t="shared" si="7"/>
        <v>0</v>
      </c>
    </row>
    <row r="237" s="143" customFormat="1" ht="16.2" customHeight="1" spans="1:9">
      <c r="A237" s="143">
        <v>20206</v>
      </c>
      <c r="B237" s="107" t="s">
        <v>226</v>
      </c>
      <c r="C237" s="108">
        <v>0</v>
      </c>
      <c r="D237" s="156">
        <v>0</v>
      </c>
      <c r="E237" s="156"/>
      <c r="F237" s="156"/>
      <c r="G237" s="156"/>
      <c r="H237" s="156">
        <f t="shared" si="6"/>
        <v>0</v>
      </c>
      <c r="I237" s="158">
        <f t="shared" si="7"/>
        <v>0</v>
      </c>
    </row>
    <row r="238" s="143" customFormat="1" ht="16.2" customHeight="1" spans="1:9">
      <c r="A238" s="143">
        <v>20299</v>
      </c>
      <c r="B238" s="107" t="s">
        <v>227</v>
      </c>
      <c r="C238" s="108">
        <v>0</v>
      </c>
      <c r="D238" s="156">
        <v>0</v>
      </c>
      <c r="E238" s="156"/>
      <c r="F238" s="156"/>
      <c r="G238" s="156"/>
      <c r="H238" s="156">
        <f t="shared" si="6"/>
        <v>0</v>
      </c>
      <c r="I238" s="158">
        <f t="shared" si="7"/>
        <v>0</v>
      </c>
    </row>
    <row r="239" s="143" customFormat="1" ht="20.1" customHeight="1" spans="1:9">
      <c r="A239" s="143">
        <v>203</v>
      </c>
      <c r="B239" s="107" t="s">
        <v>16</v>
      </c>
      <c r="C239" s="108">
        <v>0</v>
      </c>
      <c r="D239" s="156">
        <v>0</v>
      </c>
      <c r="E239" s="156"/>
      <c r="F239" s="156"/>
      <c r="G239" s="156"/>
      <c r="H239" s="156">
        <f t="shared" si="6"/>
        <v>0</v>
      </c>
      <c r="I239" s="158">
        <f t="shared" si="7"/>
        <v>0</v>
      </c>
    </row>
    <row r="240" s="143" customFormat="1" ht="20.1" customHeight="1" spans="1:9">
      <c r="A240" s="143">
        <v>20306</v>
      </c>
      <c r="B240" s="107" t="s">
        <v>228</v>
      </c>
      <c r="C240" s="108">
        <v>0</v>
      </c>
      <c r="D240" s="156">
        <v>0</v>
      </c>
      <c r="E240" s="156"/>
      <c r="F240" s="156"/>
      <c r="G240" s="156"/>
      <c r="H240" s="156">
        <f t="shared" si="6"/>
        <v>0</v>
      </c>
      <c r="I240" s="158">
        <f t="shared" si="7"/>
        <v>0</v>
      </c>
    </row>
    <row r="241" s="143" customFormat="1" ht="16.2" customHeight="1" spans="1:9">
      <c r="A241" s="143">
        <v>2030601</v>
      </c>
      <c r="B241" s="107" t="s">
        <v>229</v>
      </c>
      <c r="C241" s="108">
        <v>0</v>
      </c>
      <c r="D241" s="156">
        <v>0</v>
      </c>
      <c r="E241" s="156"/>
      <c r="F241" s="156"/>
      <c r="G241" s="156"/>
      <c r="H241" s="156">
        <f t="shared" si="6"/>
        <v>0</v>
      </c>
      <c r="I241" s="158">
        <f t="shared" si="7"/>
        <v>0</v>
      </c>
    </row>
    <row r="242" s="143" customFormat="1" ht="20.1" customHeight="1" spans="1:9">
      <c r="A242" s="143">
        <v>2030602</v>
      </c>
      <c r="B242" s="107" t="s">
        <v>230</v>
      </c>
      <c r="C242" s="108">
        <v>0</v>
      </c>
      <c r="D242" s="156">
        <v>0</v>
      </c>
      <c r="E242" s="156"/>
      <c r="F242" s="156"/>
      <c r="G242" s="156"/>
      <c r="H242" s="156">
        <f t="shared" si="6"/>
        <v>0</v>
      </c>
      <c r="I242" s="158">
        <f t="shared" si="7"/>
        <v>0</v>
      </c>
    </row>
    <row r="243" s="143" customFormat="1" ht="20.1" customHeight="1" spans="1:9">
      <c r="A243" s="143">
        <v>2030603</v>
      </c>
      <c r="B243" s="107" t="s">
        <v>231</v>
      </c>
      <c r="C243" s="108">
        <v>0</v>
      </c>
      <c r="D243" s="156">
        <v>0</v>
      </c>
      <c r="E243" s="156"/>
      <c r="F243" s="156"/>
      <c r="G243" s="156"/>
      <c r="H243" s="156">
        <f t="shared" si="6"/>
        <v>0</v>
      </c>
      <c r="I243" s="158">
        <f t="shared" si="7"/>
        <v>0</v>
      </c>
    </row>
    <row r="244" s="143" customFormat="1" ht="20.1" customHeight="1" spans="1:9">
      <c r="A244" s="143">
        <v>2030604</v>
      </c>
      <c r="B244" s="107" t="s">
        <v>232</v>
      </c>
      <c r="C244" s="108">
        <v>0</v>
      </c>
      <c r="D244" s="156">
        <v>0</v>
      </c>
      <c r="E244" s="156"/>
      <c r="F244" s="156"/>
      <c r="G244" s="156"/>
      <c r="H244" s="156">
        <f t="shared" si="6"/>
        <v>0</v>
      </c>
      <c r="I244" s="158">
        <f t="shared" si="7"/>
        <v>0</v>
      </c>
    </row>
    <row r="245" s="143" customFormat="1" ht="16.2" customHeight="1" spans="1:9">
      <c r="A245" s="143">
        <v>2030605</v>
      </c>
      <c r="B245" s="107" t="s">
        <v>233</v>
      </c>
      <c r="C245" s="108">
        <v>0</v>
      </c>
      <c r="D245" s="156">
        <v>0</v>
      </c>
      <c r="E245" s="156"/>
      <c r="F245" s="156"/>
      <c r="G245" s="156"/>
      <c r="H245" s="156">
        <f t="shared" si="6"/>
        <v>0</v>
      </c>
      <c r="I245" s="158">
        <f t="shared" si="7"/>
        <v>0</v>
      </c>
    </row>
    <row r="246" s="143" customFormat="1" ht="16.2" customHeight="1" spans="1:9">
      <c r="A246" s="143">
        <v>2030606</v>
      </c>
      <c r="B246" s="107" t="s">
        <v>234</v>
      </c>
      <c r="C246" s="108">
        <v>0</v>
      </c>
      <c r="D246" s="156">
        <v>0</v>
      </c>
      <c r="E246" s="156"/>
      <c r="F246" s="156"/>
      <c r="G246" s="156"/>
      <c r="H246" s="156">
        <f t="shared" si="6"/>
        <v>0</v>
      </c>
      <c r="I246" s="158">
        <f t="shared" si="7"/>
        <v>0</v>
      </c>
    </row>
    <row r="247" s="143" customFormat="1" ht="16.2" customHeight="1" spans="1:9">
      <c r="A247" s="143">
        <v>2030607</v>
      </c>
      <c r="B247" s="107" t="s">
        <v>235</v>
      </c>
      <c r="C247" s="108">
        <v>0</v>
      </c>
      <c r="D247" s="156">
        <v>0</v>
      </c>
      <c r="E247" s="156"/>
      <c r="F247" s="156"/>
      <c r="G247" s="156"/>
      <c r="H247" s="156">
        <f t="shared" si="6"/>
        <v>0</v>
      </c>
      <c r="I247" s="158">
        <f t="shared" si="7"/>
        <v>0</v>
      </c>
    </row>
    <row r="248" s="143" customFormat="1" ht="16.2" customHeight="1" spans="1:9">
      <c r="A248" s="143">
        <v>2030608</v>
      </c>
      <c r="B248" s="107" t="s">
        <v>236</v>
      </c>
      <c r="C248" s="108">
        <v>0</v>
      </c>
      <c r="D248" s="156">
        <v>0</v>
      </c>
      <c r="E248" s="156"/>
      <c r="F248" s="156"/>
      <c r="G248" s="156"/>
      <c r="H248" s="156">
        <f t="shared" si="6"/>
        <v>0</v>
      </c>
      <c r="I248" s="158">
        <f t="shared" si="7"/>
        <v>0</v>
      </c>
    </row>
    <row r="249" s="143" customFormat="1" ht="20.1" customHeight="1" spans="1:9">
      <c r="A249" s="143">
        <v>2030699</v>
      </c>
      <c r="B249" s="107" t="s">
        <v>237</v>
      </c>
      <c r="C249" s="108">
        <v>0</v>
      </c>
      <c r="D249" s="156">
        <v>0</v>
      </c>
      <c r="E249" s="156"/>
      <c r="F249" s="156"/>
      <c r="G249" s="156"/>
      <c r="H249" s="156">
        <f t="shared" si="6"/>
        <v>0</v>
      </c>
      <c r="I249" s="158">
        <f t="shared" si="7"/>
        <v>0</v>
      </c>
    </row>
    <row r="250" s="143" customFormat="1" ht="16.2" customHeight="1" spans="1:9">
      <c r="A250" s="143">
        <v>20399</v>
      </c>
      <c r="B250" s="107" t="s">
        <v>238</v>
      </c>
      <c r="C250" s="108">
        <v>0</v>
      </c>
      <c r="D250" s="156">
        <v>0</v>
      </c>
      <c r="E250" s="156"/>
      <c r="F250" s="156"/>
      <c r="G250" s="156"/>
      <c r="H250" s="156">
        <f t="shared" si="6"/>
        <v>0</v>
      </c>
      <c r="I250" s="158">
        <f t="shared" si="7"/>
        <v>0</v>
      </c>
    </row>
    <row r="251" s="143" customFormat="1" ht="20.1" customHeight="1" spans="1:9">
      <c r="A251" s="143">
        <v>204</v>
      </c>
      <c r="B251" s="107" t="s">
        <v>18</v>
      </c>
      <c r="C251" s="108">
        <v>26864</v>
      </c>
      <c r="D251" s="156">
        <v>0</v>
      </c>
      <c r="E251" s="156"/>
      <c r="F251" s="156"/>
      <c r="G251" s="156"/>
      <c r="H251" s="156">
        <f t="shared" si="6"/>
        <v>0</v>
      </c>
      <c r="I251" s="158">
        <f t="shared" si="7"/>
        <v>26864</v>
      </c>
    </row>
    <row r="252" s="143" customFormat="1" ht="20.1" customHeight="1" spans="1:9">
      <c r="A252" s="143">
        <v>20401</v>
      </c>
      <c r="B252" s="107" t="s">
        <v>239</v>
      </c>
      <c r="C252" s="108">
        <v>0</v>
      </c>
      <c r="D252" s="156">
        <v>0</v>
      </c>
      <c r="E252" s="156"/>
      <c r="F252" s="156"/>
      <c r="G252" s="156"/>
      <c r="H252" s="156">
        <f t="shared" si="6"/>
        <v>0</v>
      </c>
      <c r="I252" s="158">
        <f t="shared" si="7"/>
        <v>0</v>
      </c>
    </row>
    <row r="253" s="143" customFormat="1" ht="20.1" customHeight="1" spans="1:9">
      <c r="A253" s="143">
        <v>2040101</v>
      </c>
      <c r="B253" s="107" t="s">
        <v>240</v>
      </c>
      <c r="C253" s="108">
        <v>0</v>
      </c>
      <c r="D253" s="156">
        <v>0</v>
      </c>
      <c r="E253" s="156"/>
      <c r="F253" s="156"/>
      <c r="G253" s="156"/>
      <c r="H253" s="156">
        <f t="shared" si="6"/>
        <v>0</v>
      </c>
      <c r="I253" s="158">
        <f t="shared" si="7"/>
        <v>0</v>
      </c>
    </row>
    <row r="254" s="143" customFormat="1" ht="20.1" customHeight="1" spans="1:9">
      <c r="A254" s="143">
        <v>2040199</v>
      </c>
      <c r="B254" s="107" t="s">
        <v>241</v>
      </c>
      <c r="C254" s="108">
        <v>0</v>
      </c>
      <c r="D254" s="156">
        <v>0</v>
      </c>
      <c r="E254" s="156"/>
      <c r="F254" s="156"/>
      <c r="G254" s="156"/>
      <c r="H254" s="156">
        <f t="shared" si="6"/>
        <v>0</v>
      </c>
      <c r="I254" s="158">
        <f t="shared" si="7"/>
        <v>0</v>
      </c>
    </row>
    <row r="255" s="143" customFormat="1" ht="20.1" customHeight="1" spans="1:9">
      <c r="A255" s="143">
        <v>20402</v>
      </c>
      <c r="B255" s="107" t="s">
        <v>242</v>
      </c>
      <c r="C255" s="108">
        <v>24418</v>
      </c>
      <c r="D255" s="156">
        <v>0</v>
      </c>
      <c r="E255" s="156"/>
      <c r="F255" s="156"/>
      <c r="G255" s="156"/>
      <c r="H255" s="156">
        <f t="shared" si="6"/>
        <v>0</v>
      </c>
      <c r="I255" s="158">
        <f t="shared" si="7"/>
        <v>24418</v>
      </c>
    </row>
    <row r="256" s="143" customFormat="1" ht="20.1" customHeight="1" spans="1:9">
      <c r="A256" s="143">
        <v>2040201</v>
      </c>
      <c r="B256" s="107" t="s">
        <v>98</v>
      </c>
      <c r="C256" s="108">
        <v>17039</v>
      </c>
      <c r="D256" s="156">
        <v>0</v>
      </c>
      <c r="E256" s="156"/>
      <c r="F256" s="156"/>
      <c r="G256" s="156"/>
      <c r="H256" s="156">
        <f t="shared" si="6"/>
        <v>0</v>
      </c>
      <c r="I256" s="158">
        <f t="shared" si="7"/>
        <v>17039</v>
      </c>
    </row>
    <row r="257" s="143" customFormat="1" ht="20.1" customHeight="1" spans="1:9">
      <c r="A257" s="143">
        <v>2040202</v>
      </c>
      <c r="B257" s="107" t="s">
        <v>99</v>
      </c>
      <c r="C257" s="108">
        <v>0</v>
      </c>
      <c r="D257" s="156">
        <v>0</v>
      </c>
      <c r="E257" s="156"/>
      <c r="F257" s="156"/>
      <c r="G257" s="156"/>
      <c r="H257" s="156">
        <f t="shared" si="6"/>
        <v>0</v>
      </c>
      <c r="I257" s="158">
        <f t="shared" si="7"/>
        <v>0</v>
      </c>
    </row>
    <row r="258" s="143" customFormat="1" ht="20.1" customHeight="1" spans="1:9">
      <c r="A258" s="143">
        <v>2040203</v>
      </c>
      <c r="B258" s="107" t="s">
        <v>100</v>
      </c>
      <c r="C258" s="108">
        <v>0</v>
      </c>
      <c r="D258" s="156">
        <v>0</v>
      </c>
      <c r="E258" s="156"/>
      <c r="F258" s="156"/>
      <c r="G258" s="156"/>
      <c r="H258" s="156">
        <f t="shared" si="6"/>
        <v>0</v>
      </c>
      <c r="I258" s="158">
        <f t="shared" si="7"/>
        <v>0</v>
      </c>
    </row>
    <row r="259" s="143" customFormat="1" ht="20.1" customHeight="1" spans="1:9">
      <c r="A259" s="143">
        <v>2040219</v>
      </c>
      <c r="B259" s="107" t="s">
        <v>139</v>
      </c>
      <c r="C259" s="108">
        <v>0</v>
      </c>
      <c r="D259" s="156">
        <v>0</v>
      </c>
      <c r="E259" s="156"/>
      <c r="F259" s="156"/>
      <c r="G259" s="156"/>
      <c r="H259" s="156">
        <f t="shared" si="6"/>
        <v>0</v>
      </c>
      <c r="I259" s="158">
        <f t="shared" si="7"/>
        <v>0</v>
      </c>
    </row>
    <row r="260" s="143" customFormat="1" ht="20.1" customHeight="1" spans="1:9">
      <c r="A260" s="143">
        <v>2040220</v>
      </c>
      <c r="B260" s="107" t="s">
        <v>243</v>
      </c>
      <c r="C260" s="108">
        <v>4612</v>
      </c>
      <c r="D260" s="156">
        <v>0</v>
      </c>
      <c r="E260" s="156"/>
      <c r="F260" s="156"/>
      <c r="G260" s="156"/>
      <c r="H260" s="156">
        <f t="shared" si="6"/>
        <v>0</v>
      </c>
      <c r="I260" s="158">
        <f t="shared" si="7"/>
        <v>4612</v>
      </c>
    </row>
    <row r="261" s="143" customFormat="1" ht="20.1" customHeight="1" spans="1:9">
      <c r="A261" s="143">
        <v>2040221</v>
      </c>
      <c r="B261" s="107" t="s">
        <v>244</v>
      </c>
      <c r="C261" s="108">
        <v>0</v>
      </c>
      <c r="D261" s="156">
        <v>0</v>
      </c>
      <c r="E261" s="156"/>
      <c r="F261" s="156"/>
      <c r="G261" s="156"/>
      <c r="H261" s="156">
        <f t="shared" si="6"/>
        <v>0</v>
      </c>
      <c r="I261" s="158">
        <f t="shared" si="7"/>
        <v>0</v>
      </c>
    </row>
    <row r="262" s="143" customFormat="1" ht="20.1" customHeight="1" spans="1:9">
      <c r="A262" s="143">
        <v>2040222</v>
      </c>
      <c r="B262" s="107" t="s">
        <v>245</v>
      </c>
      <c r="C262" s="108">
        <v>0</v>
      </c>
      <c r="D262" s="156">
        <v>0</v>
      </c>
      <c r="E262" s="156"/>
      <c r="F262" s="156"/>
      <c r="G262" s="156"/>
      <c r="H262" s="156">
        <f t="shared" ref="H262:H325" si="8">D262+E262+F262-G262</f>
        <v>0</v>
      </c>
      <c r="I262" s="158">
        <f t="shared" si="7"/>
        <v>0</v>
      </c>
    </row>
    <row r="263" s="143" customFormat="1" ht="20.1" customHeight="1" spans="1:9">
      <c r="A263" s="143">
        <v>2040223</v>
      </c>
      <c r="B263" s="107" t="s">
        <v>246</v>
      </c>
      <c r="C263" s="108">
        <v>0</v>
      </c>
      <c r="D263" s="156">
        <v>0</v>
      </c>
      <c r="E263" s="156"/>
      <c r="F263" s="156"/>
      <c r="G263" s="156"/>
      <c r="H263" s="156">
        <f t="shared" si="8"/>
        <v>0</v>
      </c>
      <c r="I263" s="158">
        <f t="shared" ref="I263:I326" si="9">C263+H263</f>
        <v>0</v>
      </c>
    </row>
    <row r="264" s="143" customFormat="1" ht="20.1" customHeight="1" spans="1:9">
      <c r="A264" s="143">
        <v>2040250</v>
      </c>
      <c r="B264" s="107" t="s">
        <v>107</v>
      </c>
      <c r="C264" s="108">
        <v>2755</v>
      </c>
      <c r="D264" s="156">
        <v>0</v>
      </c>
      <c r="E264" s="156"/>
      <c r="F264" s="156"/>
      <c r="G264" s="156"/>
      <c r="H264" s="156">
        <f t="shared" si="8"/>
        <v>0</v>
      </c>
      <c r="I264" s="158">
        <f t="shared" si="9"/>
        <v>2755</v>
      </c>
    </row>
    <row r="265" s="143" customFormat="1" ht="20.1" customHeight="1" spans="1:9">
      <c r="A265" s="143">
        <v>2040299</v>
      </c>
      <c r="B265" s="107" t="s">
        <v>247</v>
      </c>
      <c r="C265" s="108">
        <v>12</v>
      </c>
      <c r="D265" s="156">
        <v>0</v>
      </c>
      <c r="E265" s="156"/>
      <c r="F265" s="156"/>
      <c r="G265" s="156"/>
      <c r="H265" s="156">
        <f t="shared" si="8"/>
        <v>0</v>
      </c>
      <c r="I265" s="158">
        <f t="shared" si="9"/>
        <v>12</v>
      </c>
    </row>
    <row r="266" s="143" customFormat="1" ht="20.1" customHeight="1" spans="1:9">
      <c r="A266" s="143">
        <v>20403</v>
      </c>
      <c r="B266" s="107" t="s">
        <v>248</v>
      </c>
      <c r="C266" s="108">
        <v>0</v>
      </c>
      <c r="D266" s="156">
        <v>0</v>
      </c>
      <c r="E266" s="156"/>
      <c r="F266" s="156"/>
      <c r="G266" s="156"/>
      <c r="H266" s="156">
        <f t="shared" si="8"/>
        <v>0</v>
      </c>
      <c r="I266" s="158">
        <f t="shared" si="9"/>
        <v>0</v>
      </c>
    </row>
    <row r="267" s="143" customFormat="1" ht="20.1" customHeight="1" spans="1:9">
      <c r="A267" s="143">
        <v>2040301</v>
      </c>
      <c r="B267" s="107" t="s">
        <v>98</v>
      </c>
      <c r="C267" s="108">
        <v>0</v>
      </c>
      <c r="D267" s="156">
        <v>0</v>
      </c>
      <c r="E267" s="156"/>
      <c r="F267" s="156"/>
      <c r="G267" s="156"/>
      <c r="H267" s="156">
        <f t="shared" si="8"/>
        <v>0</v>
      </c>
      <c r="I267" s="158">
        <f t="shared" si="9"/>
        <v>0</v>
      </c>
    </row>
    <row r="268" s="143" customFormat="1" ht="20.1" customHeight="1" spans="1:9">
      <c r="A268" s="143">
        <v>2040302</v>
      </c>
      <c r="B268" s="107" t="s">
        <v>99</v>
      </c>
      <c r="C268" s="108">
        <v>0</v>
      </c>
      <c r="D268" s="156">
        <v>0</v>
      </c>
      <c r="E268" s="156"/>
      <c r="F268" s="156"/>
      <c r="G268" s="156"/>
      <c r="H268" s="156">
        <f t="shared" si="8"/>
        <v>0</v>
      </c>
      <c r="I268" s="158">
        <f t="shared" si="9"/>
        <v>0</v>
      </c>
    </row>
    <row r="269" s="143" customFormat="1" ht="20.1" customHeight="1" spans="1:9">
      <c r="A269" s="143">
        <v>2040303</v>
      </c>
      <c r="B269" s="107" t="s">
        <v>100</v>
      </c>
      <c r="C269" s="108">
        <v>0</v>
      </c>
      <c r="D269" s="156">
        <v>0</v>
      </c>
      <c r="E269" s="156"/>
      <c r="F269" s="156"/>
      <c r="G269" s="156"/>
      <c r="H269" s="156">
        <f t="shared" si="8"/>
        <v>0</v>
      </c>
      <c r="I269" s="158">
        <f t="shared" si="9"/>
        <v>0</v>
      </c>
    </row>
    <row r="270" s="143" customFormat="1" ht="20.1" customHeight="1" spans="1:9">
      <c r="A270" s="143">
        <v>2040304</v>
      </c>
      <c r="B270" s="107" t="s">
        <v>249</v>
      </c>
      <c r="C270" s="108">
        <v>0</v>
      </c>
      <c r="D270" s="156">
        <v>0</v>
      </c>
      <c r="E270" s="156"/>
      <c r="F270" s="156"/>
      <c r="G270" s="156"/>
      <c r="H270" s="156">
        <f t="shared" si="8"/>
        <v>0</v>
      </c>
      <c r="I270" s="158">
        <f t="shared" si="9"/>
        <v>0</v>
      </c>
    </row>
    <row r="271" s="143" customFormat="1" ht="20.1" customHeight="1" spans="1:9">
      <c r="A271" s="143">
        <v>2040350</v>
      </c>
      <c r="B271" s="107" t="s">
        <v>107</v>
      </c>
      <c r="C271" s="108">
        <v>0</v>
      </c>
      <c r="D271" s="156">
        <v>0</v>
      </c>
      <c r="E271" s="156"/>
      <c r="F271" s="156"/>
      <c r="G271" s="156"/>
      <c r="H271" s="156">
        <f t="shared" si="8"/>
        <v>0</v>
      </c>
      <c r="I271" s="158">
        <f t="shared" si="9"/>
        <v>0</v>
      </c>
    </row>
    <row r="272" s="143" customFormat="1" ht="20.1" customHeight="1" spans="1:9">
      <c r="A272" s="143">
        <v>2040399</v>
      </c>
      <c r="B272" s="107" t="s">
        <v>250</v>
      </c>
      <c r="C272" s="108">
        <v>0</v>
      </c>
      <c r="D272" s="156">
        <v>0</v>
      </c>
      <c r="E272" s="156"/>
      <c r="F272" s="156"/>
      <c r="G272" s="156"/>
      <c r="H272" s="156">
        <f t="shared" si="8"/>
        <v>0</v>
      </c>
      <c r="I272" s="158">
        <f t="shared" si="9"/>
        <v>0</v>
      </c>
    </row>
    <row r="273" s="143" customFormat="1" ht="20.1" customHeight="1" spans="1:9">
      <c r="A273" s="143">
        <v>20404</v>
      </c>
      <c r="B273" s="107" t="s">
        <v>251</v>
      </c>
      <c r="C273" s="108">
        <v>0</v>
      </c>
      <c r="D273" s="156">
        <v>0</v>
      </c>
      <c r="E273" s="156"/>
      <c r="F273" s="156"/>
      <c r="G273" s="156"/>
      <c r="H273" s="156">
        <f t="shared" si="8"/>
        <v>0</v>
      </c>
      <c r="I273" s="158">
        <f t="shared" si="9"/>
        <v>0</v>
      </c>
    </row>
    <row r="274" s="143" customFormat="1" ht="20.1" customHeight="1" spans="1:9">
      <c r="A274" s="143">
        <v>2040401</v>
      </c>
      <c r="B274" s="107" t="s">
        <v>98</v>
      </c>
      <c r="C274" s="108">
        <v>0</v>
      </c>
      <c r="D274" s="156">
        <v>0</v>
      </c>
      <c r="E274" s="156"/>
      <c r="F274" s="156"/>
      <c r="G274" s="156"/>
      <c r="H274" s="156">
        <f t="shared" si="8"/>
        <v>0</v>
      </c>
      <c r="I274" s="158">
        <f t="shared" si="9"/>
        <v>0</v>
      </c>
    </row>
    <row r="275" s="143" customFormat="1" ht="20.1" customHeight="1" spans="1:9">
      <c r="A275" s="143">
        <v>2040402</v>
      </c>
      <c r="B275" s="107" t="s">
        <v>99</v>
      </c>
      <c r="C275" s="108">
        <v>0</v>
      </c>
      <c r="D275" s="156">
        <v>0</v>
      </c>
      <c r="E275" s="156"/>
      <c r="F275" s="156"/>
      <c r="G275" s="156"/>
      <c r="H275" s="156">
        <f t="shared" si="8"/>
        <v>0</v>
      </c>
      <c r="I275" s="158">
        <f t="shared" si="9"/>
        <v>0</v>
      </c>
    </row>
    <row r="276" s="143" customFormat="1" ht="20.1" customHeight="1" spans="1:9">
      <c r="A276" s="143">
        <v>2040403</v>
      </c>
      <c r="B276" s="107" t="s">
        <v>100</v>
      </c>
      <c r="C276" s="108">
        <v>0</v>
      </c>
      <c r="D276" s="156">
        <v>0</v>
      </c>
      <c r="E276" s="156"/>
      <c r="F276" s="156"/>
      <c r="G276" s="156"/>
      <c r="H276" s="156">
        <f t="shared" si="8"/>
        <v>0</v>
      </c>
      <c r="I276" s="158">
        <f t="shared" si="9"/>
        <v>0</v>
      </c>
    </row>
    <row r="277" s="143" customFormat="1" ht="20.1" customHeight="1" spans="1:9">
      <c r="A277" s="143">
        <v>2040409</v>
      </c>
      <c r="B277" s="107" t="s">
        <v>252</v>
      </c>
      <c r="C277" s="108">
        <v>0</v>
      </c>
      <c r="D277" s="156">
        <v>0</v>
      </c>
      <c r="E277" s="156"/>
      <c r="F277" s="156"/>
      <c r="G277" s="156"/>
      <c r="H277" s="156">
        <f t="shared" si="8"/>
        <v>0</v>
      </c>
      <c r="I277" s="158">
        <f t="shared" si="9"/>
        <v>0</v>
      </c>
    </row>
    <row r="278" s="143" customFormat="1" ht="20.1" customHeight="1" spans="1:9">
      <c r="A278" s="143">
        <v>2040410</v>
      </c>
      <c r="B278" s="107" t="s">
        <v>253</v>
      </c>
      <c r="C278" s="108">
        <v>0</v>
      </c>
      <c r="D278" s="156">
        <v>0</v>
      </c>
      <c r="E278" s="156"/>
      <c r="F278" s="156"/>
      <c r="G278" s="156"/>
      <c r="H278" s="156">
        <f t="shared" si="8"/>
        <v>0</v>
      </c>
      <c r="I278" s="158">
        <f t="shared" si="9"/>
        <v>0</v>
      </c>
    </row>
    <row r="279" s="143" customFormat="1" ht="20.1" customHeight="1" spans="1:9">
      <c r="A279" s="143">
        <v>2040450</v>
      </c>
      <c r="B279" s="107" t="s">
        <v>107</v>
      </c>
      <c r="C279" s="108">
        <v>0</v>
      </c>
      <c r="D279" s="156">
        <v>0</v>
      </c>
      <c r="E279" s="156"/>
      <c r="F279" s="156"/>
      <c r="G279" s="156"/>
      <c r="H279" s="156">
        <f t="shared" si="8"/>
        <v>0</v>
      </c>
      <c r="I279" s="158">
        <f t="shared" si="9"/>
        <v>0</v>
      </c>
    </row>
    <row r="280" s="143" customFormat="1" ht="20.1" customHeight="1" spans="1:9">
      <c r="A280" s="143">
        <v>2040499</v>
      </c>
      <c r="B280" s="107" t="s">
        <v>254</v>
      </c>
      <c r="C280" s="108">
        <v>0</v>
      </c>
      <c r="D280" s="156">
        <v>0</v>
      </c>
      <c r="E280" s="156"/>
      <c r="F280" s="156"/>
      <c r="G280" s="156"/>
      <c r="H280" s="156">
        <f t="shared" si="8"/>
        <v>0</v>
      </c>
      <c r="I280" s="158">
        <f t="shared" si="9"/>
        <v>0</v>
      </c>
    </row>
    <row r="281" s="143" customFormat="1" ht="20.1" customHeight="1" spans="1:9">
      <c r="A281" s="143">
        <v>20405</v>
      </c>
      <c r="B281" s="107" t="s">
        <v>255</v>
      </c>
      <c r="C281" s="108">
        <v>0</v>
      </c>
      <c r="D281" s="156">
        <v>0</v>
      </c>
      <c r="E281" s="156"/>
      <c r="F281" s="156"/>
      <c r="G281" s="156"/>
      <c r="H281" s="156">
        <f t="shared" si="8"/>
        <v>0</v>
      </c>
      <c r="I281" s="158">
        <f t="shared" si="9"/>
        <v>0</v>
      </c>
    </row>
    <row r="282" s="143" customFormat="1" ht="20.1" customHeight="1" spans="1:9">
      <c r="A282" s="143">
        <v>2040501</v>
      </c>
      <c r="B282" s="107" t="s">
        <v>98</v>
      </c>
      <c r="C282" s="108">
        <v>0</v>
      </c>
      <c r="D282" s="156">
        <v>0</v>
      </c>
      <c r="E282" s="156"/>
      <c r="F282" s="156"/>
      <c r="G282" s="156"/>
      <c r="H282" s="156">
        <f t="shared" si="8"/>
        <v>0</v>
      </c>
      <c r="I282" s="158">
        <f t="shared" si="9"/>
        <v>0</v>
      </c>
    </row>
    <row r="283" s="143" customFormat="1" ht="20.1" customHeight="1" spans="1:9">
      <c r="A283" s="143">
        <v>2040502</v>
      </c>
      <c r="B283" s="107" t="s">
        <v>99</v>
      </c>
      <c r="C283" s="108">
        <v>0</v>
      </c>
      <c r="D283" s="156">
        <v>0</v>
      </c>
      <c r="E283" s="156"/>
      <c r="F283" s="156"/>
      <c r="G283" s="156"/>
      <c r="H283" s="156">
        <f t="shared" si="8"/>
        <v>0</v>
      </c>
      <c r="I283" s="158">
        <f t="shared" si="9"/>
        <v>0</v>
      </c>
    </row>
    <row r="284" s="143" customFormat="1" ht="20.1" customHeight="1" spans="1:9">
      <c r="A284" s="143">
        <v>2040503</v>
      </c>
      <c r="B284" s="107" t="s">
        <v>100</v>
      </c>
      <c r="C284" s="108">
        <v>0</v>
      </c>
      <c r="D284" s="156">
        <v>0</v>
      </c>
      <c r="E284" s="156"/>
      <c r="F284" s="156"/>
      <c r="G284" s="156"/>
      <c r="H284" s="156">
        <f t="shared" si="8"/>
        <v>0</v>
      </c>
      <c r="I284" s="158">
        <f t="shared" si="9"/>
        <v>0</v>
      </c>
    </row>
    <row r="285" s="143" customFormat="1" ht="20.1" customHeight="1" spans="1:9">
      <c r="A285" s="143">
        <v>2040504</v>
      </c>
      <c r="B285" s="107" t="s">
        <v>256</v>
      </c>
      <c r="C285" s="108">
        <v>0</v>
      </c>
      <c r="D285" s="156">
        <v>0</v>
      </c>
      <c r="E285" s="156"/>
      <c r="F285" s="156"/>
      <c r="G285" s="156"/>
      <c r="H285" s="156">
        <f t="shared" si="8"/>
        <v>0</v>
      </c>
      <c r="I285" s="158">
        <f t="shared" si="9"/>
        <v>0</v>
      </c>
    </row>
    <row r="286" s="143" customFormat="1" ht="20.1" customHeight="1" spans="1:9">
      <c r="A286" s="143">
        <v>2040505</v>
      </c>
      <c r="B286" s="107" t="s">
        <v>257</v>
      </c>
      <c r="C286" s="108">
        <v>0</v>
      </c>
      <c r="D286" s="156">
        <v>0</v>
      </c>
      <c r="E286" s="156"/>
      <c r="F286" s="156"/>
      <c r="G286" s="156"/>
      <c r="H286" s="156">
        <f t="shared" si="8"/>
        <v>0</v>
      </c>
      <c r="I286" s="158">
        <f t="shared" si="9"/>
        <v>0</v>
      </c>
    </row>
    <row r="287" s="143" customFormat="1" ht="20.1" customHeight="1" spans="1:9">
      <c r="A287" s="143">
        <v>2040506</v>
      </c>
      <c r="B287" s="107" t="s">
        <v>258</v>
      </c>
      <c r="C287" s="108">
        <v>0</v>
      </c>
      <c r="D287" s="156">
        <v>0</v>
      </c>
      <c r="E287" s="156"/>
      <c r="F287" s="156"/>
      <c r="G287" s="156"/>
      <c r="H287" s="156">
        <f t="shared" si="8"/>
        <v>0</v>
      </c>
      <c r="I287" s="158">
        <f t="shared" si="9"/>
        <v>0</v>
      </c>
    </row>
    <row r="288" s="143" customFormat="1" ht="20.1" customHeight="1" spans="1:9">
      <c r="A288" s="143">
        <v>2040550</v>
      </c>
      <c r="B288" s="107" t="s">
        <v>107</v>
      </c>
      <c r="C288" s="108">
        <v>0</v>
      </c>
      <c r="D288" s="156">
        <v>0</v>
      </c>
      <c r="E288" s="156"/>
      <c r="F288" s="156"/>
      <c r="G288" s="156"/>
      <c r="H288" s="156">
        <f t="shared" si="8"/>
        <v>0</v>
      </c>
      <c r="I288" s="158">
        <f t="shared" si="9"/>
        <v>0</v>
      </c>
    </row>
    <row r="289" s="143" customFormat="1" ht="20.1" customHeight="1" spans="1:9">
      <c r="A289" s="143">
        <v>2040599</v>
      </c>
      <c r="B289" s="107" t="s">
        <v>259</v>
      </c>
      <c r="C289" s="108">
        <v>0</v>
      </c>
      <c r="D289" s="156">
        <v>0</v>
      </c>
      <c r="E289" s="156"/>
      <c r="F289" s="156"/>
      <c r="G289" s="156"/>
      <c r="H289" s="156">
        <f t="shared" si="8"/>
        <v>0</v>
      </c>
      <c r="I289" s="158">
        <f t="shared" si="9"/>
        <v>0</v>
      </c>
    </row>
    <row r="290" s="143" customFormat="1" ht="20.1" customHeight="1" spans="1:9">
      <c r="A290" s="143">
        <v>20406</v>
      </c>
      <c r="B290" s="107" t="s">
        <v>260</v>
      </c>
      <c r="C290" s="108">
        <v>2251</v>
      </c>
      <c r="D290" s="156">
        <v>0</v>
      </c>
      <c r="E290" s="156"/>
      <c r="F290" s="156"/>
      <c r="G290" s="156"/>
      <c r="H290" s="156">
        <f t="shared" si="8"/>
        <v>0</v>
      </c>
      <c r="I290" s="158">
        <f t="shared" si="9"/>
        <v>2251</v>
      </c>
    </row>
    <row r="291" s="143" customFormat="1" ht="16.2" customHeight="1" spans="1:9">
      <c r="A291" s="143">
        <v>2040601</v>
      </c>
      <c r="B291" s="107" t="s">
        <v>98</v>
      </c>
      <c r="C291" s="108">
        <v>1264</v>
      </c>
      <c r="D291" s="156">
        <v>0</v>
      </c>
      <c r="E291" s="156"/>
      <c r="F291" s="156"/>
      <c r="G291" s="156"/>
      <c r="H291" s="156">
        <f t="shared" si="8"/>
        <v>0</v>
      </c>
      <c r="I291" s="158">
        <f t="shared" si="9"/>
        <v>1264</v>
      </c>
    </row>
    <row r="292" s="143" customFormat="1" ht="20.1" customHeight="1" spans="1:9">
      <c r="A292" s="143">
        <v>2040602</v>
      </c>
      <c r="B292" s="107" t="s">
        <v>99</v>
      </c>
      <c r="C292" s="108">
        <v>0</v>
      </c>
      <c r="D292" s="156">
        <v>0</v>
      </c>
      <c r="E292" s="156"/>
      <c r="F292" s="156"/>
      <c r="G292" s="156"/>
      <c r="H292" s="156">
        <f t="shared" si="8"/>
        <v>0</v>
      </c>
      <c r="I292" s="158">
        <f t="shared" si="9"/>
        <v>0</v>
      </c>
    </row>
    <row r="293" s="143" customFormat="1" ht="20.1" customHeight="1" spans="1:9">
      <c r="A293" s="143">
        <v>2040603</v>
      </c>
      <c r="B293" s="107" t="s">
        <v>100</v>
      </c>
      <c r="C293" s="108">
        <v>0</v>
      </c>
      <c r="D293" s="156">
        <v>0</v>
      </c>
      <c r="E293" s="156"/>
      <c r="F293" s="156"/>
      <c r="G293" s="156"/>
      <c r="H293" s="156">
        <f t="shared" si="8"/>
        <v>0</v>
      </c>
      <c r="I293" s="158">
        <f t="shared" si="9"/>
        <v>0</v>
      </c>
    </row>
    <row r="294" s="143" customFormat="1" ht="20.1" customHeight="1" spans="1:9">
      <c r="A294" s="143">
        <v>2040604</v>
      </c>
      <c r="B294" s="107" t="s">
        <v>261</v>
      </c>
      <c r="C294" s="108">
        <v>666</v>
      </c>
      <c r="D294" s="156">
        <v>0</v>
      </c>
      <c r="E294" s="156"/>
      <c r="F294" s="156"/>
      <c r="G294" s="156"/>
      <c r="H294" s="156">
        <f t="shared" si="8"/>
        <v>0</v>
      </c>
      <c r="I294" s="158">
        <f t="shared" si="9"/>
        <v>666</v>
      </c>
    </row>
    <row r="295" s="143" customFormat="1" ht="20.1" customHeight="1" spans="1:9">
      <c r="A295" s="143">
        <v>2040605</v>
      </c>
      <c r="B295" s="107" t="s">
        <v>262</v>
      </c>
      <c r="C295" s="108">
        <v>13</v>
      </c>
      <c r="D295" s="156">
        <v>0</v>
      </c>
      <c r="E295" s="156"/>
      <c r="F295" s="156"/>
      <c r="G295" s="156"/>
      <c r="H295" s="156">
        <f t="shared" si="8"/>
        <v>0</v>
      </c>
      <c r="I295" s="158">
        <f t="shared" si="9"/>
        <v>13</v>
      </c>
    </row>
    <row r="296" s="143" customFormat="1" ht="20.1" customHeight="1" spans="1:9">
      <c r="A296" s="143">
        <v>2040606</v>
      </c>
      <c r="B296" s="107" t="s">
        <v>263</v>
      </c>
      <c r="C296" s="108">
        <v>0</v>
      </c>
      <c r="D296" s="156">
        <v>0</v>
      </c>
      <c r="E296" s="156"/>
      <c r="F296" s="156"/>
      <c r="G296" s="156"/>
      <c r="H296" s="156">
        <f t="shared" si="8"/>
        <v>0</v>
      </c>
      <c r="I296" s="158">
        <f t="shared" si="9"/>
        <v>0</v>
      </c>
    </row>
    <row r="297" s="143" customFormat="1" ht="20.1" customHeight="1" spans="1:9">
      <c r="A297" s="143">
        <v>2040607</v>
      </c>
      <c r="B297" s="107" t="s">
        <v>264</v>
      </c>
      <c r="C297" s="108">
        <v>3</v>
      </c>
      <c r="D297" s="156">
        <v>0</v>
      </c>
      <c r="E297" s="156"/>
      <c r="F297" s="156"/>
      <c r="G297" s="156"/>
      <c r="H297" s="156">
        <f t="shared" si="8"/>
        <v>0</v>
      </c>
      <c r="I297" s="158">
        <f t="shared" si="9"/>
        <v>3</v>
      </c>
    </row>
    <row r="298" s="143" customFormat="1" ht="16.2" customHeight="1" spans="1:9">
      <c r="A298" s="143">
        <v>2040608</v>
      </c>
      <c r="B298" s="107" t="s">
        <v>265</v>
      </c>
      <c r="C298" s="108">
        <v>0</v>
      </c>
      <c r="D298" s="156">
        <v>0</v>
      </c>
      <c r="E298" s="156"/>
      <c r="F298" s="156"/>
      <c r="G298" s="156"/>
      <c r="H298" s="156">
        <f t="shared" si="8"/>
        <v>0</v>
      </c>
      <c r="I298" s="158">
        <f t="shared" si="9"/>
        <v>0</v>
      </c>
    </row>
    <row r="299" s="143" customFormat="1" ht="20.1" customHeight="1" spans="1:9">
      <c r="A299" s="143">
        <v>2040610</v>
      </c>
      <c r="B299" s="107" t="s">
        <v>266</v>
      </c>
      <c r="C299" s="108">
        <v>66</v>
      </c>
      <c r="D299" s="156">
        <v>0</v>
      </c>
      <c r="E299" s="156"/>
      <c r="F299" s="156"/>
      <c r="G299" s="156"/>
      <c r="H299" s="156">
        <f t="shared" si="8"/>
        <v>0</v>
      </c>
      <c r="I299" s="158">
        <f t="shared" si="9"/>
        <v>66</v>
      </c>
    </row>
    <row r="300" s="143" customFormat="1" ht="20.1" customHeight="1" spans="1:9">
      <c r="A300" s="143">
        <v>2040612</v>
      </c>
      <c r="B300" s="107" t="s">
        <v>267</v>
      </c>
      <c r="C300" s="108">
        <v>0</v>
      </c>
      <c r="D300" s="156">
        <v>0</v>
      </c>
      <c r="E300" s="156"/>
      <c r="F300" s="156"/>
      <c r="G300" s="156"/>
      <c r="H300" s="156">
        <f t="shared" si="8"/>
        <v>0</v>
      </c>
      <c r="I300" s="158">
        <f t="shared" si="9"/>
        <v>0</v>
      </c>
    </row>
    <row r="301" s="143" customFormat="1" ht="16.2" customHeight="1" spans="1:9">
      <c r="A301" s="143">
        <v>2040613</v>
      </c>
      <c r="B301" s="107" t="s">
        <v>139</v>
      </c>
      <c r="C301" s="108">
        <v>0</v>
      </c>
      <c r="D301" s="156">
        <v>0</v>
      </c>
      <c r="E301" s="156"/>
      <c r="F301" s="156"/>
      <c r="G301" s="156"/>
      <c r="H301" s="156">
        <f t="shared" si="8"/>
        <v>0</v>
      </c>
      <c r="I301" s="158">
        <f t="shared" si="9"/>
        <v>0</v>
      </c>
    </row>
    <row r="302" s="143" customFormat="1" ht="20.1" customHeight="1" spans="1:9">
      <c r="A302" s="143">
        <v>2040650</v>
      </c>
      <c r="B302" s="107" t="s">
        <v>107</v>
      </c>
      <c r="C302" s="108">
        <v>239</v>
      </c>
      <c r="D302" s="156">
        <v>0</v>
      </c>
      <c r="E302" s="156"/>
      <c r="F302" s="156"/>
      <c r="G302" s="156"/>
      <c r="H302" s="156">
        <f t="shared" si="8"/>
        <v>0</v>
      </c>
      <c r="I302" s="158">
        <f t="shared" si="9"/>
        <v>239</v>
      </c>
    </row>
    <row r="303" s="143" customFormat="1" ht="20.1" customHeight="1" spans="1:9">
      <c r="A303" s="143">
        <v>2040699</v>
      </c>
      <c r="B303" s="107" t="s">
        <v>268</v>
      </c>
      <c r="C303" s="108">
        <v>0</v>
      </c>
      <c r="D303" s="156">
        <v>0</v>
      </c>
      <c r="E303" s="156"/>
      <c r="F303" s="156"/>
      <c r="G303" s="156"/>
      <c r="H303" s="156">
        <f t="shared" si="8"/>
        <v>0</v>
      </c>
      <c r="I303" s="158">
        <f t="shared" si="9"/>
        <v>0</v>
      </c>
    </row>
    <row r="304" s="143" customFormat="1" ht="20.1" customHeight="1" spans="1:9">
      <c r="A304" s="143">
        <v>20407</v>
      </c>
      <c r="B304" s="107" t="s">
        <v>269</v>
      </c>
      <c r="C304" s="108">
        <v>0</v>
      </c>
      <c r="D304" s="156">
        <v>0</v>
      </c>
      <c r="E304" s="156"/>
      <c r="F304" s="156"/>
      <c r="G304" s="156"/>
      <c r="H304" s="156">
        <f t="shared" si="8"/>
        <v>0</v>
      </c>
      <c r="I304" s="158">
        <f t="shared" si="9"/>
        <v>0</v>
      </c>
    </row>
    <row r="305" s="143" customFormat="1" ht="20.1" customHeight="1" spans="1:9">
      <c r="A305" s="143">
        <v>2040701</v>
      </c>
      <c r="B305" s="107" t="s">
        <v>98</v>
      </c>
      <c r="C305" s="108">
        <v>0</v>
      </c>
      <c r="D305" s="156">
        <v>0</v>
      </c>
      <c r="E305" s="156"/>
      <c r="F305" s="156"/>
      <c r="G305" s="156"/>
      <c r="H305" s="156">
        <f t="shared" si="8"/>
        <v>0</v>
      </c>
      <c r="I305" s="158">
        <f t="shared" si="9"/>
        <v>0</v>
      </c>
    </row>
    <row r="306" s="143" customFormat="1" ht="20.1" customHeight="1" spans="1:9">
      <c r="A306" s="143">
        <v>2040702</v>
      </c>
      <c r="B306" s="107" t="s">
        <v>99</v>
      </c>
      <c r="C306" s="108">
        <v>0</v>
      </c>
      <c r="D306" s="156">
        <v>0</v>
      </c>
      <c r="E306" s="156"/>
      <c r="F306" s="156"/>
      <c r="G306" s="156"/>
      <c r="H306" s="156">
        <f t="shared" si="8"/>
        <v>0</v>
      </c>
      <c r="I306" s="158">
        <f t="shared" si="9"/>
        <v>0</v>
      </c>
    </row>
    <row r="307" s="143" customFormat="1" ht="20.1" customHeight="1" spans="1:9">
      <c r="A307" s="143">
        <v>2040703</v>
      </c>
      <c r="B307" s="107" t="s">
        <v>100</v>
      </c>
      <c r="C307" s="108">
        <v>0</v>
      </c>
      <c r="D307" s="156">
        <v>0</v>
      </c>
      <c r="E307" s="156"/>
      <c r="F307" s="156"/>
      <c r="G307" s="156"/>
      <c r="H307" s="156">
        <f t="shared" si="8"/>
        <v>0</v>
      </c>
      <c r="I307" s="158">
        <f t="shared" si="9"/>
        <v>0</v>
      </c>
    </row>
    <row r="308" s="143" customFormat="1" ht="20.1" customHeight="1" spans="1:9">
      <c r="A308" s="143">
        <v>2040704</v>
      </c>
      <c r="B308" s="107" t="s">
        <v>270</v>
      </c>
      <c r="C308" s="108">
        <v>0</v>
      </c>
      <c r="D308" s="156">
        <v>0</v>
      </c>
      <c r="E308" s="156"/>
      <c r="F308" s="156"/>
      <c r="G308" s="156"/>
      <c r="H308" s="156">
        <f t="shared" si="8"/>
        <v>0</v>
      </c>
      <c r="I308" s="158">
        <f t="shared" si="9"/>
        <v>0</v>
      </c>
    </row>
    <row r="309" s="143" customFormat="1" ht="20.1" customHeight="1" spans="1:9">
      <c r="A309" s="143">
        <v>2040705</v>
      </c>
      <c r="B309" s="107" t="s">
        <v>271</v>
      </c>
      <c r="C309" s="108">
        <v>0</v>
      </c>
      <c r="D309" s="156">
        <v>0</v>
      </c>
      <c r="E309" s="156"/>
      <c r="F309" s="156"/>
      <c r="G309" s="156"/>
      <c r="H309" s="156">
        <f t="shared" si="8"/>
        <v>0</v>
      </c>
      <c r="I309" s="158">
        <f t="shared" si="9"/>
        <v>0</v>
      </c>
    </row>
    <row r="310" s="143" customFormat="1" ht="16.2" customHeight="1" spans="1:9">
      <c r="A310" s="143">
        <v>2040706</v>
      </c>
      <c r="B310" s="107" t="s">
        <v>272</v>
      </c>
      <c r="C310" s="108">
        <v>0</v>
      </c>
      <c r="D310" s="156">
        <v>0</v>
      </c>
      <c r="E310" s="156"/>
      <c r="F310" s="156"/>
      <c r="G310" s="156"/>
      <c r="H310" s="156">
        <f t="shared" si="8"/>
        <v>0</v>
      </c>
      <c r="I310" s="158">
        <f t="shared" si="9"/>
        <v>0</v>
      </c>
    </row>
    <row r="311" s="143" customFormat="1" ht="20.1" customHeight="1" spans="1:9">
      <c r="A311" s="143">
        <v>2040707</v>
      </c>
      <c r="B311" s="107" t="s">
        <v>139</v>
      </c>
      <c r="C311" s="108">
        <v>0</v>
      </c>
      <c r="D311" s="156">
        <v>0</v>
      </c>
      <c r="E311" s="156"/>
      <c r="F311" s="156"/>
      <c r="G311" s="156"/>
      <c r="H311" s="156">
        <f t="shared" si="8"/>
        <v>0</v>
      </c>
      <c r="I311" s="158">
        <f t="shared" si="9"/>
        <v>0</v>
      </c>
    </row>
    <row r="312" s="143" customFormat="1" ht="20.1" customHeight="1" spans="1:9">
      <c r="A312" s="143">
        <v>2040750</v>
      </c>
      <c r="B312" s="107" t="s">
        <v>107</v>
      </c>
      <c r="C312" s="108">
        <v>0</v>
      </c>
      <c r="D312" s="156">
        <v>0</v>
      </c>
      <c r="E312" s="156"/>
      <c r="F312" s="156"/>
      <c r="G312" s="156"/>
      <c r="H312" s="156">
        <f t="shared" si="8"/>
        <v>0</v>
      </c>
      <c r="I312" s="158">
        <f t="shared" si="9"/>
        <v>0</v>
      </c>
    </row>
    <row r="313" s="143" customFormat="1" ht="20.1" customHeight="1" spans="1:9">
      <c r="A313" s="143">
        <v>2040799</v>
      </c>
      <c r="B313" s="107" t="s">
        <v>273</v>
      </c>
      <c r="C313" s="108">
        <v>0</v>
      </c>
      <c r="D313" s="156">
        <v>0</v>
      </c>
      <c r="E313" s="156"/>
      <c r="F313" s="156"/>
      <c r="G313" s="156"/>
      <c r="H313" s="156">
        <f t="shared" si="8"/>
        <v>0</v>
      </c>
      <c r="I313" s="158">
        <f t="shared" si="9"/>
        <v>0</v>
      </c>
    </row>
    <row r="314" s="143" customFormat="1" ht="16.2" customHeight="1" spans="1:9">
      <c r="A314" s="143">
        <v>20408</v>
      </c>
      <c r="B314" s="107" t="s">
        <v>274</v>
      </c>
      <c r="C314" s="108">
        <v>0</v>
      </c>
      <c r="D314" s="156">
        <v>0</v>
      </c>
      <c r="E314" s="156"/>
      <c r="F314" s="156"/>
      <c r="G314" s="156"/>
      <c r="H314" s="156">
        <f t="shared" si="8"/>
        <v>0</v>
      </c>
      <c r="I314" s="158">
        <f t="shared" si="9"/>
        <v>0</v>
      </c>
    </row>
    <row r="315" s="143" customFormat="1" ht="16.2" customHeight="1" spans="1:9">
      <c r="A315" s="143">
        <v>2040801</v>
      </c>
      <c r="B315" s="107" t="s">
        <v>98</v>
      </c>
      <c r="C315" s="108">
        <v>0</v>
      </c>
      <c r="D315" s="156">
        <v>0</v>
      </c>
      <c r="E315" s="156"/>
      <c r="F315" s="156"/>
      <c r="G315" s="156"/>
      <c r="H315" s="156">
        <f t="shared" si="8"/>
        <v>0</v>
      </c>
      <c r="I315" s="158">
        <f t="shared" si="9"/>
        <v>0</v>
      </c>
    </row>
    <row r="316" s="143" customFormat="1" ht="16.2" customHeight="1" spans="1:9">
      <c r="A316" s="143">
        <v>2040802</v>
      </c>
      <c r="B316" s="107" t="s">
        <v>99</v>
      </c>
      <c r="C316" s="108">
        <v>0</v>
      </c>
      <c r="D316" s="156">
        <v>0</v>
      </c>
      <c r="E316" s="156"/>
      <c r="F316" s="156"/>
      <c r="G316" s="156"/>
      <c r="H316" s="156">
        <f t="shared" si="8"/>
        <v>0</v>
      </c>
      <c r="I316" s="158">
        <f t="shared" si="9"/>
        <v>0</v>
      </c>
    </row>
    <row r="317" s="143" customFormat="1" ht="20.1" customHeight="1" spans="1:9">
      <c r="A317" s="143">
        <v>2040803</v>
      </c>
      <c r="B317" s="107" t="s">
        <v>100</v>
      </c>
      <c r="C317" s="108">
        <v>0</v>
      </c>
      <c r="D317" s="156">
        <v>0</v>
      </c>
      <c r="E317" s="156"/>
      <c r="F317" s="156"/>
      <c r="G317" s="156"/>
      <c r="H317" s="156">
        <f t="shared" si="8"/>
        <v>0</v>
      </c>
      <c r="I317" s="158">
        <f t="shared" si="9"/>
        <v>0</v>
      </c>
    </row>
    <row r="318" s="143" customFormat="1" ht="16.2" customHeight="1" spans="1:9">
      <c r="A318" s="143">
        <v>2040804</v>
      </c>
      <c r="B318" s="107" t="s">
        <v>275</v>
      </c>
      <c r="C318" s="108">
        <v>0</v>
      </c>
      <c r="D318" s="156">
        <v>0</v>
      </c>
      <c r="E318" s="156"/>
      <c r="F318" s="156"/>
      <c r="G318" s="156"/>
      <c r="H318" s="156">
        <f t="shared" si="8"/>
        <v>0</v>
      </c>
      <c r="I318" s="158">
        <f t="shared" si="9"/>
        <v>0</v>
      </c>
    </row>
    <row r="319" s="143" customFormat="1" ht="16.2" customHeight="1" spans="1:9">
      <c r="A319" s="143">
        <v>2040805</v>
      </c>
      <c r="B319" s="107" t="s">
        <v>276</v>
      </c>
      <c r="C319" s="108">
        <v>0</v>
      </c>
      <c r="D319" s="156">
        <v>0</v>
      </c>
      <c r="E319" s="156"/>
      <c r="F319" s="156"/>
      <c r="G319" s="156"/>
      <c r="H319" s="156">
        <f t="shared" si="8"/>
        <v>0</v>
      </c>
      <c r="I319" s="158">
        <f t="shared" si="9"/>
        <v>0</v>
      </c>
    </row>
    <row r="320" s="143" customFormat="1" ht="20.1" customHeight="1" spans="1:9">
      <c r="A320" s="143">
        <v>2040806</v>
      </c>
      <c r="B320" s="107" t="s">
        <v>277</v>
      </c>
      <c r="C320" s="108">
        <v>0</v>
      </c>
      <c r="D320" s="156">
        <v>0</v>
      </c>
      <c r="E320" s="156"/>
      <c r="F320" s="156"/>
      <c r="G320" s="156"/>
      <c r="H320" s="156">
        <f t="shared" si="8"/>
        <v>0</v>
      </c>
      <c r="I320" s="158">
        <f t="shared" si="9"/>
        <v>0</v>
      </c>
    </row>
    <row r="321" s="143" customFormat="1" ht="20.1" customHeight="1" spans="1:9">
      <c r="A321" s="143">
        <v>2040807</v>
      </c>
      <c r="B321" s="107" t="s">
        <v>139</v>
      </c>
      <c r="C321" s="108">
        <v>0</v>
      </c>
      <c r="D321" s="156">
        <v>0</v>
      </c>
      <c r="E321" s="156"/>
      <c r="F321" s="156"/>
      <c r="G321" s="156"/>
      <c r="H321" s="156">
        <f t="shared" si="8"/>
        <v>0</v>
      </c>
      <c r="I321" s="158">
        <f t="shared" si="9"/>
        <v>0</v>
      </c>
    </row>
    <row r="322" s="143" customFormat="1" ht="20.1" customHeight="1" spans="1:9">
      <c r="A322" s="143">
        <v>2040850</v>
      </c>
      <c r="B322" s="107" t="s">
        <v>107</v>
      </c>
      <c r="C322" s="108">
        <v>0</v>
      </c>
      <c r="D322" s="156">
        <v>0</v>
      </c>
      <c r="E322" s="156"/>
      <c r="F322" s="156"/>
      <c r="G322" s="156"/>
      <c r="H322" s="156">
        <f t="shared" si="8"/>
        <v>0</v>
      </c>
      <c r="I322" s="158">
        <f t="shared" si="9"/>
        <v>0</v>
      </c>
    </row>
    <row r="323" s="143" customFormat="1" ht="16.2" customHeight="1" spans="1:9">
      <c r="A323" s="143">
        <v>2040899</v>
      </c>
      <c r="B323" s="107" t="s">
        <v>278</v>
      </c>
      <c r="C323" s="108">
        <v>0</v>
      </c>
      <c r="D323" s="156">
        <v>0</v>
      </c>
      <c r="E323" s="156"/>
      <c r="F323" s="156"/>
      <c r="G323" s="156"/>
      <c r="H323" s="156">
        <f t="shared" si="8"/>
        <v>0</v>
      </c>
      <c r="I323" s="158">
        <f t="shared" si="9"/>
        <v>0</v>
      </c>
    </row>
    <row r="324" s="143" customFormat="1" ht="16.2" customHeight="1" spans="1:9">
      <c r="A324" s="143">
        <v>20409</v>
      </c>
      <c r="B324" s="107" t="s">
        <v>279</v>
      </c>
      <c r="C324" s="108">
        <v>0</v>
      </c>
      <c r="D324" s="156">
        <v>0</v>
      </c>
      <c r="E324" s="156"/>
      <c r="F324" s="156"/>
      <c r="G324" s="156"/>
      <c r="H324" s="156">
        <f t="shared" si="8"/>
        <v>0</v>
      </c>
      <c r="I324" s="158">
        <f t="shared" si="9"/>
        <v>0</v>
      </c>
    </row>
    <row r="325" s="143" customFormat="1" ht="20.1" customHeight="1" spans="1:9">
      <c r="A325" s="143">
        <v>2040901</v>
      </c>
      <c r="B325" s="107" t="s">
        <v>98</v>
      </c>
      <c r="C325" s="108">
        <v>0</v>
      </c>
      <c r="D325" s="156">
        <v>0</v>
      </c>
      <c r="E325" s="156"/>
      <c r="F325" s="156"/>
      <c r="G325" s="156"/>
      <c r="H325" s="156">
        <f t="shared" si="8"/>
        <v>0</v>
      </c>
      <c r="I325" s="158">
        <f t="shared" si="9"/>
        <v>0</v>
      </c>
    </row>
    <row r="326" s="143" customFormat="1" ht="20.1" customHeight="1" spans="1:9">
      <c r="A326" s="143">
        <v>2040902</v>
      </c>
      <c r="B326" s="107" t="s">
        <v>99</v>
      </c>
      <c r="C326" s="108">
        <v>0</v>
      </c>
      <c r="D326" s="156">
        <v>0</v>
      </c>
      <c r="E326" s="156"/>
      <c r="F326" s="156"/>
      <c r="G326" s="156"/>
      <c r="H326" s="156">
        <f t="shared" ref="H326:H389" si="10">D326+E326+F326-G326</f>
        <v>0</v>
      </c>
      <c r="I326" s="158">
        <f t="shared" si="9"/>
        <v>0</v>
      </c>
    </row>
    <row r="327" s="143" customFormat="1" ht="20.1" customHeight="1" spans="1:9">
      <c r="A327" s="143">
        <v>2040903</v>
      </c>
      <c r="B327" s="107" t="s">
        <v>100</v>
      </c>
      <c r="C327" s="108">
        <v>0</v>
      </c>
      <c r="D327" s="156">
        <v>0</v>
      </c>
      <c r="E327" s="156"/>
      <c r="F327" s="156"/>
      <c r="G327" s="156"/>
      <c r="H327" s="156">
        <f t="shared" si="10"/>
        <v>0</v>
      </c>
      <c r="I327" s="158">
        <f t="shared" ref="I327:I390" si="11">C327+H327</f>
        <v>0</v>
      </c>
    </row>
    <row r="328" s="143" customFormat="1" ht="20.1" customHeight="1" spans="1:9">
      <c r="A328" s="143">
        <v>2040904</v>
      </c>
      <c r="B328" s="107" t="s">
        <v>280</v>
      </c>
      <c r="C328" s="108">
        <v>0</v>
      </c>
      <c r="D328" s="156">
        <v>0</v>
      </c>
      <c r="E328" s="156"/>
      <c r="F328" s="156"/>
      <c r="G328" s="156"/>
      <c r="H328" s="156">
        <f t="shared" si="10"/>
        <v>0</v>
      </c>
      <c r="I328" s="158">
        <f t="shared" si="11"/>
        <v>0</v>
      </c>
    </row>
    <row r="329" s="143" customFormat="1" ht="20.1" customHeight="1" spans="1:9">
      <c r="A329" s="143">
        <v>2040905</v>
      </c>
      <c r="B329" s="107" t="s">
        <v>281</v>
      </c>
      <c r="C329" s="108">
        <v>0</v>
      </c>
      <c r="D329" s="156">
        <v>0</v>
      </c>
      <c r="E329" s="156"/>
      <c r="F329" s="156"/>
      <c r="G329" s="156"/>
      <c r="H329" s="156">
        <f t="shared" si="10"/>
        <v>0</v>
      </c>
      <c r="I329" s="158">
        <f t="shared" si="11"/>
        <v>0</v>
      </c>
    </row>
    <row r="330" s="143" customFormat="1" ht="20.1" customHeight="1" spans="1:9">
      <c r="A330" s="143">
        <v>2040950</v>
      </c>
      <c r="B330" s="107" t="s">
        <v>107</v>
      </c>
      <c r="C330" s="108">
        <v>0</v>
      </c>
      <c r="D330" s="156">
        <v>0</v>
      </c>
      <c r="E330" s="156"/>
      <c r="F330" s="156"/>
      <c r="G330" s="156"/>
      <c r="H330" s="156">
        <f t="shared" si="10"/>
        <v>0</v>
      </c>
      <c r="I330" s="158">
        <f t="shared" si="11"/>
        <v>0</v>
      </c>
    </row>
    <row r="331" s="143" customFormat="1" ht="20.1" customHeight="1" spans="1:9">
      <c r="A331" s="143">
        <v>2040999</v>
      </c>
      <c r="B331" s="107" t="s">
        <v>282</v>
      </c>
      <c r="C331" s="108">
        <v>0</v>
      </c>
      <c r="D331" s="156">
        <v>0</v>
      </c>
      <c r="E331" s="156"/>
      <c r="F331" s="156"/>
      <c r="G331" s="156"/>
      <c r="H331" s="156">
        <f t="shared" si="10"/>
        <v>0</v>
      </c>
      <c r="I331" s="158">
        <f t="shared" si="11"/>
        <v>0</v>
      </c>
    </row>
    <row r="332" s="143" customFormat="1" ht="20.1" customHeight="1" spans="1:9">
      <c r="A332" s="143">
        <v>20410</v>
      </c>
      <c r="B332" s="107" t="s">
        <v>283</v>
      </c>
      <c r="C332" s="108">
        <v>0</v>
      </c>
      <c r="D332" s="156">
        <v>0</v>
      </c>
      <c r="E332" s="156"/>
      <c r="F332" s="156"/>
      <c r="G332" s="156"/>
      <c r="H332" s="156">
        <f t="shared" si="10"/>
        <v>0</v>
      </c>
      <c r="I332" s="158">
        <f t="shared" si="11"/>
        <v>0</v>
      </c>
    </row>
    <row r="333" s="143" customFormat="1" ht="20.1" customHeight="1" spans="1:9">
      <c r="A333" s="143">
        <v>2041001</v>
      </c>
      <c r="B333" s="107" t="s">
        <v>98</v>
      </c>
      <c r="C333" s="108">
        <v>0</v>
      </c>
      <c r="D333" s="156">
        <v>0</v>
      </c>
      <c r="E333" s="156"/>
      <c r="F333" s="156"/>
      <c r="G333" s="156"/>
      <c r="H333" s="156">
        <f t="shared" si="10"/>
        <v>0</v>
      </c>
      <c r="I333" s="158">
        <f t="shared" si="11"/>
        <v>0</v>
      </c>
    </row>
    <row r="334" s="143" customFormat="1" ht="20.1" customHeight="1" spans="1:9">
      <c r="A334" s="143">
        <v>2041002</v>
      </c>
      <c r="B334" s="107" t="s">
        <v>99</v>
      </c>
      <c r="C334" s="108">
        <v>0</v>
      </c>
      <c r="D334" s="156">
        <v>0</v>
      </c>
      <c r="E334" s="156"/>
      <c r="F334" s="156"/>
      <c r="G334" s="156"/>
      <c r="H334" s="156">
        <f t="shared" si="10"/>
        <v>0</v>
      </c>
      <c r="I334" s="158">
        <f t="shared" si="11"/>
        <v>0</v>
      </c>
    </row>
    <row r="335" s="143" customFormat="1" ht="20.1" customHeight="1" spans="1:9">
      <c r="A335" s="143">
        <v>2041006</v>
      </c>
      <c r="B335" s="107" t="s">
        <v>139</v>
      </c>
      <c r="C335" s="108">
        <v>0</v>
      </c>
      <c r="D335" s="156">
        <v>0</v>
      </c>
      <c r="E335" s="156"/>
      <c r="F335" s="156"/>
      <c r="G335" s="156"/>
      <c r="H335" s="156">
        <f t="shared" si="10"/>
        <v>0</v>
      </c>
      <c r="I335" s="158">
        <f t="shared" si="11"/>
        <v>0</v>
      </c>
    </row>
    <row r="336" s="143" customFormat="1" ht="20.1" customHeight="1" spans="1:9">
      <c r="A336" s="143">
        <v>2041007</v>
      </c>
      <c r="B336" s="107" t="s">
        <v>284</v>
      </c>
      <c r="C336" s="108">
        <v>0</v>
      </c>
      <c r="D336" s="156">
        <v>0</v>
      </c>
      <c r="E336" s="156"/>
      <c r="F336" s="156"/>
      <c r="G336" s="156"/>
      <c r="H336" s="156">
        <f t="shared" si="10"/>
        <v>0</v>
      </c>
      <c r="I336" s="158">
        <f t="shared" si="11"/>
        <v>0</v>
      </c>
    </row>
    <row r="337" s="143" customFormat="1" ht="20.1" customHeight="1" spans="1:9">
      <c r="A337" s="143">
        <v>2041099</v>
      </c>
      <c r="B337" s="107" t="s">
        <v>285</v>
      </c>
      <c r="C337" s="108">
        <v>0</v>
      </c>
      <c r="D337" s="156">
        <v>0</v>
      </c>
      <c r="E337" s="156"/>
      <c r="F337" s="156"/>
      <c r="G337" s="156"/>
      <c r="H337" s="156">
        <f t="shared" si="10"/>
        <v>0</v>
      </c>
      <c r="I337" s="158">
        <f t="shared" si="11"/>
        <v>0</v>
      </c>
    </row>
    <row r="338" s="143" customFormat="1" ht="20.1" customHeight="1" spans="1:9">
      <c r="A338" s="143">
        <v>20499</v>
      </c>
      <c r="B338" s="107" t="s">
        <v>286</v>
      </c>
      <c r="C338" s="108">
        <v>195</v>
      </c>
      <c r="D338" s="156">
        <v>0</v>
      </c>
      <c r="E338" s="156"/>
      <c r="F338" s="156"/>
      <c r="G338" s="156"/>
      <c r="H338" s="156">
        <f t="shared" si="10"/>
        <v>0</v>
      </c>
      <c r="I338" s="158">
        <f t="shared" si="11"/>
        <v>195</v>
      </c>
    </row>
    <row r="339" s="143" customFormat="1" ht="20.1" customHeight="1" spans="1:9">
      <c r="A339" s="143">
        <v>2049902</v>
      </c>
      <c r="B339" s="107" t="s">
        <v>287</v>
      </c>
      <c r="C339" s="108">
        <v>0</v>
      </c>
      <c r="D339" s="156">
        <v>0</v>
      </c>
      <c r="E339" s="156"/>
      <c r="F339" s="156"/>
      <c r="G339" s="156"/>
      <c r="H339" s="156">
        <f t="shared" si="10"/>
        <v>0</v>
      </c>
      <c r="I339" s="158">
        <f t="shared" si="11"/>
        <v>0</v>
      </c>
    </row>
    <row r="340" s="143" customFormat="1" ht="20.1" customHeight="1" spans="1:9">
      <c r="A340" s="143">
        <v>2049999</v>
      </c>
      <c r="B340" s="107" t="s">
        <v>288</v>
      </c>
      <c r="C340" s="108">
        <v>195</v>
      </c>
      <c r="D340" s="156">
        <v>0</v>
      </c>
      <c r="E340" s="156"/>
      <c r="F340" s="156"/>
      <c r="G340" s="156"/>
      <c r="H340" s="156">
        <f t="shared" si="10"/>
        <v>0</v>
      </c>
      <c r="I340" s="158">
        <f t="shared" si="11"/>
        <v>195</v>
      </c>
    </row>
    <row r="341" s="143" customFormat="1" ht="20.1" customHeight="1" spans="1:11">
      <c r="A341" s="143">
        <v>205</v>
      </c>
      <c r="B341" s="107" t="s">
        <v>20</v>
      </c>
      <c r="C341" s="108">
        <v>202092</v>
      </c>
      <c r="D341" s="156">
        <v>-3028</v>
      </c>
      <c r="E341" s="156">
        <v>5000</v>
      </c>
      <c r="F341" s="156">
        <v>-1140</v>
      </c>
      <c r="G341" s="156"/>
      <c r="H341" s="156">
        <f t="shared" si="10"/>
        <v>832</v>
      </c>
      <c r="I341" s="158">
        <f t="shared" si="11"/>
        <v>202924</v>
      </c>
      <c r="J341" s="143">
        <v>1042</v>
      </c>
      <c r="K341" s="143">
        <v>4070</v>
      </c>
    </row>
    <row r="342" s="143" customFormat="1" ht="20.1" customHeight="1" spans="1:9">
      <c r="A342" s="143">
        <v>20501</v>
      </c>
      <c r="B342" s="107" t="s">
        <v>289</v>
      </c>
      <c r="C342" s="108">
        <v>841</v>
      </c>
      <c r="D342" s="156">
        <v>0</v>
      </c>
      <c r="E342" s="156"/>
      <c r="F342" s="156"/>
      <c r="G342" s="156"/>
      <c r="H342" s="156">
        <f t="shared" si="10"/>
        <v>0</v>
      </c>
      <c r="I342" s="158">
        <f t="shared" si="11"/>
        <v>841</v>
      </c>
    </row>
    <row r="343" s="143" customFormat="1" ht="20.1" customHeight="1" spans="1:9">
      <c r="A343" s="143">
        <v>2050101</v>
      </c>
      <c r="B343" s="107" t="s">
        <v>98</v>
      </c>
      <c r="C343" s="108">
        <v>396</v>
      </c>
      <c r="D343" s="156">
        <v>0</v>
      </c>
      <c r="E343" s="156"/>
      <c r="F343" s="156"/>
      <c r="G343" s="156"/>
      <c r="H343" s="156">
        <f t="shared" si="10"/>
        <v>0</v>
      </c>
      <c r="I343" s="158">
        <f t="shared" si="11"/>
        <v>396</v>
      </c>
    </row>
    <row r="344" s="143" customFormat="1" ht="20.1" customHeight="1" spans="1:9">
      <c r="A344" s="143">
        <v>2050102</v>
      </c>
      <c r="B344" s="107" t="s">
        <v>99</v>
      </c>
      <c r="C344" s="108">
        <v>0</v>
      </c>
      <c r="D344" s="156">
        <v>0</v>
      </c>
      <c r="E344" s="156"/>
      <c r="F344" s="156"/>
      <c r="G344" s="156"/>
      <c r="H344" s="156">
        <f t="shared" si="10"/>
        <v>0</v>
      </c>
      <c r="I344" s="158">
        <f t="shared" si="11"/>
        <v>0</v>
      </c>
    </row>
    <row r="345" s="143" customFormat="1" ht="20.1" customHeight="1" spans="1:9">
      <c r="A345" s="143">
        <v>2050103</v>
      </c>
      <c r="B345" s="107" t="s">
        <v>100</v>
      </c>
      <c r="C345" s="108">
        <v>0</v>
      </c>
      <c r="D345" s="156">
        <v>0</v>
      </c>
      <c r="E345" s="156"/>
      <c r="F345" s="156"/>
      <c r="G345" s="156"/>
      <c r="H345" s="156">
        <f t="shared" si="10"/>
        <v>0</v>
      </c>
      <c r="I345" s="158">
        <f t="shared" si="11"/>
        <v>0</v>
      </c>
    </row>
    <row r="346" s="143" customFormat="1" ht="20.1" customHeight="1" spans="1:9">
      <c r="A346" s="143">
        <v>2050199</v>
      </c>
      <c r="B346" s="107" t="s">
        <v>290</v>
      </c>
      <c r="C346" s="108">
        <v>445</v>
      </c>
      <c r="D346" s="156">
        <v>0</v>
      </c>
      <c r="E346" s="156"/>
      <c r="F346" s="156"/>
      <c r="G346" s="156"/>
      <c r="H346" s="156">
        <f t="shared" si="10"/>
        <v>0</v>
      </c>
      <c r="I346" s="158">
        <f t="shared" si="11"/>
        <v>445</v>
      </c>
    </row>
    <row r="347" s="143" customFormat="1" ht="20.1" customHeight="1" spans="1:11">
      <c r="A347" s="143">
        <v>20502</v>
      </c>
      <c r="B347" s="107" t="s">
        <v>291</v>
      </c>
      <c r="C347" s="108">
        <v>184773</v>
      </c>
      <c r="D347" s="156">
        <v>-3625</v>
      </c>
      <c r="E347" s="156">
        <v>5000</v>
      </c>
      <c r="F347" s="156">
        <v>-1140</v>
      </c>
      <c r="G347" s="156"/>
      <c r="H347" s="156">
        <f t="shared" si="10"/>
        <v>235</v>
      </c>
      <c r="I347" s="158">
        <f t="shared" si="11"/>
        <v>185008</v>
      </c>
      <c r="K347" s="143">
        <v>3625</v>
      </c>
    </row>
    <row r="348" s="143" customFormat="1" ht="20.1" customHeight="1" spans="1:9">
      <c r="A348" s="143">
        <v>2050201</v>
      </c>
      <c r="B348" s="107" t="s">
        <v>292</v>
      </c>
      <c r="C348" s="108">
        <v>12629</v>
      </c>
      <c r="D348" s="156">
        <v>0</v>
      </c>
      <c r="E348" s="156"/>
      <c r="F348" s="156"/>
      <c r="G348" s="156"/>
      <c r="H348" s="156">
        <f t="shared" si="10"/>
        <v>0</v>
      </c>
      <c r="I348" s="158">
        <f t="shared" si="11"/>
        <v>12629</v>
      </c>
    </row>
    <row r="349" s="143" customFormat="1" ht="16.2" customHeight="1" spans="1:11">
      <c r="A349" s="143">
        <v>2050202</v>
      </c>
      <c r="B349" s="107" t="s">
        <v>293</v>
      </c>
      <c r="C349" s="108">
        <v>85424</v>
      </c>
      <c r="D349" s="156">
        <v>-1383</v>
      </c>
      <c r="E349" s="156">
        <v>5000</v>
      </c>
      <c r="F349" s="156">
        <v>-1140</v>
      </c>
      <c r="G349" s="156"/>
      <c r="H349" s="156">
        <f t="shared" si="10"/>
        <v>2477</v>
      </c>
      <c r="I349" s="158">
        <f t="shared" si="11"/>
        <v>87901</v>
      </c>
      <c r="K349" s="143">
        <v>1383</v>
      </c>
    </row>
    <row r="350" s="143" customFormat="1" ht="16.2" customHeight="1" spans="1:9">
      <c r="A350" s="143">
        <v>2050203</v>
      </c>
      <c r="B350" s="107" t="s">
        <v>294</v>
      </c>
      <c r="C350" s="108">
        <v>56455</v>
      </c>
      <c r="D350" s="156">
        <v>0</v>
      </c>
      <c r="E350" s="156"/>
      <c r="F350" s="156"/>
      <c r="G350" s="156"/>
      <c r="H350" s="156">
        <f t="shared" si="10"/>
        <v>0</v>
      </c>
      <c r="I350" s="158">
        <f t="shared" si="11"/>
        <v>56455</v>
      </c>
    </row>
    <row r="351" s="143" customFormat="1" ht="16.2" customHeight="1" spans="1:11">
      <c r="A351" s="143">
        <v>2050204</v>
      </c>
      <c r="B351" s="107" t="s">
        <v>295</v>
      </c>
      <c r="C351" s="108">
        <v>30218</v>
      </c>
      <c r="D351" s="156">
        <v>-2242</v>
      </c>
      <c r="E351" s="156"/>
      <c r="F351" s="156"/>
      <c r="G351" s="156"/>
      <c r="H351" s="156">
        <f t="shared" si="10"/>
        <v>-2242</v>
      </c>
      <c r="I351" s="158">
        <f t="shared" si="11"/>
        <v>27976</v>
      </c>
      <c r="K351" s="143">
        <v>2242</v>
      </c>
    </row>
    <row r="352" s="143" customFormat="1" ht="20.1" customHeight="1" spans="1:9">
      <c r="A352" s="143">
        <v>2050205</v>
      </c>
      <c r="B352" s="107" t="s">
        <v>296</v>
      </c>
      <c r="C352" s="108">
        <v>25</v>
      </c>
      <c r="D352" s="156">
        <v>0</v>
      </c>
      <c r="E352" s="156"/>
      <c r="F352" s="156"/>
      <c r="G352" s="156"/>
      <c r="H352" s="156">
        <f t="shared" si="10"/>
        <v>0</v>
      </c>
      <c r="I352" s="158">
        <f t="shared" si="11"/>
        <v>25</v>
      </c>
    </row>
    <row r="353" s="143" customFormat="1" ht="20.1" customHeight="1" spans="1:9">
      <c r="A353" s="143">
        <v>2050299</v>
      </c>
      <c r="B353" s="107" t="s">
        <v>297</v>
      </c>
      <c r="C353" s="108">
        <v>22</v>
      </c>
      <c r="D353" s="156">
        <v>0</v>
      </c>
      <c r="E353" s="156"/>
      <c r="F353" s="156"/>
      <c r="G353" s="156"/>
      <c r="H353" s="156">
        <f t="shared" si="10"/>
        <v>0</v>
      </c>
      <c r="I353" s="158">
        <f t="shared" si="11"/>
        <v>22</v>
      </c>
    </row>
    <row r="354" s="143" customFormat="1" ht="16.2" customHeight="1" spans="1:11">
      <c r="A354" s="143">
        <v>20503</v>
      </c>
      <c r="B354" s="107" t="s">
        <v>298</v>
      </c>
      <c r="C354" s="108">
        <v>7481</v>
      </c>
      <c r="D354" s="156">
        <v>641</v>
      </c>
      <c r="E354" s="156"/>
      <c r="F354" s="156"/>
      <c r="G354" s="156"/>
      <c r="H354" s="156">
        <f t="shared" si="10"/>
        <v>641</v>
      </c>
      <c r="I354" s="158">
        <f t="shared" si="11"/>
        <v>8122</v>
      </c>
      <c r="J354" s="143">
        <v>1042</v>
      </c>
      <c r="K354" s="143">
        <v>401</v>
      </c>
    </row>
    <row r="355" s="143" customFormat="1" ht="20.1" customHeight="1" spans="1:9">
      <c r="A355" s="143">
        <v>2050301</v>
      </c>
      <c r="B355" s="107" t="s">
        <v>299</v>
      </c>
      <c r="C355" s="108">
        <v>0</v>
      </c>
      <c r="D355" s="156">
        <v>0</v>
      </c>
      <c r="E355" s="156"/>
      <c r="F355" s="156"/>
      <c r="G355" s="156"/>
      <c r="H355" s="156">
        <f t="shared" si="10"/>
        <v>0</v>
      </c>
      <c r="I355" s="158">
        <f t="shared" si="11"/>
        <v>0</v>
      </c>
    </row>
    <row r="356" s="143" customFormat="1" ht="16.2" customHeight="1" spans="1:11">
      <c r="A356" s="143">
        <v>2050302</v>
      </c>
      <c r="B356" s="107" t="s">
        <v>300</v>
      </c>
      <c r="C356" s="108">
        <v>7481</v>
      </c>
      <c r="D356" s="156">
        <v>641</v>
      </c>
      <c r="E356" s="156"/>
      <c r="F356" s="156"/>
      <c r="G356" s="156"/>
      <c r="H356" s="156">
        <f t="shared" si="10"/>
        <v>641</v>
      </c>
      <c r="I356" s="158">
        <f t="shared" si="11"/>
        <v>8122</v>
      </c>
      <c r="J356" s="143">
        <v>1042</v>
      </c>
      <c r="K356" s="143">
        <v>401</v>
      </c>
    </row>
    <row r="357" s="143" customFormat="1" ht="20.1" customHeight="1" spans="1:9">
      <c r="A357" s="143">
        <v>2050303</v>
      </c>
      <c r="B357" s="107" t="s">
        <v>301</v>
      </c>
      <c r="C357" s="108">
        <v>0</v>
      </c>
      <c r="D357" s="156">
        <v>0</v>
      </c>
      <c r="E357" s="156"/>
      <c r="F357" s="156"/>
      <c r="G357" s="156"/>
      <c r="H357" s="156">
        <f t="shared" si="10"/>
        <v>0</v>
      </c>
      <c r="I357" s="158">
        <f t="shared" si="11"/>
        <v>0</v>
      </c>
    </row>
    <row r="358" s="143" customFormat="1" ht="20.1" customHeight="1" spans="1:9">
      <c r="A358" s="143">
        <v>2050305</v>
      </c>
      <c r="B358" s="107" t="s">
        <v>302</v>
      </c>
      <c r="C358" s="108">
        <v>0</v>
      </c>
      <c r="D358" s="156">
        <v>0</v>
      </c>
      <c r="E358" s="156"/>
      <c r="F358" s="156"/>
      <c r="G358" s="156"/>
      <c r="H358" s="156">
        <f t="shared" si="10"/>
        <v>0</v>
      </c>
      <c r="I358" s="158">
        <f t="shared" si="11"/>
        <v>0</v>
      </c>
    </row>
    <row r="359" s="143" customFormat="1" ht="16.2" customHeight="1" spans="1:9">
      <c r="A359" s="143">
        <v>2050399</v>
      </c>
      <c r="B359" s="107" t="s">
        <v>303</v>
      </c>
      <c r="C359" s="108">
        <v>0</v>
      </c>
      <c r="D359" s="156">
        <v>0</v>
      </c>
      <c r="E359" s="156"/>
      <c r="F359" s="156"/>
      <c r="G359" s="156"/>
      <c r="H359" s="156">
        <f t="shared" si="10"/>
        <v>0</v>
      </c>
      <c r="I359" s="158">
        <f t="shared" si="11"/>
        <v>0</v>
      </c>
    </row>
    <row r="360" s="143" customFormat="1" ht="20.1" customHeight="1" spans="1:9">
      <c r="A360" s="143">
        <v>20504</v>
      </c>
      <c r="B360" s="107" t="s">
        <v>304</v>
      </c>
      <c r="C360" s="108">
        <v>0</v>
      </c>
      <c r="D360" s="156">
        <v>0</v>
      </c>
      <c r="E360" s="156"/>
      <c r="F360" s="156"/>
      <c r="G360" s="156"/>
      <c r="H360" s="156">
        <f t="shared" si="10"/>
        <v>0</v>
      </c>
      <c r="I360" s="158">
        <f t="shared" si="11"/>
        <v>0</v>
      </c>
    </row>
    <row r="361" s="143" customFormat="1" ht="16.2" customHeight="1" spans="1:9">
      <c r="A361" s="143">
        <v>2050401</v>
      </c>
      <c r="B361" s="107" t="s">
        <v>305</v>
      </c>
      <c r="C361" s="108">
        <v>0</v>
      </c>
      <c r="D361" s="156">
        <v>0</v>
      </c>
      <c r="E361" s="156"/>
      <c r="F361" s="156"/>
      <c r="G361" s="156"/>
      <c r="H361" s="156">
        <f t="shared" si="10"/>
        <v>0</v>
      </c>
      <c r="I361" s="158">
        <f t="shared" si="11"/>
        <v>0</v>
      </c>
    </row>
    <row r="362" s="143" customFormat="1" ht="20.1" customHeight="1" spans="1:9">
      <c r="A362" s="143">
        <v>2050402</v>
      </c>
      <c r="B362" s="107" t="s">
        <v>306</v>
      </c>
      <c r="C362" s="108">
        <v>0</v>
      </c>
      <c r="D362" s="156">
        <v>0</v>
      </c>
      <c r="E362" s="156"/>
      <c r="F362" s="156"/>
      <c r="G362" s="156"/>
      <c r="H362" s="156">
        <f t="shared" si="10"/>
        <v>0</v>
      </c>
      <c r="I362" s="158">
        <f t="shared" si="11"/>
        <v>0</v>
      </c>
    </row>
    <row r="363" s="143" customFormat="1" ht="16.2" customHeight="1" spans="1:9">
      <c r="A363" s="143">
        <v>2050403</v>
      </c>
      <c r="B363" s="107" t="s">
        <v>307</v>
      </c>
      <c r="C363" s="108">
        <v>0</v>
      </c>
      <c r="D363" s="156">
        <v>0</v>
      </c>
      <c r="E363" s="156"/>
      <c r="F363" s="156"/>
      <c r="G363" s="156"/>
      <c r="H363" s="156">
        <f t="shared" si="10"/>
        <v>0</v>
      </c>
      <c r="I363" s="158">
        <f t="shared" si="11"/>
        <v>0</v>
      </c>
    </row>
    <row r="364" s="143" customFormat="1" ht="20.1" customHeight="1" spans="1:9">
      <c r="A364" s="143">
        <v>2050404</v>
      </c>
      <c r="B364" s="107" t="s">
        <v>308</v>
      </c>
      <c r="C364" s="108">
        <v>0</v>
      </c>
      <c r="D364" s="156">
        <v>0</v>
      </c>
      <c r="E364" s="156"/>
      <c r="F364" s="156"/>
      <c r="G364" s="156"/>
      <c r="H364" s="156">
        <f t="shared" si="10"/>
        <v>0</v>
      </c>
      <c r="I364" s="158">
        <f t="shared" si="11"/>
        <v>0</v>
      </c>
    </row>
    <row r="365" s="143" customFormat="1" ht="20.1" customHeight="1" spans="1:9">
      <c r="A365" s="143">
        <v>2050499</v>
      </c>
      <c r="B365" s="107" t="s">
        <v>309</v>
      </c>
      <c r="C365" s="108">
        <v>0</v>
      </c>
      <c r="D365" s="156">
        <v>0</v>
      </c>
      <c r="E365" s="156"/>
      <c r="F365" s="156"/>
      <c r="G365" s="156"/>
      <c r="H365" s="156">
        <f t="shared" si="10"/>
        <v>0</v>
      </c>
      <c r="I365" s="158">
        <f t="shared" si="11"/>
        <v>0</v>
      </c>
    </row>
    <row r="366" s="143" customFormat="1" ht="20.1" customHeight="1" spans="1:9">
      <c r="A366" s="143">
        <v>20505</v>
      </c>
      <c r="B366" s="107" t="s">
        <v>310</v>
      </c>
      <c r="C366" s="108">
        <v>0</v>
      </c>
      <c r="D366" s="156">
        <v>0</v>
      </c>
      <c r="E366" s="156"/>
      <c r="F366" s="156"/>
      <c r="G366" s="156"/>
      <c r="H366" s="156">
        <f t="shared" si="10"/>
        <v>0</v>
      </c>
      <c r="I366" s="158">
        <f t="shared" si="11"/>
        <v>0</v>
      </c>
    </row>
    <row r="367" s="143" customFormat="1" ht="20.1" customHeight="1" spans="1:9">
      <c r="A367" s="143">
        <v>2050501</v>
      </c>
      <c r="B367" s="107" t="s">
        <v>311</v>
      </c>
      <c r="C367" s="108">
        <v>0</v>
      </c>
      <c r="D367" s="156">
        <v>0</v>
      </c>
      <c r="E367" s="156"/>
      <c r="F367" s="156"/>
      <c r="G367" s="156"/>
      <c r="H367" s="156">
        <f t="shared" si="10"/>
        <v>0</v>
      </c>
      <c r="I367" s="158">
        <f t="shared" si="11"/>
        <v>0</v>
      </c>
    </row>
    <row r="368" s="143" customFormat="1" ht="20.1" customHeight="1" spans="1:9">
      <c r="A368" s="143">
        <v>2050502</v>
      </c>
      <c r="B368" s="107" t="s">
        <v>312</v>
      </c>
      <c r="C368" s="108">
        <v>0</v>
      </c>
      <c r="D368" s="156">
        <v>0</v>
      </c>
      <c r="E368" s="156"/>
      <c r="F368" s="156"/>
      <c r="G368" s="156"/>
      <c r="H368" s="156">
        <f t="shared" si="10"/>
        <v>0</v>
      </c>
      <c r="I368" s="158">
        <f t="shared" si="11"/>
        <v>0</v>
      </c>
    </row>
    <row r="369" s="143" customFormat="1" ht="20.1" customHeight="1" spans="1:9">
      <c r="A369" s="143">
        <v>2050599</v>
      </c>
      <c r="B369" s="107" t="s">
        <v>313</v>
      </c>
      <c r="C369" s="108">
        <v>0</v>
      </c>
      <c r="D369" s="156">
        <v>0</v>
      </c>
      <c r="E369" s="156"/>
      <c r="F369" s="156"/>
      <c r="G369" s="156"/>
      <c r="H369" s="156">
        <f t="shared" si="10"/>
        <v>0</v>
      </c>
      <c r="I369" s="158">
        <f t="shared" si="11"/>
        <v>0</v>
      </c>
    </row>
    <row r="370" s="143" customFormat="1" ht="20.1" customHeight="1" spans="1:9">
      <c r="A370" s="143">
        <v>20506</v>
      </c>
      <c r="B370" s="107" t="s">
        <v>314</v>
      </c>
      <c r="C370" s="108">
        <v>0</v>
      </c>
      <c r="D370" s="156">
        <v>0</v>
      </c>
      <c r="E370" s="156"/>
      <c r="F370" s="156"/>
      <c r="G370" s="156"/>
      <c r="H370" s="156">
        <f t="shared" si="10"/>
        <v>0</v>
      </c>
      <c r="I370" s="158">
        <f t="shared" si="11"/>
        <v>0</v>
      </c>
    </row>
    <row r="371" s="143" customFormat="1" ht="20.1" customHeight="1" spans="1:9">
      <c r="A371" s="143">
        <v>2050601</v>
      </c>
      <c r="B371" s="107" t="s">
        <v>315</v>
      </c>
      <c r="C371" s="108">
        <v>0</v>
      </c>
      <c r="D371" s="156">
        <v>0</v>
      </c>
      <c r="E371" s="156"/>
      <c r="F371" s="156"/>
      <c r="G371" s="156"/>
      <c r="H371" s="156">
        <f t="shared" si="10"/>
        <v>0</v>
      </c>
      <c r="I371" s="158">
        <f t="shared" si="11"/>
        <v>0</v>
      </c>
    </row>
    <row r="372" s="143" customFormat="1" ht="20.1" customHeight="1" spans="1:9">
      <c r="A372" s="143">
        <v>2050602</v>
      </c>
      <c r="B372" s="107" t="s">
        <v>316</v>
      </c>
      <c r="C372" s="108">
        <v>0</v>
      </c>
      <c r="D372" s="156">
        <v>0</v>
      </c>
      <c r="E372" s="156"/>
      <c r="F372" s="156"/>
      <c r="G372" s="156"/>
      <c r="H372" s="156">
        <f t="shared" si="10"/>
        <v>0</v>
      </c>
      <c r="I372" s="158">
        <f t="shared" si="11"/>
        <v>0</v>
      </c>
    </row>
    <row r="373" s="143" customFormat="1" ht="20.1" customHeight="1" spans="1:9">
      <c r="A373" s="143">
        <v>2050699</v>
      </c>
      <c r="B373" s="107" t="s">
        <v>317</v>
      </c>
      <c r="C373" s="108">
        <v>0</v>
      </c>
      <c r="D373" s="156">
        <v>0</v>
      </c>
      <c r="E373" s="156"/>
      <c r="F373" s="156"/>
      <c r="G373" s="156"/>
      <c r="H373" s="156">
        <f t="shared" si="10"/>
        <v>0</v>
      </c>
      <c r="I373" s="158">
        <f t="shared" si="11"/>
        <v>0</v>
      </c>
    </row>
    <row r="374" s="143" customFormat="1" ht="20.1" customHeight="1" spans="1:11">
      <c r="A374" s="143">
        <v>20507</v>
      </c>
      <c r="B374" s="107" t="s">
        <v>318</v>
      </c>
      <c r="C374" s="108">
        <v>804</v>
      </c>
      <c r="D374" s="156">
        <v>-44</v>
      </c>
      <c r="E374" s="156"/>
      <c r="F374" s="156"/>
      <c r="G374" s="156"/>
      <c r="H374" s="156">
        <f t="shared" si="10"/>
        <v>-44</v>
      </c>
      <c r="I374" s="158">
        <f t="shared" si="11"/>
        <v>760</v>
      </c>
      <c r="K374" s="143">
        <v>44</v>
      </c>
    </row>
    <row r="375" s="143" customFormat="1" ht="20.1" customHeight="1" spans="1:11">
      <c r="A375" s="143">
        <v>2050701</v>
      </c>
      <c r="B375" s="107" t="s">
        <v>319</v>
      </c>
      <c r="C375" s="108">
        <v>804</v>
      </c>
      <c r="D375" s="156">
        <v>-44</v>
      </c>
      <c r="E375" s="156"/>
      <c r="F375" s="156"/>
      <c r="G375" s="156"/>
      <c r="H375" s="156">
        <f t="shared" si="10"/>
        <v>-44</v>
      </c>
      <c r="I375" s="158">
        <f t="shared" si="11"/>
        <v>760</v>
      </c>
      <c r="K375" s="143">
        <v>44</v>
      </c>
    </row>
    <row r="376" s="143" customFormat="1" ht="20.1" customHeight="1" spans="1:9">
      <c r="A376" s="143">
        <v>2050702</v>
      </c>
      <c r="B376" s="107" t="s">
        <v>320</v>
      </c>
      <c r="C376" s="108">
        <v>0</v>
      </c>
      <c r="D376" s="156">
        <v>0</v>
      </c>
      <c r="E376" s="156"/>
      <c r="F376" s="156"/>
      <c r="G376" s="156"/>
      <c r="H376" s="156">
        <f t="shared" si="10"/>
        <v>0</v>
      </c>
      <c r="I376" s="158">
        <f t="shared" si="11"/>
        <v>0</v>
      </c>
    </row>
    <row r="377" s="143" customFormat="1" ht="20.1" customHeight="1" spans="1:9">
      <c r="A377" s="143">
        <v>2050799</v>
      </c>
      <c r="B377" s="107" t="s">
        <v>321</v>
      </c>
      <c r="C377" s="108">
        <v>0</v>
      </c>
      <c r="D377" s="156">
        <v>0</v>
      </c>
      <c r="E377" s="156"/>
      <c r="F377" s="156"/>
      <c r="G377" s="156"/>
      <c r="H377" s="156">
        <f t="shared" si="10"/>
        <v>0</v>
      </c>
      <c r="I377" s="158">
        <f t="shared" si="11"/>
        <v>0</v>
      </c>
    </row>
    <row r="378" s="143" customFormat="1" ht="20.1" customHeight="1" spans="1:9">
      <c r="A378" s="143">
        <v>20508</v>
      </c>
      <c r="B378" s="107" t="s">
        <v>322</v>
      </c>
      <c r="C378" s="108">
        <v>1544</v>
      </c>
      <c r="D378" s="156">
        <v>0</v>
      </c>
      <c r="E378" s="156"/>
      <c r="F378" s="156"/>
      <c r="G378" s="156"/>
      <c r="H378" s="156">
        <f t="shared" si="10"/>
        <v>0</v>
      </c>
      <c r="I378" s="158">
        <f t="shared" si="11"/>
        <v>1544</v>
      </c>
    </row>
    <row r="379" s="143" customFormat="1" ht="20.1" customHeight="1" spans="1:9">
      <c r="A379" s="143">
        <v>2050801</v>
      </c>
      <c r="B379" s="107" t="s">
        <v>323</v>
      </c>
      <c r="C379" s="108">
        <v>1081</v>
      </c>
      <c r="D379" s="156">
        <v>0</v>
      </c>
      <c r="E379" s="156"/>
      <c r="F379" s="156"/>
      <c r="G379" s="156"/>
      <c r="H379" s="156">
        <f t="shared" si="10"/>
        <v>0</v>
      </c>
      <c r="I379" s="158">
        <f t="shared" si="11"/>
        <v>1081</v>
      </c>
    </row>
    <row r="380" s="143" customFormat="1" ht="20.1" customHeight="1" spans="1:9">
      <c r="A380" s="143">
        <v>2050802</v>
      </c>
      <c r="B380" s="107" t="s">
        <v>324</v>
      </c>
      <c r="C380" s="108">
        <v>437</v>
      </c>
      <c r="D380" s="156">
        <v>0</v>
      </c>
      <c r="E380" s="156"/>
      <c r="F380" s="156"/>
      <c r="G380" s="156"/>
      <c r="H380" s="156">
        <f t="shared" si="10"/>
        <v>0</v>
      </c>
      <c r="I380" s="158">
        <f t="shared" si="11"/>
        <v>437</v>
      </c>
    </row>
    <row r="381" s="143" customFormat="1" ht="20.1" customHeight="1" spans="1:9">
      <c r="A381" s="143">
        <v>2050803</v>
      </c>
      <c r="B381" s="107" t="s">
        <v>325</v>
      </c>
      <c r="C381" s="108">
        <v>26</v>
      </c>
      <c r="D381" s="156">
        <v>0</v>
      </c>
      <c r="E381" s="156"/>
      <c r="F381" s="156"/>
      <c r="G381" s="156"/>
      <c r="H381" s="156">
        <f t="shared" si="10"/>
        <v>0</v>
      </c>
      <c r="I381" s="158">
        <f t="shared" si="11"/>
        <v>26</v>
      </c>
    </row>
    <row r="382" s="143" customFormat="1" ht="20.1" customHeight="1" spans="1:9">
      <c r="A382" s="143">
        <v>2050804</v>
      </c>
      <c r="B382" s="107" t="s">
        <v>326</v>
      </c>
      <c r="C382" s="108">
        <v>0</v>
      </c>
      <c r="D382" s="156">
        <v>0</v>
      </c>
      <c r="E382" s="156"/>
      <c r="F382" s="156"/>
      <c r="G382" s="156"/>
      <c r="H382" s="156">
        <f t="shared" si="10"/>
        <v>0</v>
      </c>
      <c r="I382" s="158">
        <f t="shared" si="11"/>
        <v>0</v>
      </c>
    </row>
    <row r="383" s="143" customFormat="1" ht="20.1" customHeight="1" spans="1:9">
      <c r="A383" s="143">
        <v>2050899</v>
      </c>
      <c r="B383" s="107" t="s">
        <v>327</v>
      </c>
      <c r="C383" s="108">
        <v>0</v>
      </c>
      <c r="D383" s="156">
        <v>0</v>
      </c>
      <c r="E383" s="156"/>
      <c r="F383" s="156"/>
      <c r="G383" s="156"/>
      <c r="H383" s="156">
        <f t="shared" si="10"/>
        <v>0</v>
      </c>
      <c r="I383" s="158">
        <f t="shared" si="11"/>
        <v>0</v>
      </c>
    </row>
    <row r="384" s="143" customFormat="1" ht="20.1" customHeight="1" spans="1:9">
      <c r="A384" s="143">
        <v>20509</v>
      </c>
      <c r="B384" s="107" t="s">
        <v>328</v>
      </c>
      <c r="C384" s="108">
        <v>6157</v>
      </c>
      <c r="D384" s="156">
        <v>0</v>
      </c>
      <c r="E384" s="156"/>
      <c r="F384" s="156"/>
      <c r="G384" s="156"/>
      <c r="H384" s="156">
        <f t="shared" si="10"/>
        <v>0</v>
      </c>
      <c r="I384" s="158">
        <f t="shared" si="11"/>
        <v>6157</v>
      </c>
    </row>
    <row r="385" s="143" customFormat="1" ht="20.1" customHeight="1" spans="1:9">
      <c r="A385" s="143">
        <v>2050901</v>
      </c>
      <c r="B385" s="107" t="s">
        <v>329</v>
      </c>
      <c r="C385" s="108">
        <v>5243</v>
      </c>
      <c r="D385" s="156">
        <v>0</v>
      </c>
      <c r="E385" s="156"/>
      <c r="F385" s="156"/>
      <c r="G385" s="156"/>
      <c r="H385" s="156">
        <f t="shared" si="10"/>
        <v>0</v>
      </c>
      <c r="I385" s="158">
        <f t="shared" si="11"/>
        <v>5243</v>
      </c>
    </row>
    <row r="386" s="143" customFormat="1" ht="20.1" customHeight="1" spans="1:9">
      <c r="A386" s="143">
        <v>2050902</v>
      </c>
      <c r="B386" s="107" t="s">
        <v>330</v>
      </c>
      <c r="C386" s="108">
        <v>0</v>
      </c>
      <c r="D386" s="156">
        <v>0</v>
      </c>
      <c r="E386" s="156"/>
      <c r="F386" s="156"/>
      <c r="G386" s="156"/>
      <c r="H386" s="156">
        <f t="shared" si="10"/>
        <v>0</v>
      </c>
      <c r="I386" s="158">
        <f t="shared" si="11"/>
        <v>0</v>
      </c>
    </row>
    <row r="387" s="143" customFormat="1" ht="20.1" customHeight="1" spans="1:9">
      <c r="A387" s="143">
        <v>2050903</v>
      </c>
      <c r="B387" s="107" t="s">
        <v>331</v>
      </c>
      <c r="C387" s="108">
        <v>0</v>
      </c>
      <c r="D387" s="156">
        <v>0</v>
      </c>
      <c r="E387" s="156"/>
      <c r="F387" s="156"/>
      <c r="G387" s="156"/>
      <c r="H387" s="156">
        <f t="shared" si="10"/>
        <v>0</v>
      </c>
      <c r="I387" s="158">
        <f t="shared" si="11"/>
        <v>0</v>
      </c>
    </row>
    <row r="388" s="143" customFormat="1" ht="20.1" customHeight="1" spans="1:9">
      <c r="A388" s="143">
        <v>2050904</v>
      </c>
      <c r="B388" s="107" t="s">
        <v>332</v>
      </c>
      <c r="C388" s="108">
        <v>0</v>
      </c>
      <c r="D388" s="156">
        <v>0</v>
      </c>
      <c r="E388" s="156"/>
      <c r="F388" s="156"/>
      <c r="G388" s="156"/>
      <c r="H388" s="156">
        <f t="shared" si="10"/>
        <v>0</v>
      </c>
      <c r="I388" s="158">
        <f t="shared" si="11"/>
        <v>0</v>
      </c>
    </row>
    <row r="389" s="143" customFormat="1" ht="20.1" customHeight="1" spans="1:9">
      <c r="A389" s="143">
        <v>2050905</v>
      </c>
      <c r="B389" s="107" t="s">
        <v>333</v>
      </c>
      <c r="C389" s="108">
        <v>0</v>
      </c>
      <c r="D389" s="156">
        <v>0</v>
      </c>
      <c r="E389" s="156"/>
      <c r="F389" s="156"/>
      <c r="G389" s="156"/>
      <c r="H389" s="156">
        <f t="shared" si="10"/>
        <v>0</v>
      </c>
      <c r="I389" s="158">
        <f t="shared" si="11"/>
        <v>0</v>
      </c>
    </row>
    <row r="390" s="143" customFormat="1" ht="20.1" customHeight="1" spans="1:9">
      <c r="A390" s="143">
        <v>2050999</v>
      </c>
      <c r="B390" s="107" t="s">
        <v>334</v>
      </c>
      <c r="C390" s="108">
        <v>914</v>
      </c>
      <c r="D390" s="156">
        <v>0</v>
      </c>
      <c r="E390" s="156"/>
      <c r="F390" s="156"/>
      <c r="G390" s="156"/>
      <c r="H390" s="156">
        <f t="shared" ref="H390:H453" si="12">D390+E390+F390-G390</f>
        <v>0</v>
      </c>
      <c r="I390" s="158">
        <f t="shared" si="11"/>
        <v>914</v>
      </c>
    </row>
    <row r="391" s="143" customFormat="1" ht="20.1" customHeight="1" spans="1:9">
      <c r="A391" s="143">
        <v>20599</v>
      </c>
      <c r="B391" s="107" t="s">
        <v>335</v>
      </c>
      <c r="C391" s="108">
        <v>492</v>
      </c>
      <c r="D391" s="156">
        <v>0</v>
      </c>
      <c r="E391" s="156"/>
      <c r="F391" s="156"/>
      <c r="G391" s="156"/>
      <c r="H391" s="156">
        <f t="shared" si="12"/>
        <v>0</v>
      </c>
      <c r="I391" s="158">
        <f t="shared" ref="I391:I454" si="13">C391+H391</f>
        <v>492</v>
      </c>
    </row>
    <row r="392" s="143" customFormat="1" ht="20.1" customHeight="1" spans="1:9">
      <c r="A392" s="143">
        <v>2059999</v>
      </c>
      <c r="B392" s="107" t="s">
        <v>336</v>
      </c>
      <c r="C392" s="108">
        <v>492</v>
      </c>
      <c r="D392" s="156">
        <v>0</v>
      </c>
      <c r="E392" s="156"/>
      <c r="F392" s="156"/>
      <c r="G392" s="156"/>
      <c r="H392" s="156">
        <f t="shared" si="12"/>
        <v>0</v>
      </c>
      <c r="I392" s="158">
        <f t="shared" si="13"/>
        <v>492</v>
      </c>
    </row>
    <row r="393" s="143" customFormat="1" ht="20.1" customHeight="1" spans="1:10">
      <c r="A393" s="143">
        <v>206</v>
      </c>
      <c r="B393" s="107" t="s">
        <v>22</v>
      </c>
      <c r="C393" s="108">
        <v>1185</v>
      </c>
      <c r="D393" s="156">
        <v>20</v>
      </c>
      <c r="E393" s="156"/>
      <c r="F393" s="156"/>
      <c r="G393" s="156"/>
      <c r="H393" s="156">
        <f t="shared" si="12"/>
        <v>20</v>
      </c>
      <c r="I393" s="158">
        <f t="shared" si="13"/>
        <v>1205</v>
      </c>
      <c r="J393" s="143">
        <v>20</v>
      </c>
    </row>
    <row r="394" s="143" customFormat="1" ht="20.1" customHeight="1" spans="1:9">
      <c r="A394" s="143">
        <v>20601</v>
      </c>
      <c r="B394" s="107" t="s">
        <v>337</v>
      </c>
      <c r="C394" s="108">
        <v>279</v>
      </c>
      <c r="D394" s="156">
        <v>0</v>
      </c>
      <c r="E394" s="156"/>
      <c r="F394" s="156"/>
      <c r="G394" s="156"/>
      <c r="H394" s="156">
        <f t="shared" si="12"/>
        <v>0</v>
      </c>
      <c r="I394" s="158">
        <f t="shared" si="13"/>
        <v>279</v>
      </c>
    </row>
    <row r="395" s="143" customFormat="1" ht="20.1" customHeight="1" spans="1:9">
      <c r="A395" s="143">
        <v>2060101</v>
      </c>
      <c r="B395" s="107" t="s">
        <v>98</v>
      </c>
      <c r="C395" s="108">
        <v>279</v>
      </c>
      <c r="D395" s="156">
        <v>0</v>
      </c>
      <c r="E395" s="156"/>
      <c r="F395" s="156"/>
      <c r="G395" s="156"/>
      <c r="H395" s="156">
        <f t="shared" si="12"/>
        <v>0</v>
      </c>
      <c r="I395" s="158">
        <f t="shared" si="13"/>
        <v>279</v>
      </c>
    </row>
    <row r="396" s="143" customFormat="1" ht="20.1" customHeight="1" spans="1:9">
      <c r="A396" s="143">
        <v>2060102</v>
      </c>
      <c r="B396" s="107" t="s">
        <v>99</v>
      </c>
      <c r="C396" s="108">
        <v>0</v>
      </c>
      <c r="D396" s="156">
        <v>0</v>
      </c>
      <c r="E396" s="156"/>
      <c r="F396" s="156"/>
      <c r="G396" s="156"/>
      <c r="H396" s="156">
        <f t="shared" si="12"/>
        <v>0</v>
      </c>
      <c r="I396" s="158">
        <f t="shared" si="13"/>
        <v>0</v>
      </c>
    </row>
    <row r="397" s="143" customFormat="1" ht="20.1" customHeight="1" spans="1:9">
      <c r="A397" s="143">
        <v>2060103</v>
      </c>
      <c r="B397" s="107" t="s">
        <v>100</v>
      </c>
      <c r="C397" s="108">
        <v>0</v>
      </c>
      <c r="D397" s="156">
        <v>0</v>
      </c>
      <c r="E397" s="156"/>
      <c r="F397" s="156"/>
      <c r="G397" s="156"/>
      <c r="H397" s="156">
        <f t="shared" si="12"/>
        <v>0</v>
      </c>
      <c r="I397" s="158">
        <f t="shared" si="13"/>
        <v>0</v>
      </c>
    </row>
    <row r="398" s="143" customFormat="1" ht="20.1" customHeight="1" spans="1:9">
      <c r="A398" s="143">
        <v>2060199</v>
      </c>
      <c r="B398" s="107" t="s">
        <v>338</v>
      </c>
      <c r="C398" s="108">
        <v>0</v>
      </c>
      <c r="D398" s="156">
        <v>0</v>
      </c>
      <c r="E398" s="156"/>
      <c r="F398" s="156"/>
      <c r="G398" s="156"/>
      <c r="H398" s="156">
        <f t="shared" si="12"/>
        <v>0</v>
      </c>
      <c r="I398" s="158">
        <f t="shared" si="13"/>
        <v>0</v>
      </c>
    </row>
    <row r="399" s="143" customFormat="1" ht="16.2" customHeight="1" spans="1:9">
      <c r="A399" s="143">
        <v>20602</v>
      </c>
      <c r="B399" s="107" t="s">
        <v>339</v>
      </c>
      <c r="C399" s="108">
        <v>42</v>
      </c>
      <c r="D399" s="156">
        <v>0</v>
      </c>
      <c r="E399" s="156"/>
      <c r="F399" s="156"/>
      <c r="G399" s="156"/>
      <c r="H399" s="156">
        <f t="shared" si="12"/>
        <v>0</v>
      </c>
      <c r="I399" s="158">
        <f t="shared" si="13"/>
        <v>42</v>
      </c>
    </row>
    <row r="400" s="143" customFormat="1" ht="16.2" customHeight="1" spans="1:9">
      <c r="A400" s="143">
        <v>2060201</v>
      </c>
      <c r="B400" s="107" t="s">
        <v>340</v>
      </c>
      <c r="C400" s="108">
        <v>0</v>
      </c>
      <c r="D400" s="156">
        <v>0</v>
      </c>
      <c r="E400" s="156"/>
      <c r="F400" s="156"/>
      <c r="G400" s="156"/>
      <c r="H400" s="156">
        <f t="shared" si="12"/>
        <v>0</v>
      </c>
      <c r="I400" s="158">
        <f t="shared" si="13"/>
        <v>0</v>
      </c>
    </row>
    <row r="401" s="143" customFormat="1" ht="16.2" customHeight="1" spans="1:9">
      <c r="A401" s="143">
        <v>2060203</v>
      </c>
      <c r="B401" s="107" t="s">
        <v>341</v>
      </c>
      <c r="C401" s="108">
        <v>0</v>
      </c>
      <c r="D401" s="156">
        <v>0</v>
      </c>
      <c r="E401" s="156"/>
      <c r="F401" s="156"/>
      <c r="G401" s="156"/>
      <c r="H401" s="156">
        <f t="shared" si="12"/>
        <v>0</v>
      </c>
      <c r="I401" s="158">
        <f t="shared" si="13"/>
        <v>0</v>
      </c>
    </row>
    <row r="402" s="143" customFormat="1" ht="16.2" customHeight="1" spans="1:9">
      <c r="A402" s="143">
        <v>2060204</v>
      </c>
      <c r="B402" s="107" t="s">
        <v>342</v>
      </c>
      <c r="C402" s="108">
        <v>0</v>
      </c>
      <c r="D402" s="156">
        <v>0</v>
      </c>
      <c r="E402" s="156"/>
      <c r="F402" s="156"/>
      <c r="G402" s="156"/>
      <c r="H402" s="156">
        <f t="shared" si="12"/>
        <v>0</v>
      </c>
      <c r="I402" s="158">
        <f t="shared" si="13"/>
        <v>0</v>
      </c>
    </row>
    <row r="403" s="143" customFormat="1" ht="16.2" customHeight="1" spans="1:9">
      <c r="A403" s="143">
        <v>2060205</v>
      </c>
      <c r="B403" s="107" t="s">
        <v>343</v>
      </c>
      <c r="C403" s="108">
        <v>42</v>
      </c>
      <c r="D403" s="156">
        <v>0</v>
      </c>
      <c r="E403" s="156"/>
      <c r="F403" s="156"/>
      <c r="G403" s="156"/>
      <c r="H403" s="156">
        <f t="shared" si="12"/>
        <v>0</v>
      </c>
      <c r="I403" s="158">
        <f t="shared" si="13"/>
        <v>42</v>
      </c>
    </row>
    <row r="404" s="143" customFormat="1" ht="16.2" customHeight="1" spans="1:9">
      <c r="A404" s="143">
        <v>2060206</v>
      </c>
      <c r="B404" s="107" t="s">
        <v>344</v>
      </c>
      <c r="C404" s="108">
        <v>0</v>
      </c>
      <c r="D404" s="156">
        <v>0</v>
      </c>
      <c r="E404" s="156"/>
      <c r="F404" s="156"/>
      <c r="G404" s="156"/>
      <c r="H404" s="156">
        <f t="shared" si="12"/>
        <v>0</v>
      </c>
      <c r="I404" s="158">
        <f t="shared" si="13"/>
        <v>0</v>
      </c>
    </row>
    <row r="405" s="143" customFormat="1" ht="20.1" customHeight="1" spans="1:9">
      <c r="A405" s="143">
        <v>2060207</v>
      </c>
      <c r="B405" s="107" t="s">
        <v>345</v>
      </c>
      <c r="C405" s="108">
        <v>0</v>
      </c>
      <c r="D405" s="156">
        <v>0</v>
      </c>
      <c r="E405" s="156"/>
      <c r="F405" s="156"/>
      <c r="G405" s="156"/>
      <c r="H405" s="156">
        <f t="shared" si="12"/>
        <v>0</v>
      </c>
      <c r="I405" s="158">
        <f t="shared" si="13"/>
        <v>0</v>
      </c>
    </row>
    <row r="406" s="143" customFormat="1" ht="16.2" customHeight="1" spans="1:9">
      <c r="A406" s="143">
        <v>2060208</v>
      </c>
      <c r="B406" s="107" t="s">
        <v>346</v>
      </c>
      <c r="C406" s="108">
        <v>0</v>
      </c>
      <c r="D406" s="156">
        <v>0</v>
      </c>
      <c r="E406" s="156"/>
      <c r="F406" s="156"/>
      <c r="G406" s="156"/>
      <c r="H406" s="156">
        <f t="shared" si="12"/>
        <v>0</v>
      </c>
      <c r="I406" s="158">
        <f t="shared" si="13"/>
        <v>0</v>
      </c>
    </row>
    <row r="407" s="143" customFormat="1" ht="16.2" customHeight="1" spans="1:9">
      <c r="A407" s="143">
        <v>2060299</v>
      </c>
      <c r="B407" s="107" t="s">
        <v>347</v>
      </c>
      <c r="C407" s="108">
        <v>0</v>
      </c>
      <c r="D407" s="156">
        <v>0</v>
      </c>
      <c r="E407" s="156"/>
      <c r="F407" s="156"/>
      <c r="G407" s="156"/>
      <c r="H407" s="156">
        <f t="shared" si="12"/>
        <v>0</v>
      </c>
      <c r="I407" s="158">
        <f t="shared" si="13"/>
        <v>0</v>
      </c>
    </row>
    <row r="408" s="143" customFormat="1" ht="16.2" customHeight="1" spans="1:9">
      <c r="A408" s="143">
        <v>20603</v>
      </c>
      <c r="B408" s="107" t="s">
        <v>348</v>
      </c>
      <c r="C408" s="108">
        <v>0</v>
      </c>
      <c r="D408" s="156">
        <v>0</v>
      </c>
      <c r="E408" s="156"/>
      <c r="F408" s="156"/>
      <c r="G408" s="156"/>
      <c r="H408" s="156">
        <f t="shared" si="12"/>
        <v>0</v>
      </c>
      <c r="I408" s="158">
        <f t="shared" si="13"/>
        <v>0</v>
      </c>
    </row>
    <row r="409" s="143" customFormat="1" ht="16.2" customHeight="1" spans="1:9">
      <c r="A409" s="143">
        <v>2060301</v>
      </c>
      <c r="B409" s="107" t="s">
        <v>340</v>
      </c>
      <c r="C409" s="108">
        <v>0</v>
      </c>
      <c r="D409" s="156">
        <v>0</v>
      </c>
      <c r="E409" s="156"/>
      <c r="F409" s="156"/>
      <c r="G409" s="156"/>
      <c r="H409" s="156">
        <f t="shared" si="12"/>
        <v>0</v>
      </c>
      <c r="I409" s="158">
        <f t="shared" si="13"/>
        <v>0</v>
      </c>
    </row>
    <row r="410" s="143" customFormat="1" ht="16.2" customHeight="1" spans="1:9">
      <c r="A410" s="143">
        <v>2060302</v>
      </c>
      <c r="B410" s="107" t="s">
        <v>349</v>
      </c>
      <c r="C410" s="108">
        <v>0</v>
      </c>
      <c r="D410" s="156">
        <v>0</v>
      </c>
      <c r="E410" s="156"/>
      <c r="F410" s="156"/>
      <c r="G410" s="156"/>
      <c r="H410" s="156">
        <f t="shared" si="12"/>
        <v>0</v>
      </c>
      <c r="I410" s="158">
        <f t="shared" si="13"/>
        <v>0</v>
      </c>
    </row>
    <row r="411" s="143" customFormat="1" ht="16.2" customHeight="1" spans="1:9">
      <c r="A411" s="143">
        <v>2060303</v>
      </c>
      <c r="B411" s="107" t="s">
        <v>350</v>
      </c>
      <c r="C411" s="108">
        <v>0</v>
      </c>
      <c r="D411" s="156">
        <v>0</v>
      </c>
      <c r="E411" s="156"/>
      <c r="F411" s="156"/>
      <c r="G411" s="156"/>
      <c r="H411" s="156">
        <f t="shared" si="12"/>
        <v>0</v>
      </c>
      <c r="I411" s="158">
        <f t="shared" si="13"/>
        <v>0</v>
      </c>
    </row>
    <row r="412" s="143" customFormat="1" ht="20.1" customHeight="1" spans="1:9">
      <c r="A412" s="143">
        <v>2060304</v>
      </c>
      <c r="B412" s="107" t="s">
        <v>351</v>
      </c>
      <c r="C412" s="108">
        <v>0</v>
      </c>
      <c r="D412" s="156">
        <v>0</v>
      </c>
      <c r="E412" s="156"/>
      <c r="F412" s="156"/>
      <c r="G412" s="156"/>
      <c r="H412" s="156">
        <f t="shared" si="12"/>
        <v>0</v>
      </c>
      <c r="I412" s="158">
        <f t="shared" si="13"/>
        <v>0</v>
      </c>
    </row>
    <row r="413" s="143" customFormat="1" ht="20.1" customHeight="1" spans="1:9">
      <c r="A413" s="143">
        <v>2060399</v>
      </c>
      <c r="B413" s="107" t="s">
        <v>352</v>
      </c>
      <c r="C413" s="108">
        <v>0</v>
      </c>
      <c r="D413" s="156">
        <v>0</v>
      </c>
      <c r="E413" s="156"/>
      <c r="F413" s="156"/>
      <c r="G413" s="156"/>
      <c r="H413" s="156">
        <f t="shared" si="12"/>
        <v>0</v>
      </c>
      <c r="I413" s="158">
        <f t="shared" si="13"/>
        <v>0</v>
      </c>
    </row>
    <row r="414" s="143" customFormat="1" ht="20.1" customHeight="1" spans="1:9">
      <c r="A414" s="143">
        <v>20604</v>
      </c>
      <c r="B414" s="107" t="s">
        <v>353</v>
      </c>
      <c r="C414" s="108">
        <v>0</v>
      </c>
      <c r="D414" s="156">
        <v>0</v>
      </c>
      <c r="E414" s="156"/>
      <c r="F414" s="156"/>
      <c r="G414" s="156"/>
      <c r="H414" s="156">
        <f t="shared" si="12"/>
        <v>0</v>
      </c>
      <c r="I414" s="158">
        <f t="shared" si="13"/>
        <v>0</v>
      </c>
    </row>
    <row r="415" s="143" customFormat="1" ht="16.2" customHeight="1" spans="1:9">
      <c r="A415" s="143">
        <v>2060401</v>
      </c>
      <c r="B415" s="107" t="s">
        <v>340</v>
      </c>
      <c r="C415" s="108">
        <v>0</v>
      </c>
      <c r="D415" s="156">
        <v>0</v>
      </c>
      <c r="E415" s="156"/>
      <c r="F415" s="156"/>
      <c r="G415" s="156"/>
      <c r="H415" s="156">
        <f t="shared" si="12"/>
        <v>0</v>
      </c>
      <c r="I415" s="158">
        <f t="shared" si="13"/>
        <v>0</v>
      </c>
    </row>
    <row r="416" s="143" customFormat="1" ht="16.2" customHeight="1" spans="1:9">
      <c r="A416" s="143">
        <v>2060404</v>
      </c>
      <c r="B416" s="107" t="s">
        <v>354</v>
      </c>
      <c r="C416" s="108">
        <v>0</v>
      </c>
      <c r="D416" s="156">
        <v>0</v>
      </c>
      <c r="E416" s="156"/>
      <c r="F416" s="156"/>
      <c r="G416" s="156"/>
      <c r="H416" s="156">
        <f t="shared" si="12"/>
        <v>0</v>
      </c>
      <c r="I416" s="158">
        <f t="shared" si="13"/>
        <v>0</v>
      </c>
    </row>
    <row r="417" s="143" customFormat="1" ht="20.1" customHeight="1" spans="1:9">
      <c r="A417" s="143">
        <v>2060405</v>
      </c>
      <c r="B417" s="107" t="s">
        <v>355</v>
      </c>
      <c r="C417" s="108">
        <v>0</v>
      </c>
      <c r="D417" s="156">
        <v>0</v>
      </c>
      <c r="E417" s="156"/>
      <c r="F417" s="156"/>
      <c r="G417" s="156"/>
      <c r="H417" s="156">
        <f t="shared" si="12"/>
        <v>0</v>
      </c>
      <c r="I417" s="158">
        <f t="shared" si="13"/>
        <v>0</v>
      </c>
    </row>
    <row r="418" s="143" customFormat="1" ht="16.2" customHeight="1" spans="1:9">
      <c r="A418" s="143">
        <v>2060499</v>
      </c>
      <c r="B418" s="107" t="s">
        <v>356</v>
      </c>
      <c r="C418" s="108">
        <v>0</v>
      </c>
      <c r="D418" s="156">
        <v>0</v>
      </c>
      <c r="E418" s="156"/>
      <c r="F418" s="156"/>
      <c r="G418" s="156"/>
      <c r="H418" s="156">
        <f t="shared" si="12"/>
        <v>0</v>
      </c>
      <c r="I418" s="158">
        <f t="shared" si="13"/>
        <v>0</v>
      </c>
    </row>
    <row r="419" s="143" customFormat="1" ht="20.1" customHeight="1" spans="1:9">
      <c r="A419" s="143">
        <v>20605</v>
      </c>
      <c r="B419" s="107" t="s">
        <v>357</v>
      </c>
      <c r="C419" s="108">
        <v>0</v>
      </c>
      <c r="D419" s="156">
        <v>0</v>
      </c>
      <c r="E419" s="156"/>
      <c r="F419" s="156"/>
      <c r="G419" s="156"/>
      <c r="H419" s="156">
        <f t="shared" si="12"/>
        <v>0</v>
      </c>
      <c r="I419" s="158">
        <f t="shared" si="13"/>
        <v>0</v>
      </c>
    </row>
    <row r="420" s="143" customFormat="1" ht="16.2" customHeight="1" spans="1:9">
      <c r="A420" s="143">
        <v>2060501</v>
      </c>
      <c r="B420" s="107" t="s">
        <v>340</v>
      </c>
      <c r="C420" s="108">
        <v>0</v>
      </c>
      <c r="D420" s="156">
        <v>0</v>
      </c>
      <c r="E420" s="156"/>
      <c r="F420" s="156"/>
      <c r="G420" s="156"/>
      <c r="H420" s="156">
        <f t="shared" si="12"/>
        <v>0</v>
      </c>
      <c r="I420" s="158">
        <f t="shared" si="13"/>
        <v>0</v>
      </c>
    </row>
    <row r="421" s="143" customFormat="1" ht="16.2" customHeight="1" spans="1:9">
      <c r="A421" s="143">
        <v>2060502</v>
      </c>
      <c r="B421" s="107" t="s">
        <v>358</v>
      </c>
      <c r="C421" s="108">
        <v>0</v>
      </c>
      <c r="D421" s="156">
        <v>0</v>
      </c>
      <c r="E421" s="156"/>
      <c r="F421" s="156"/>
      <c r="G421" s="156"/>
      <c r="H421" s="156">
        <f t="shared" si="12"/>
        <v>0</v>
      </c>
      <c r="I421" s="158">
        <f t="shared" si="13"/>
        <v>0</v>
      </c>
    </row>
    <row r="422" s="143" customFormat="1" ht="20.1" customHeight="1" spans="1:9">
      <c r="A422" s="143">
        <v>2060503</v>
      </c>
      <c r="B422" s="107" t="s">
        <v>359</v>
      </c>
      <c r="C422" s="108">
        <v>0</v>
      </c>
      <c r="D422" s="156">
        <v>0</v>
      </c>
      <c r="E422" s="156"/>
      <c r="F422" s="156"/>
      <c r="G422" s="156"/>
      <c r="H422" s="156">
        <f t="shared" si="12"/>
        <v>0</v>
      </c>
      <c r="I422" s="158">
        <f t="shared" si="13"/>
        <v>0</v>
      </c>
    </row>
    <row r="423" s="143" customFormat="1" ht="20.1" customHeight="1" spans="1:9">
      <c r="A423" s="143">
        <v>2060599</v>
      </c>
      <c r="B423" s="107" t="s">
        <v>360</v>
      </c>
      <c r="C423" s="108">
        <v>0</v>
      </c>
      <c r="D423" s="156">
        <v>0</v>
      </c>
      <c r="E423" s="156"/>
      <c r="F423" s="156"/>
      <c r="G423" s="156"/>
      <c r="H423" s="156">
        <f t="shared" si="12"/>
        <v>0</v>
      </c>
      <c r="I423" s="158">
        <f t="shared" si="13"/>
        <v>0</v>
      </c>
    </row>
    <row r="424" s="143" customFormat="1" ht="20.1" customHeight="1" spans="1:9">
      <c r="A424" s="143">
        <v>20606</v>
      </c>
      <c r="B424" s="107" t="s">
        <v>361</v>
      </c>
      <c r="C424" s="108">
        <v>0</v>
      </c>
      <c r="D424" s="156">
        <v>0</v>
      </c>
      <c r="E424" s="156"/>
      <c r="F424" s="156"/>
      <c r="G424" s="156"/>
      <c r="H424" s="156">
        <f t="shared" si="12"/>
        <v>0</v>
      </c>
      <c r="I424" s="158">
        <f t="shared" si="13"/>
        <v>0</v>
      </c>
    </row>
    <row r="425" s="143" customFormat="1" ht="20.1" customHeight="1" spans="1:9">
      <c r="A425" s="143">
        <v>2060601</v>
      </c>
      <c r="B425" s="107" t="s">
        <v>362</v>
      </c>
      <c r="C425" s="108">
        <v>0</v>
      </c>
      <c r="D425" s="156">
        <v>0</v>
      </c>
      <c r="E425" s="156"/>
      <c r="F425" s="156"/>
      <c r="G425" s="156"/>
      <c r="H425" s="156">
        <f t="shared" si="12"/>
        <v>0</v>
      </c>
      <c r="I425" s="158">
        <f t="shared" si="13"/>
        <v>0</v>
      </c>
    </row>
    <row r="426" s="143" customFormat="1" ht="20.1" customHeight="1" spans="1:9">
      <c r="A426" s="143">
        <v>2060602</v>
      </c>
      <c r="B426" s="107" t="s">
        <v>363</v>
      </c>
      <c r="C426" s="108">
        <v>0</v>
      </c>
      <c r="D426" s="156">
        <v>0</v>
      </c>
      <c r="E426" s="156"/>
      <c r="F426" s="156"/>
      <c r="G426" s="156"/>
      <c r="H426" s="156">
        <f t="shared" si="12"/>
        <v>0</v>
      </c>
      <c r="I426" s="158">
        <f t="shared" si="13"/>
        <v>0</v>
      </c>
    </row>
    <row r="427" s="143" customFormat="1" ht="20.1" customHeight="1" spans="1:9">
      <c r="A427" s="143">
        <v>2060603</v>
      </c>
      <c r="B427" s="107" t="s">
        <v>364</v>
      </c>
      <c r="C427" s="108">
        <v>0</v>
      </c>
      <c r="D427" s="156">
        <v>0</v>
      </c>
      <c r="E427" s="156"/>
      <c r="F427" s="156"/>
      <c r="G427" s="156"/>
      <c r="H427" s="156">
        <f t="shared" si="12"/>
        <v>0</v>
      </c>
      <c r="I427" s="158">
        <f t="shared" si="13"/>
        <v>0</v>
      </c>
    </row>
    <row r="428" s="143" customFormat="1" ht="20.1" customHeight="1" spans="1:9">
      <c r="A428" s="143">
        <v>2060699</v>
      </c>
      <c r="B428" s="107" t="s">
        <v>365</v>
      </c>
      <c r="C428" s="108">
        <v>0</v>
      </c>
      <c r="D428" s="156">
        <v>0</v>
      </c>
      <c r="E428" s="156"/>
      <c r="F428" s="156"/>
      <c r="G428" s="156"/>
      <c r="H428" s="156">
        <f t="shared" si="12"/>
        <v>0</v>
      </c>
      <c r="I428" s="158">
        <f t="shared" si="13"/>
        <v>0</v>
      </c>
    </row>
    <row r="429" s="143" customFormat="1" ht="20.1" customHeight="1" spans="1:10">
      <c r="A429" s="143">
        <v>20607</v>
      </c>
      <c r="B429" s="107" t="s">
        <v>366</v>
      </c>
      <c r="C429" s="108">
        <v>25</v>
      </c>
      <c r="D429" s="156">
        <v>20</v>
      </c>
      <c r="E429" s="156"/>
      <c r="F429" s="156"/>
      <c r="G429" s="156"/>
      <c r="H429" s="156">
        <f t="shared" si="12"/>
        <v>20</v>
      </c>
      <c r="I429" s="158">
        <f t="shared" si="13"/>
        <v>45</v>
      </c>
      <c r="J429" s="143">
        <v>20</v>
      </c>
    </row>
    <row r="430" s="143" customFormat="1" ht="20.1" customHeight="1" spans="1:9">
      <c r="A430" s="143">
        <v>2060701</v>
      </c>
      <c r="B430" s="107" t="s">
        <v>340</v>
      </c>
      <c r="C430" s="108">
        <v>0</v>
      </c>
      <c r="D430" s="156">
        <v>0</v>
      </c>
      <c r="E430" s="156"/>
      <c r="F430" s="156"/>
      <c r="G430" s="156"/>
      <c r="H430" s="156">
        <f t="shared" si="12"/>
        <v>0</v>
      </c>
      <c r="I430" s="158">
        <f t="shared" si="13"/>
        <v>0</v>
      </c>
    </row>
    <row r="431" s="143" customFormat="1" ht="20.1" customHeight="1" spans="1:10">
      <c r="A431" s="143">
        <v>2060702</v>
      </c>
      <c r="B431" s="107" t="s">
        <v>367</v>
      </c>
      <c r="C431" s="108">
        <v>0</v>
      </c>
      <c r="D431" s="156">
        <v>20</v>
      </c>
      <c r="E431" s="156"/>
      <c r="F431" s="156"/>
      <c r="G431" s="156"/>
      <c r="H431" s="156">
        <f t="shared" si="12"/>
        <v>20</v>
      </c>
      <c r="I431" s="158">
        <f t="shared" si="13"/>
        <v>20</v>
      </c>
      <c r="J431" s="143">
        <v>20</v>
      </c>
    </row>
    <row r="432" s="143" customFormat="1" ht="20.1" customHeight="1" spans="1:9">
      <c r="A432" s="143">
        <v>2060703</v>
      </c>
      <c r="B432" s="107" t="s">
        <v>368</v>
      </c>
      <c r="C432" s="108">
        <v>0</v>
      </c>
      <c r="D432" s="156">
        <v>0</v>
      </c>
      <c r="E432" s="156"/>
      <c r="F432" s="156"/>
      <c r="G432" s="156"/>
      <c r="H432" s="156">
        <f t="shared" si="12"/>
        <v>0</v>
      </c>
      <c r="I432" s="158">
        <f t="shared" si="13"/>
        <v>0</v>
      </c>
    </row>
    <row r="433" s="143" customFormat="1" ht="20.1" customHeight="1" spans="1:9">
      <c r="A433" s="143">
        <v>2060704</v>
      </c>
      <c r="B433" s="107" t="s">
        <v>369</v>
      </c>
      <c r="C433" s="108">
        <v>0</v>
      </c>
      <c r="D433" s="156">
        <v>0</v>
      </c>
      <c r="E433" s="156"/>
      <c r="F433" s="156"/>
      <c r="G433" s="156"/>
      <c r="H433" s="156">
        <f t="shared" si="12"/>
        <v>0</v>
      </c>
      <c r="I433" s="158">
        <f t="shared" si="13"/>
        <v>0</v>
      </c>
    </row>
    <row r="434" s="143" customFormat="1" ht="20.1" customHeight="1" spans="1:9">
      <c r="A434" s="143">
        <v>2060705</v>
      </c>
      <c r="B434" s="107" t="s">
        <v>370</v>
      </c>
      <c r="C434" s="108">
        <v>0</v>
      </c>
      <c r="D434" s="156">
        <v>0</v>
      </c>
      <c r="E434" s="156"/>
      <c r="F434" s="156"/>
      <c r="G434" s="156"/>
      <c r="H434" s="156">
        <f t="shared" si="12"/>
        <v>0</v>
      </c>
      <c r="I434" s="158">
        <f t="shared" si="13"/>
        <v>0</v>
      </c>
    </row>
    <row r="435" s="143" customFormat="1" ht="20.1" customHeight="1" spans="1:9">
      <c r="A435" s="143">
        <v>2060799</v>
      </c>
      <c r="B435" s="107" t="s">
        <v>371</v>
      </c>
      <c r="C435" s="108">
        <v>25</v>
      </c>
      <c r="D435" s="156">
        <v>0</v>
      </c>
      <c r="E435" s="156"/>
      <c r="F435" s="156"/>
      <c r="G435" s="156"/>
      <c r="H435" s="156">
        <f t="shared" si="12"/>
        <v>0</v>
      </c>
      <c r="I435" s="158">
        <f t="shared" si="13"/>
        <v>25</v>
      </c>
    </row>
    <row r="436" s="143" customFormat="1" ht="20.1" customHeight="1" spans="1:9">
      <c r="A436" s="143">
        <v>20608</v>
      </c>
      <c r="B436" s="107" t="s">
        <v>372</v>
      </c>
      <c r="C436" s="108">
        <v>0</v>
      </c>
      <c r="D436" s="156">
        <v>0</v>
      </c>
      <c r="E436" s="156"/>
      <c r="F436" s="156"/>
      <c r="G436" s="156"/>
      <c r="H436" s="156">
        <f t="shared" si="12"/>
        <v>0</v>
      </c>
      <c r="I436" s="158">
        <f t="shared" si="13"/>
        <v>0</v>
      </c>
    </row>
    <row r="437" s="143" customFormat="1" ht="16.2" customHeight="1" spans="1:9">
      <c r="A437" s="143">
        <v>2060801</v>
      </c>
      <c r="B437" s="107" t="s">
        <v>373</v>
      </c>
      <c r="C437" s="108">
        <v>0</v>
      </c>
      <c r="D437" s="156">
        <v>0</v>
      </c>
      <c r="E437" s="156"/>
      <c r="F437" s="156"/>
      <c r="G437" s="156"/>
      <c r="H437" s="156">
        <f t="shared" si="12"/>
        <v>0</v>
      </c>
      <c r="I437" s="158">
        <f t="shared" si="13"/>
        <v>0</v>
      </c>
    </row>
    <row r="438" s="143" customFormat="1" ht="16.2" customHeight="1" spans="1:9">
      <c r="A438" s="143">
        <v>2060802</v>
      </c>
      <c r="B438" s="107" t="s">
        <v>374</v>
      </c>
      <c r="C438" s="108">
        <v>0</v>
      </c>
      <c r="D438" s="156">
        <v>0</v>
      </c>
      <c r="E438" s="156"/>
      <c r="F438" s="156"/>
      <c r="G438" s="156"/>
      <c r="H438" s="156">
        <f t="shared" si="12"/>
        <v>0</v>
      </c>
      <c r="I438" s="158">
        <f t="shared" si="13"/>
        <v>0</v>
      </c>
    </row>
    <row r="439" s="143" customFormat="1" ht="20.1" customHeight="1" spans="1:9">
      <c r="A439" s="143">
        <v>2060899</v>
      </c>
      <c r="B439" s="107" t="s">
        <v>375</v>
      </c>
      <c r="C439" s="108">
        <v>0</v>
      </c>
      <c r="D439" s="156">
        <v>0</v>
      </c>
      <c r="E439" s="156"/>
      <c r="F439" s="156"/>
      <c r="G439" s="156"/>
      <c r="H439" s="156">
        <f t="shared" si="12"/>
        <v>0</v>
      </c>
      <c r="I439" s="158">
        <f t="shared" si="13"/>
        <v>0</v>
      </c>
    </row>
    <row r="440" s="143" customFormat="1" ht="20.1" customHeight="1" spans="1:9">
      <c r="A440" s="143">
        <v>20609</v>
      </c>
      <c r="B440" s="107" t="s">
        <v>376</v>
      </c>
      <c r="C440" s="108">
        <v>0</v>
      </c>
      <c r="D440" s="156">
        <v>0</v>
      </c>
      <c r="E440" s="156"/>
      <c r="F440" s="156"/>
      <c r="G440" s="156"/>
      <c r="H440" s="156">
        <f t="shared" si="12"/>
        <v>0</v>
      </c>
      <c r="I440" s="158">
        <f t="shared" si="13"/>
        <v>0</v>
      </c>
    </row>
    <row r="441" s="143" customFormat="1" ht="16.2" customHeight="1" spans="1:9">
      <c r="A441" s="143">
        <v>2060901</v>
      </c>
      <c r="B441" s="107" t="s">
        <v>377</v>
      </c>
      <c r="C441" s="108">
        <v>0</v>
      </c>
      <c r="D441" s="156">
        <v>0</v>
      </c>
      <c r="E441" s="156"/>
      <c r="F441" s="156"/>
      <c r="G441" s="156"/>
      <c r="H441" s="156">
        <f t="shared" si="12"/>
        <v>0</v>
      </c>
      <c r="I441" s="158">
        <f t="shared" si="13"/>
        <v>0</v>
      </c>
    </row>
    <row r="442" s="143" customFormat="1" ht="16.2" customHeight="1" spans="1:9">
      <c r="A442" s="143">
        <v>2060902</v>
      </c>
      <c r="B442" s="107" t="s">
        <v>378</v>
      </c>
      <c r="C442" s="108">
        <v>0</v>
      </c>
      <c r="D442" s="156">
        <v>0</v>
      </c>
      <c r="E442" s="156"/>
      <c r="F442" s="156"/>
      <c r="G442" s="156"/>
      <c r="H442" s="156">
        <f t="shared" si="12"/>
        <v>0</v>
      </c>
      <c r="I442" s="158">
        <f t="shared" si="13"/>
        <v>0</v>
      </c>
    </row>
    <row r="443" s="143" customFormat="1" ht="16.2" customHeight="1" spans="1:9">
      <c r="A443" s="143">
        <v>2060999</v>
      </c>
      <c r="B443" s="107" t="s">
        <v>379</v>
      </c>
      <c r="C443" s="108">
        <v>0</v>
      </c>
      <c r="D443" s="156">
        <v>0</v>
      </c>
      <c r="E443" s="156"/>
      <c r="F443" s="156"/>
      <c r="G443" s="156"/>
      <c r="H443" s="156">
        <f t="shared" si="12"/>
        <v>0</v>
      </c>
      <c r="I443" s="158">
        <f t="shared" si="13"/>
        <v>0</v>
      </c>
    </row>
    <row r="444" s="143" customFormat="1" ht="16.2" customHeight="1" spans="1:9">
      <c r="A444" s="143">
        <v>20699</v>
      </c>
      <c r="B444" s="107" t="s">
        <v>380</v>
      </c>
      <c r="C444" s="108">
        <v>839</v>
      </c>
      <c r="D444" s="156">
        <v>0</v>
      </c>
      <c r="E444" s="156"/>
      <c r="F444" s="156"/>
      <c r="G444" s="156"/>
      <c r="H444" s="156">
        <f t="shared" si="12"/>
        <v>0</v>
      </c>
      <c r="I444" s="158">
        <f t="shared" si="13"/>
        <v>839</v>
      </c>
    </row>
    <row r="445" s="143" customFormat="1" ht="20.1" customHeight="1" spans="1:9">
      <c r="A445" s="143">
        <v>2069901</v>
      </c>
      <c r="B445" s="107" t="s">
        <v>381</v>
      </c>
      <c r="C445" s="108">
        <v>0</v>
      </c>
      <c r="D445" s="156">
        <v>0</v>
      </c>
      <c r="E445" s="156"/>
      <c r="F445" s="156"/>
      <c r="G445" s="156"/>
      <c r="H445" s="156">
        <f t="shared" si="12"/>
        <v>0</v>
      </c>
      <c r="I445" s="158">
        <f t="shared" si="13"/>
        <v>0</v>
      </c>
    </row>
    <row r="446" s="143" customFormat="1" ht="20.1" customHeight="1" spans="1:9">
      <c r="A446" s="143">
        <v>2069902</v>
      </c>
      <c r="B446" s="107" t="s">
        <v>382</v>
      </c>
      <c r="C446" s="108">
        <v>0</v>
      </c>
      <c r="D446" s="156">
        <v>0</v>
      </c>
      <c r="E446" s="156"/>
      <c r="F446" s="156"/>
      <c r="G446" s="156"/>
      <c r="H446" s="156">
        <f t="shared" si="12"/>
        <v>0</v>
      </c>
      <c r="I446" s="158">
        <f t="shared" si="13"/>
        <v>0</v>
      </c>
    </row>
    <row r="447" s="143" customFormat="1" ht="16.2" customHeight="1" spans="1:9">
      <c r="A447" s="143">
        <v>2069903</v>
      </c>
      <c r="B447" s="107" t="s">
        <v>383</v>
      </c>
      <c r="C447" s="108">
        <v>0</v>
      </c>
      <c r="D447" s="156">
        <v>0</v>
      </c>
      <c r="E447" s="156"/>
      <c r="F447" s="156"/>
      <c r="G447" s="156"/>
      <c r="H447" s="156">
        <f t="shared" si="12"/>
        <v>0</v>
      </c>
      <c r="I447" s="158">
        <f t="shared" si="13"/>
        <v>0</v>
      </c>
    </row>
    <row r="448" s="143" customFormat="1" ht="16.2" customHeight="1" spans="1:9">
      <c r="A448" s="143">
        <v>2069999</v>
      </c>
      <c r="B448" s="107" t="s">
        <v>384</v>
      </c>
      <c r="C448" s="108">
        <v>839</v>
      </c>
      <c r="D448" s="156">
        <v>0</v>
      </c>
      <c r="E448" s="156"/>
      <c r="F448" s="156"/>
      <c r="G448" s="156"/>
      <c r="H448" s="156">
        <f t="shared" si="12"/>
        <v>0</v>
      </c>
      <c r="I448" s="158">
        <f t="shared" si="13"/>
        <v>839</v>
      </c>
    </row>
    <row r="449" s="143" customFormat="1" ht="20.1" customHeight="1" spans="1:11">
      <c r="A449" s="143">
        <v>207</v>
      </c>
      <c r="B449" s="107" t="s">
        <v>24</v>
      </c>
      <c r="C449" s="108">
        <v>7420</v>
      </c>
      <c r="D449" s="156">
        <v>10</v>
      </c>
      <c r="E449" s="156"/>
      <c r="F449" s="156"/>
      <c r="G449" s="156"/>
      <c r="H449" s="156">
        <f t="shared" si="12"/>
        <v>10</v>
      </c>
      <c r="I449" s="158">
        <f t="shared" si="13"/>
        <v>7430</v>
      </c>
      <c r="J449" s="143">
        <v>20</v>
      </c>
      <c r="K449" s="143">
        <v>10</v>
      </c>
    </row>
    <row r="450" s="143" customFormat="1" ht="20.1" customHeight="1" spans="1:11">
      <c r="A450" s="143">
        <v>20701</v>
      </c>
      <c r="B450" s="107" t="s">
        <v>385</v>
      </c>
      <c r="C450" s="108">
        <v>2240</v>
      </c>
      <c r="D450" s="156">
        <v>10</v>
      </c>
      <c r="E450" s="156"/>
      <c r="F450" s="156"/>
      <c r="G450" s="156"/>
      <c r="H450" s="156">
        <f t="shared" si="12"/>
        <v>10</v>
      </c>
      <c r="I450" s="158">
        <f t="shared" si="13"/>
        <v>2250</v>
      </c>
      <c r="J450" s="143">
        <v>20</v>
      </c>
      <c r="K450" s="143">
        <v>10</v>
      </c>
    </row>
    <row r="451" s="143" customFormat="1" ht="20.1" customHeight="1" spans="1:9">
      <c r="A451" s="143">
        <v>2070101</v>
      </c>
      <c r="B451" s="107" t="s">
        <v>98</v>
      </c>
      <c r="C451" s="108">
        <v>757</v>
      </c>
      <c r="D451" s="156">
        <v>0</v>
      </c>
      <c r="E451" s="156"/>
      <c r="F451" s="156"/>
      <c r="G451" s="156"/>
      <c r="H451" s="156">
        <f t="shared" si="12"/>
        <v>0</v>
      </c>
      <c r="I451" s="158">
        <f t="shared" si="13"/>
        <v>757</v>
      </c>
    </row>
    <row r="452" s="143" customFormat="1" ht="20.1" customHeight="1" spans="1:9">
      <c r="A452" s="143">
        <v>2070102</v>
      </c>
      <c r="B452" s="107" t="s">
        <v>99</v>
      </c>
      <c r="C452" s="108">
        <v>0</v>
      </c>
      <c r="D452" s="156">
        <v>0</v>
      </c>
      <c r="E452" s="156"/>
      <c r="F452" s="156"/>
      <c r="G452" s="156"/>
      <c r="H452" s="156">
        <f t="shared" si="12"/>
        <v>0</v>
      </c>
      <c r="I452" s="158">
        <f t="shared" si="13"/>
        <v>0</v>
      </c>
    </row>
    <row r="453" s="143" customFormat="1" ht="16.2" customHeight="1" spans="1:9">
      <c r="A453" s="143">
        <v>2070103</v>
      </c>
      <c r="B453" s="107" t="s">
        <v>100</v>
      </c>
      <c r="C453" s="108">
        <v>0</v>
      </c>
      <c r="D453" s="156">
        <v>0</v>
      </c>
      <c r="E453" s="156"/>
      <c r="F453" s="156"/>
      <c r="G453" s="156"/>
      <c r="H453" s="156">
        <f t="shared" si="12"/>
        <v>0</v>
      </c>
      <c r="I453" s="158">
        <f t="shared" si="13"/>
        <v>0</v>
      </c>
    </row>
    <row r="454" s="143" customFormat="1" ht="16.2" customHeight="1" spans="1:9">
      <c r="A454" s="143">
        <v>2070104</v>
      </c>
      <c r="B454" s="107" t="s">
        <v>386</v>
      </c>
      <c r="C454" s="108">
        <v>261</v>
      </c>
      <c r="D454" s="156">
        <v>0</v>
      </c>
      <c r="E454" s="156"/>
      <c r="F454" s="156"/>
      <c r="G454" s="156"/>
      <c r="H454" s="156">
        <f t="shared" ref="H454:H517" si="14">D454+E454+F454-G454</f>
        <v>0</v>
      </c>
      <c r="I454" s="158">
        <f t="shared" si="13"/>
        <v>261</v>
      </c>
    </row>
    <row r="455" s="143" customFormat="1" ht="16.2" customHeight="1" spans="1:9">
      <c r="A455" s="143">
        <v>2070105</v>
      </c>
      <c r="B455" s="107" t="s">
        <v>387</v>
      </c>
      <c r="C455" s="108">
        <v>0</v>
      </c>
      <c r="D455" s="156">
        <v>0</v>
      </c>
      <c r="E455" s="156"/>
      <c r="F455" s="156"/>
      <c r="G455" s="156"/>
      <c r="H455" s="156">
        <f t="shared" si="14"/>
        <v>0</v>
      </c>
      <c r="I455" s="158">
        <f t="shared" ref="I455:I518" si="15">C455+H455</f>
        <v>0</v>
      </c>
    </row>
    <row r="456" s="143" customFormat="1" ht="16.2" customHeight="1" spans="1:9">
      <c r="A456" s="143">
        <v>2070106</v>
      </c>
      <c r="B456" s="107" t="s">
        <v>388</v>
      </c>
      <c r="C456" s="108">
        <v>0</v>
      </c>
      <c r="D456" s="156">
        <v>0</v>
      </c>
      <c r="E456" s="156"/>
      <c r="F456" s="156"/>
      <c r="G456" s="156"/>
      <c r="H456" s="156">
        <f t="shared" si="14"/>
        <v>0</v>
      </c>
      <c r="I456" s="158">
        <f t="shared" si="15"/>
        <v>0</v>
      </c>
    </row>
    <row r="457" s="143" customFormat="1" ht="16.2" customHeight="1" spans="1:9">
      <c r="A457" s="143">
        <v>2070107</v>
      </c>
      <c r="B457" s="107" t="s">
        <v>389</v>
      </c>
      <c r="C457" s="108">
        <v>0</v>
      </c>
      <c r="D457" s="156">
        <v>0</v>
      </c>
      <c r="E457" s="156"/>
      <c r="F457" s="156"/>
      <c r="G457" s="156"/>
      <c r="H457" s="156">
        <f t="shared" si="14"/>
        <v>0</v>
      </c>
      <c r="I457" s="158">
        <f t="shared" si="15"/>
        <v>0</v>
      </c>
    </row>
    <row r="458" s="143" customFormat="1" ht="16.2" customHeight="1" spans="1:10">
      <c r="A458" s="143">
        <v>2070108</v>
      </c>
      <c r="B458" s="107" t="s">
        <v>390</v>
      </c>
      <c r="C458" s="108">
        <v>0</v>
      </c>
      <c r="D458" s="156">
        <v>10</v>
      </c>
      <c r="E458" s="156"/>
      <c r="F458" s="156"/>
      <c r="G458" s="156"/>
      <c r="H458" s="156">
        <f t="shared" si="14"/>
        <v>10</v>
      </c>
      <c r="I458" s="158">
        <f t="shared" si="15"/>
        <v>10</v>
      </c>
      <c r="J458" s="143">
        <v>10</v>
      </c>
    </row>
    <row r="459" s="143" customFormat="1" ht="20.1" customHeight="1" spans="1:9">
      <c r="A459" s="143">
        <v>2070109</v>
      </c>
      <c r="B459" s="107" t="s">
        <v>391</v>
      </c>
      <c r="C459" s="108">
        <v>650</v>
      </c>
      <c r="D459" s="156">
        <v>0</v>
      </c>
      <c r="E459" s="156"/>
      <c r="F459" s="156"/>
      <c r="G459" s="156"/>
      <c r="H459" s="156">
        <f t="shared" si="14"/>
        <v>0</v>
      </c>
      <c r="I459" s="158">
        <f t="shared" si="15"/>
        <v>650</v>
      </c>
    </row>
    <row r="460" s="143" customFormat="1" ht="20.1" customHeight="1" spans="1:9">
      <c r="A460" s="143">
        <v>2070110</v>
      </c>
      <c r="B460" s="107" t="s">
        <v>392</v>
      </c>
      <c r="C460" s="108">
        <v>0</v>
      </c>
      <c r="D460" s="156">
        <v>0</v>
      </c>
      <c r="E460" s="156"/>
      <c r="F460" s="156"/>
      <c r="G460" s="156"/>
      <c r="H460" s="156">
        <f t="shared" si="14"/>
        <v>0</v>
      </c>
      <c r="I460" s="158">
        <f t="shared" si="15"/>
        <v>0</v>
      </c>
    </row>
    <row r="461" s="143" customFormat="1" ht="20.1" customHeight="1" spans="1:9">
      <c r="A461" s="143">
        <v>2070111</v>
      </c>
      <c r="B461" s="107" t="s">
        <v>393</v>
      </c>
      <c r="C461" s="108">
        <v>2</v>
      </c>
      <c r="D461" s="156">
        <v>0</v>
      </c>
      <c r="E461" s="156"/>
      <c r="F461" s="156"/>
      <c r="G461" s="156"/>
      <c r="H461" s="156">
        <f t="shared" si="14"/>
        <v>0</v>
      </c>
      <c r="I461" s="158">
        <f t="shared" si="15"/>
        <v>2</v>
      </c>
    </row>
    <row r="462" s="143" customFormat="1" ht="20.1" customHeight="1" spans="1:9">
      <c r="A462" s="143">
        <v>2070112</v>
      </c>
      <c r="B462" s="107" t="s">
        <v>394</v>
      </c>
      <c r="C462" s="108">
        <v>20</v>
      </c>
      <c r="D462" s="156">
        <v>0</v>
      </c>
      <c r="E462" s="156"/>
      <c r="F462" s="156"/>
      <c r="G462" s="156"/>
      <c r="H462" s="156">
        <f t="shared" si="14"/>
        <v>0</v>
      </c>
      <c r="I462" s="158">
        <f t="shared" si="15"/>
        <v>20</v>
      </c>
    </row>
    <row r="463" s="143" customFormat="1" ht="20.1" customHeight="1" spans="1:9">
      <c r="A463" s="143">
        <v>2070113</v>
      </c>
      <c r="B463" s="107" t="s">
        <v>395</v>
      </c>
      <c r="C463" s="108">
        <v>58</v>
      </c>
      <c r="D463" s="156">
        <v>0</v>
      </c>
      <c r="E463" s="156"/>
      <c r="F463" s="156"/>
      <c r="G463" s="156"/>
      <c r="H463" s="156">
        <f t="shared" si="14"/>
        <v>0</v>
      </c>
      <c r="I463" s="158">
        <f t="shared" si="15"/>
        <v>58</v>
      </c>
    </row>
    <row r="464" s="143" customFormat="1" ht="20.1" customHeight="1" spans="1:9">
      <c r="A464" s="143">
        <v>2070114</v>
      </c>
      <c r="B464" s="107" t="s">
        <v>396</v>
      </c>
      <c r="C464" s="108">
        <v>112</v>
      </c>
      <c r="D464" s="156">
        <v>0</v>
      </c>
      <c r="E464" s="156"/>
      <c r="F464" s="156"/>
      <c r="G464" s="156"/>
      <c r="H464" s="156">
        <f t="shared" si="14"/>
        <v>0</v>
      </c>
      <c r="I464" s="158">
        <f t="shared" si="15"/>
        <v>112</v>
      </c>
    </row>
    <row r="465" s="143" customFormat="1" ht="20.1" customHeight="1" spans="1:11">
      <c r="A465" s="143">
        <v>2070199</v>
      </c>
      <c r="B465" s="107" t="s">
        <v>397</v>
      </c>
      <c r="C465" s="108">
        <v>380</v>
      </c>
      <c r="D465" s="156">
        <v>0</v>
      </c>
      <c r="E465" s="156"/>
      <c r="F465" s="156"/>
      <c r="G465" s="156"/>
      <c r="H465" s="156">
        <f t="shared" si="14"/>
        <v>0</v>
      </c>
      <c r="I465" s="158">
        <f t="shared" si="15"/>
        <v>380</v>
      </c>
      <c r="J465" s="143">
        <v>10</v>
      </c>
      <c r="K465" s="143">
        <v>10</v>
      </c>
    </row>
    <row r="466" s="143" customFormat="1" ht="20.1" customHeight="1" spans="1:9">
      <c r="A466" s="143">
        <v>20702</v>
      </c>
      <c r="B466" s="107" t="s">
        <v>398</v>
      </c>
      <c r="C466" s="108">
        <v>1606</v>
      </c>
      <c r="D466" s="156">
        <v>0</v>
      </c>
      <c r="E466" s="156"/>
      <c r="F466" s="156"/>
      <c r="G466" s="156"/>
      <c r="H466" s="156">
        <f t="shared" si="14"/>
        <v>0</v>
      </c>
      <c r="I466" s="158">
        <f t="shared" si="15"/>
        <v>1606</v>
      </c>
    </row>
    <row r="467" s="143" customFormat="1" ht="20.1" customHeight="1" spans="1:9">
      <c r="A467" s="143">
        <v>2070201</v>
      </c>
      <c r="B467" s="107" t="s">
        <v>98</v>
      </c>
      <c r="C467" s="108">
        <v>0</v>
      </c>
      <c r="D467" s="156">
        <v>0</v>
      </c>
      <c r="E467" s="156"/>
      <c r="F467" s="156"/>
      <c r="G467" s="156"/>
      <c r="H467" s="156">
        <f t="shared" si="14"/>
        <v>0</v>
      </c>
      <c r="I467" s="158">
        <f t="shared" si="15"/>
        <v>0</v>
      </c>
    </row>
    <row r="468" s="143" customFormat="1" ht="20.1" customHeight="1" spans="1:9">
      <c r="A468" s="143">
        <v>2070202</v>
      </c>
      <c r="B468" s="107" t="s">
        <v>99</v>
      </c>
      <c r="C468" s="108">
        <v>0</v>
      </c>
      <c r="D468" s="156">
        <v>0</v>
      </c>
      <c r="E468" s="156"/>
      <c r="F468" s="156"/>
      <c r="G468" s="156"/>
      <c r="H468" s="156">
        <f t="shared" si="14"/>
        <v>0</v>
      </c>
      <c r="I468" s="158">
        <f t="shared" si="15"/>
        <v>0</v>
      </c>
    </row>
    <row r="469" s="143" customFormat="1" ht="20.1" customHeight="1" spans="1:9">
      <c r="A469" s="143">
        <v>2070203</v>
      </c>
      <c r="B469" s="107" t="s">
        <v>100</v>
      </c>
      <c r="C469" s="108">
        <v>0</v>
      </c>
      <c r="D469" s="156">
        <v>0</v>
      </c>
      <c r="E469" s="156"/>
      <c r="F469" s="156"/>
      <c r="G469" s="156"/>
      <c r="H469" s="156">
        <f t="shared" si="14"/>
        <v>0</v>
      </c>
      <c r="I469" s="158">
        <f t="shared" si="15"/>
        <v>0</v>
      </c>
    </row>
    <row r="470" s="143" customFormat="1" ht="20.1" customHeight="1" spans="1:9">
      <c r="A470" s="143">
        <v>2070204</v>
      </c>
      <c r="B470" s="107" t="s">
        <v>399</v>
      </c>
      <c r="C470" s="108">
        <v>922</v>
      </c>
      <c r="D470" s="156">
        <v>0</v>
      </c>
      <c r="E470" s="156"/>
      <c r="F470" s="156"/>
      <c r="G470" s="156"/>
      <c r="H470" s="156">
        <f t="shared" si="14"/>
        <v>0</v>
      </c>
      <c r="I470" s="158">
        <f t="shared" si="15"/>
        <v>922</v>
      </c>
    </row>
    <row r="471" s="143" customFormat="1" ht="20.1" customHeight="1" spans="1:9">
      <c r="A471" s="143">
        <v>2070205</v>
      </c>
      <c r="B471" s="107" t="s">
        <v>400</v>
      </c>
      <c r="C471" s="108">
        <v>684</v>
      </c>
      <c r="D471" s="156">
        <v>0</v>
      </c>
      <c r="E471" s="156"/>
      <c r="F471" s="156"/>
      <c r="G471" s="156"/>
      <c r="H471" s="156">
        <f t="shared" si="14"/>
        <v>0</v>
      </c>
      <c r="I471" s="158">
        <f t="shared" si="15"/>
        <v>684</v>
      </c>
    </row>
    <row r="472" s="143" customFormat="1" ht="20.1" customHeight="1" spans="1:9">
      <c r="A472" s="143">
        <v>2070206</v>
      </c>
      <c r="B472" s="107" t="s">
        <v>401</v>
      </c>
      <c r="C472" s="108">
        <v>0</v>
      </c>
      <c r="D472" s="156">
        <v>0</v>
      </c>
      <c r="E472" s="156"/>
      <c r="F472" s="156"/>
      <c r="G472" s="156"/>
      <c r="H472" s="156">
        <f t="shared" si="14"/>
        <v>0</v>
      </c>
      <c r="I472" s="158">
        <f t="shared" si="15"/>
        <v>0</v>
      </c>
    </row>
    <row r="473" s="143" customFormat="1" ht="20.1" customHeight="1" spans="1:9">
      <c r="A473" s="143">
        <v>2070299</v>
      </c>
      <c r="B473" s="107" t="s">
        <v>402</v>
      </c>
      <c r="C473" s="108">
        <v>0</v>
      </c>
      <c r="D473" s="156">
        <v>0</v>
      </c>
      <c r="E473" s="156"/>
      <c r="F473" s="156"/>
      <c r="G473" s="156"/>
      <c r="H473" s="156">
        <f t="shared" si="14"/>
        <v>0</v>
      </c>
      <c r="I473" s="158">
        <f t="shared" si="15"/>
        <v>0</v>
      </c>
    </row>
    <row r="474" s="143" customFormat="1" ht="20.1" customHeight="1" spans="1:9">
      <c r="A474" s="143">
        <v>20703</v>
      </c>
      <c r="B474" s="107" t="s">
        <v>403</v>
      </c>
      <c r="C474" s="108">
        <v>1680</v>
      </c>
      <c r="D474" s="156">
        <v>0</v>
      </c>
      <c r="E474" s="156"/>
      <c r="F474" s="156"/>
      <c r="G474" s="156"/>
      <c r="H474" s="156">
        <f t="shared" si="14"/>
        <v>0</v>
      </c>
      <c r="I474" s="158">
        <f t="shared" si="15"/>
        <v>1680</v>
      </c>
    </row>
    <row r="475" s="143" customFormat="1" ht="20.1" customHeight="1" spans="1:9">
      <c r="A475" s="143">
        <v>2070301</v>
      </c>
      <c r="B475" s="107" t="s">
        <v>98</v>
      </c>
      <c r="C475" s="108">
        <v>0</v>
      </c>
      <c r="D475" s="156">
        <v>0</v>
      </c>
      <c r="E475" s="156"/>
      <c r="F475" s="156"/>
      <c r="G475" s="156"/>
      <c r="H475" s="156">
        <f t="shared" si="14"/>
        <v>0</v>
      </c>
      <c r="I475" s="158">
        <f t="shared" si="15"/>
        <v>0</v>
      </c>
    </row>
    <row r="476" s="143" customFormat="1" ht="20.1" customHeight="1" spans="1:9">
      <c r="A476" s="143">
        <v>2070302</v>
      </c>
      <c r="B476" s="107" t="s">
        <v>99</v>
      </c>
      <c r="C476" s="108">
        <v>0</v>
      </c>
      <c r="D476" s="156">
        <v>0</v>
      </c>
      <c r="E476" s="156"/>
      <c r="F476" s="156"/>
      <c r="G476" s="156"/>
      <c r="H476" s="156">
        <f t="shared" si="14"/>
        <v>0</v>
      </c>
      <c r="I476" s="158">
        <f t="shared" si="15"/>
        <v>0</v>
      </c>
    </row>
    <row r="477" s="143" customFormat="1" ht="20.1" customHeight="1" spans="1:9">
      <c r="A477" s="143">
        <v>2070303</v>
      </c>
      <c r="B477" s="107" t="s">
        <v>100</v>
      </c>
      <c r="C477" s="108">
        <v>0</v>
      </c>
      <c r="D477" s="156">
        <v>0</v>
      </c>
      <c r="E477" s="156"/>
      <c r="F477" s="156"/>
      <c r="G477" s="156"/>
      <c r="H477" s="156">
        <f t="shared" si="14"/>
        <v>0</v>
      </c>
      <c r="I477" s="158">
        <f t="shared" si="15"/>
        <v>0</v>
      </c>
    </row>
    <row r="478" s="143" customFormat="1" ht="20.1" customHeight="1" spans="1:9">
      <c r="A478" s="143">
        <v>2070304</v>
      </c>
      <c r="B478" s="107" t="s">
        <v>404</v>
      </c>
      <c r="C478" s="108">
        <v>0</v>
      </c>
      <c r="D478" s="156">
        <v>0</v>
      </c>
      <c r="E478" s="156"/>
      <c r="F478" s="156"/>
      <c r="G478" s="156"/>
      <c r="H478" s="156">
        <f t="shared" si="14"/>
        <v>0</v>
      </c>
      <c r="I478" s="158">
        <f t="shared" si="15"/>
        <v>0</v>
      </c>
    </row>
    <row r="479" s="143" customFormat="1" ht="20.1" customHeight="1" spans="1:9">
      <c r="A479" s="143">
        <v>2070305</v>
      </c>
      <c r="B479" s="107" t="s">
        <v>405</v>
      </c>
      <c r="C479" s="108">
        <v>0</v>
      </c>
      <c r="D479" s="156">
        <v>0</v>
      </c>
      <c r="E479" s="156"/>
      <c r="F479" s="156"/>
      <c r="G479" s="156"/>
      <c r="H479" s="156">
        <f t="shared" si="14"/>
        <v>0</v>
      </c>
      <c r="I479" s="158">
        <f t="shared" si="15"/>
        <v>0</v>
      </c>
    </row>
    <row r="480" s="143" customFormat="1" ht="16.2" customHeight="1" spans="1:9">
      <c r="A480" s="143">
        <v>2070306</v>
      </c>
      <c r="B480" s="107" t="s">
        <v>406</v>
      </c>
      <c r="C480" s="108">
        <v>80</v>
      </c>
      <c r="D480" s="156">
        <v>0</v>
      </c>
      <c r="E480" s="156"/>
      <c r="F480" s="156"/>
      <c r="G480" s="156"/>
      <c r="H480" s="156">
        <f t="shared" si="14"/>
        <v>0</v>
      </c>
      <c r="I480" s="158">
        <f t="shared" si="15"/>
        <v>80</v>
      </c>
    </row>
    <row r="481" s="143" customFormat="1" ht="16.2" customHeight="1" spans="1:9">
      <c r="A481" s="143">
        <v>2070307</v>
      </c>
      <c r="B481" s="107" t="s">
        <v>407</v>
      </c>
      <c r="C481" s="108">
        <v>1600</v>
      </c>
      <c r="D481" s="156">
        <v>0</v>
      </c>
      <c r="E481" s="156"/>
      <c r="F481" s="156"/>
      <c r="G481" s="156"/>
      <c r="H481" s="156">
        <f t="shared" si="14"/>
        <v>0</v>
      </c>
      <c r="I481" s="158">
        <f t="shared" si="15"/>
        <v>1600</v>
      </c>
    </row>
    <row r="482" s="143" customFormat="1" ht="20.1" customHeight="1" spans="1:9">
      <c r="A482" s="143">
        <v>2070308</v>
      </c>
      <c r="B482" s="107" t="s">
        <v>408</v>
      </c>
      <c r="C482" s="108">
        <v>0</v>
      </c>
      <c r="D482" s="156">
        <v>0</v>
      </c>
      <c r="E482" s="156"/>
      <c r="F482" s="156"/>
      <c r="G482" s="156"/>
      <c r="H482" s="156">
        <f t="shared" si="14"/>
        <v>0</v>
      </c>
      <c r="I482" s="158">
        <f t="shared" si="15"/>
        <v>0</v>
      </c>
    </row>
    <row r="483" s="143" customFormat="1" ht="20.1" customHeight="1" spans="1:9">
      <c r="A483" s="143">
        <v>2070309</v>
      </c>
      <c r="B483" s="107" t="s">
        <v>409</v>
      </c>
      <c r="C483" s="108">
        <v>0</v>
      </c>
      <c r="D483" s="156">
        <v>0</v>
      </c>
      <c r="E483" s="156"/>
      <c r="F483" s="156"/>
      <c r="G483" s="156"/>
      <c r="H483" s="156">
        <f t="shared" si="14"/>
        <v>0</v>
      </c>
      <c r="I483" s="158">
        <f t="shared" si="15"/>
        <v>0</v>
      </c>
    </row>
    <row r="484" s="143" customFormat="1" ht="20.1" customHeight="1" spans="1:9">
      <c r="A484" s="143">
        <v>2070399</v>
      </c>
      <c r="B484" s="107" t="s">
        <v>410</v>
      </c>
      <c r="C484" s="108">
        <v>0</v>
      </c>
      <c r="D484" s="156">
        <v>0</v>
      </c>
      <c r="E484" s="156"/>
      <c r="F484" s="156"/>
      <c r="G484" s="156"/>
      <c r="H484" s="156">
        <f t="shared" si="14"/>
        <v>0</v>
      </c>
      <c r="I484" s="158">
        <f t="shared" si="15"/>
        <v>0</v>
      </c>
    </row>
    <row r="485" s="143" customFormat="1" ht="20.1" customHeight="1" spans="1:9">
      <c r="A485" s="143">
        <v>20706</v>
      </c>
      <c r="B485" s="107" t="s">
        <v>411</v>
      </c>
      <c r="C485" s="108">
        <v>297</v>
      </c>
      <c r="D485" s="156">
        <v>0</v>
      </c>
      <c r="E485" s="156"/>
      <c r="F485" s="156"/>
      <c r="G485" s="156"/>
      <c r="H485" s="156">
        <f t="shared" si="14"/>
        <v>0</v>
      </c>
      <c r="I485" s="158">
        <f t="shared" si="15"/>
        <v>297</v>
      </c>
    </row>
    <row r="486" s="143" customFormat="1" ht="20.1" customHeight="1" spans="1:9">
      <c r="A486" s="143">
        <v>2070601</v>
      </c>
      <c r="B486" s="107" t="s">
        <v>98</v>
      </c>
      <c r="C486" s="108">
        <v>0</v>
      </c>
      <c r="D486" s="156">
        <v>0</v>
      </c>
      <c r="E486" s="156"/>
      <c r="F486" s="156"/>
      <c r="G486" s="156"/>
      <c r="H486" s="156">
        <f t="shared" si="14"/>
        <v>0</v>
      </c>
      <c r="I486" s="158">
        <f t="shared" si="15"/>
        <v>0</v>
      </c>
    </row>
    <row r="487" s="143" customFormat="1" ht="20.1" customHeight="1" spans="1:9">
      <c r="A487" s="143">
        <v>2070602</v>
      </c>
      <c r="B487" s="107" t="s">
        <v>99</v>
      </c>
      <c r="C487" s="108">
        <v>0</v>
      </c>
      <c r="D487" s="156">
        <v>0</v>
      </c>
      <c r="E487" s="156"/>
      <c r="F487" s="156"/>
      <c r="G487" s="156"/>
      <c r="H487" s="156">
        <f t="shared" si="14"/>
        <v>0</v>
      </c>
      <c r="I487" s="158">
        <f t="shared" si="15"/>
        <v>0</v>
      </c>
    </row>
    <row r="488" s="143" customFormat="1" ht="20.1" customHeight="1" spans="1:9">
      <c r="A488" s="143">
        <v>2070603</v>
      </c>
      <c r="B488" s="107" t="s">
        <v>100</v>
      </c>
      <c r="C488" s="108">
        <v>0</v>
      </c>
      <c r="D488" s="156">
        <v>0</v>
      </c>
      <c r="E488" s="156"/>
      <c r="F488" s="156"/>
      <c r="G488" s="156"/>
      <c r="H488" s="156">
        <f t="shared" si="14"/>
        <v>0</v>
      </c>
      <c r="I488" s="158">
        <f t="shared" si="15"/>
        <v>0</v>
      </c>
    </row>
    <row r="489" s="143" customFormat="1" ht="20.1" customHeight="1" spans="1:9">
      <c r="A489" s="143">
        <v>2070604</v>
      </c>
      <c r="B489" s="107" t="s">
        <v>412</v>
      </c>
      <c r="C489" s="108">
        <v>297</v>
      </c>
      <c r="D489" s="156">
        <v>0</v>
      </c>
      <c r="E489" s="156"/>
      <c r="F489" s="156"/>
      <c r="G489" s="156"/>
      <c r="H489" s="156">
        <f t="shared" si="14"/>
        <v>0</v>
      </c>
      <c r="I489" s="158">
        <f t="shared" si="15"/>
        <v>297</v>
      </c>
    </row>
    <row r="490" s="143" customFormat="1" ht="16.2" customHeight="1" spans="1:9">
      <c r="A490" s="143">
        <v>2070605</v>
      </c>
      <c r="B490" s="107" t="s">
        <v>413</v>
      </c>
      <c r="C490" s="108">
        <v>0</v>
      </c>
      <c r="D490" s="156">
        <v>0</v>
      </c>
      <c r="E490" s="156"/>
      <c r="F490" s="156"/>
      <c r="G490" s="156"/>
      <c r="H490" s="156">
        <f t="shared" si="14"/>
        <v>0</v>
      </c>
      <c r="I490" s="158">
        <f t="shared" si="15"/>
        <v>0</v>
      </c>
    </row>
    <row r="491" s="143" customFormat="1" ht="20.1" customHeight="1" spans="1:9">
      <c r="A491" s="143">
        <v>2070606</v>
      </c>
      <c r="B491" s="107" t="s">
        <v>414</v>
      </c>
      <c r="C491" s="108">
        <v>0</v>
      </c>
      <c r="D491" s="156">
        <v>0</v>
      </c>
      <c r="E491" s="156"/>
      <c r="F491" s="156"/>
      <c r="G491" s="156"/>
      <c r="H491" s="156">
        <f t="shared" si="14"/>
        <v>0</v>
      </c>
      <c r="I491" s="158">
        <f t="shared" si="15"/>
        <v>0</v>
      </c>
    </row>
    <row r="492" s="143" customFormat="1" ht="16.2" customHeight="1" spans="1:9">
      <c r="A492" s="143">
        <v>2070607</v>
      </c>
      <c r="B492" s="107" t="s">
        <v>415</v>
      </c>
      <c r="C492" s="108">
        <v>0</v>
      </c>
      <c r="D492" s="156">
        <v>0</v>
      </c>
      <c r="E492" s="156"/>
      <c r="F492" s="156"/>
      <c r="G492" s="156"/>
      <c r="H492" s="156">
        <f t="shared" si="14"/>
        <v>0</v>
      </c>
      <c r="I492" s="158">
        <f t="shared" si="15"/>
        <v>0</v>
      </c>
    </row>
    <row r="493" s="143" customFormat="1" ht="20.1" customHeight="1" spans="1:9">
      <c r="A493" s="143">
        <v>2070699</v>
      </c>
      <c r="B493" s="107" t="s">
        <v>416</v>
      </c>
      <c r="C493" s="108">
        <v>0</v>
      </c>
      <c r="D493" s="156">
        <v>0</v>
      </c>
      <c r="E493" s="156"/>
      <c r="F493" s="156"/>
      <c r="G493" s="156"/>
      <c r="H493" s="156">
        <f t="shared" si="14"/>
        <v>0</v>
      </c>
      <c r="I493" s="158">
        <f t="shared" si="15"/>
        <v>0</v>
      </c>
    </row>
    <row r="494" s="143" customFormat="1" ht="20.1" customHeight="1" spans="1:9">
      <c r="A494" s="143">
        <v>20708</v>
      </c>
      <c r="B494" s="107" t="s">
        <v>417</v>
      </c>
      <c r="C494" s="108">
        <v>1088</v>
      </c>
      <c r="D494" s="156">
        <v>0</v>
      </c>
      <c r="E494" s="156"/>
      <c r="F494" s="156"/>
      <c r="G494" s="156"/>
      <c r="H494" s="156">
        <f t="shared" si="14"/>
        <v>0</v>
      </c>
      <c r="I494" s="158">
        <f t="shared" si="15"/>
        <v>1088</v>
      </c>
    </row>
    <row r="495" s="143" customFormat="1" ht="20.1" customHeight="1" spans="1:9">
      <c r="A495" s="143">
        <v>2070801</v>
      </c>
      <c r="B495" s="107" t="s">
        <v>98</v>
      </c>
      <c r="C495" s="108">
        <v>0</v>
      </c>
      <c r="D495" s="156">
        <v>0</v>
      </c>
      <c r="E495" s="156"/>
      <c r="F495" s="156"/>
      <c r="G495" s="156"/>
      <c r="H495" s="156">
        <f t="shared" si="14"/>
        <v>0</v>
      </c>
      <c r="I495" s="158">
        <f t="shared" si="15"/>
        <v>0</v>
      </c>
    </row>
    <row r="496" s="143" customFormat="1" ht="16.2" customHeight="1" spans="1:9">
      <c r="A496" s="143">
        <v>2070802</v>
      </c>
      <c r="B496" s="107" t="s">
        <v>99</v>
      </c>
      <c r="C496" s="108">
        <v>0</v>
      </c>
      <c r="D496" s="156">
        <v>0</v>
      </c>
      <c r="E496" s="156"/>
      <c r="F496" s="156"/>
      <c r="G496" s="156"/>
      <c r="H496" s="156">
        <f t="shared" si="14"/>
        <v>0</v>
      </c>
      <c r="I496" s="158">
        <f t="shared" si="15"/>
        <v>0</v>
      </c>
    </row>
    <row r="497" s="143" customFormat="1" ht="20.1" customHeight="1" spans="1:9">
      <c r="A497" s="143">
        <v>2070803</v>
      </c>
      <c r="B497" s="107" t="s">
        <v>100</v>
      </c>
      <c r="C497" s="108">
        <v>0</v>
      </c>
      <c r="D497" s="156">
        <v>0</v>
      </c>
      <c r="E497" s="156"/>
      <c r="F497" s="156"/>
      <c r="G497" s="156"/>
      <c r="H497" s="156">
        <f t="shared" si="14"/>
        <v>0</v>
      </c>
      <c r="I497" s="158">
        <f t="shared" si="15"/>
        <v>0</v>
      </c>
    </row>
    <row r="498" s="143" customFormat="1" ht="20.1" customHeight="1" spans="1:9">
      <c r="A498" s="143">
        <v>2070806</v>
      </c>
      <c r="B498" s="107" t="s">
        <v>418</v>
      </c>
      <c r="C498" s="108">
        <v>50</v>
      </c>
      <c r="D498" s="156">
        <v>0</v>
      </c>
      <c r="E498" s="156"/>
      <c r="F498" s="156"/>
      <c r="G498" s="156"/>
      <c r="H498" s="156">
        <f t="shared" si="14"/>
        <v>0</v>
      </c>
      <c r="I498" s="158">
        <f t="shared" si="15"/>
        <v>50</v>
      </c>
    </row>
    <row r="499" s="143" customFormat="1" ht="20.1" customHeight="1" spans="1:9">
      <c r="A499" s="143">
        <v>2070807</v>
      </c>
      <c r="B499" s="107" t="s">
        <v>419</v>
      </c>
      <c r="C499" s="108">
        <v>0</v>
      </c>
      <c r="D499" s="156">
        <v>0</v>
      </c>
      <c r="E499" s="156"/>
      <c r="F499" s="156"/>
      <c r="G499" s="156"/>
      <c r="H499" s="156">
        <f t="shared" si="14"/>
        <v>0</v>
      </c>
      <c r="I499" s="158">
        <f t="shared" si="15"/>
        <v>0</v>
      </c>
    </row>
    <row r="500" s="143" customFormat="1" ht="20.1" customHeight="1" spans="1:9">
      <c r="A500" s="143">
        <v>2070808</v>
      </c>
      <c r="B500" s="107" t="s">
        <v>420</v>
      </c>
      <c r="C500" s="108">
        <v>0</v>
      </c>
      <c r="D500" s="156">
        <v>0</v>
      </c>
      <c r="E500" s="156"/>
      <c r="F500" s="156"/>
      <c r="G500" s="156"/>
      <c r="H500" s="156">
        <f t="shared" si="14"/>
        <v>0</v>
      </c>
      <c r="I500" s="158">
        <f t="shared" si="15"/>
        <v>0</v>
      </c>
    </row>
    <row r="501" s="143" customFormat="1" ht="20.1" customHeight="1" spans="1:9">
      <c r="A501" s="143">
        <v>2070899</v>
      </c>
      <c r="B501" s="107" t="s">
        <v>421</v>
      </c>
      <c r="C501" s="108">
        <v>1038</v>
      </c>
      <c r="D501" s="156">
        <v>0</v>
      </c>
      <c r="E501" s="156"/>
      <c r="F501" s="156"/>
      <c r="G501" s="156"/>
      <c r="H501" s="156">
        <f t="shared" si="14"/>
        <v>0</v>
      </c>
      <c r="I501" s="158">
        <f t="shared" si="15"/>
        <v>1038</v>
      </c>
    </row>
    <row r="502" s="143" customFormat="1" ht="20.1" customHeight="1" spans="1:9">
      <c r="A502" s="143">
        <v>20799</v>
      </c>
      <c r="B502" s="107" t="s">
        <v>422</v>
      </c>
      <c r="C502" s="108">
        <v>509</v>
      </c>
      <c r="D502" s="156">
        <v>0</v>
      </c>
      <c r="E502" s="156"/>
      <c r="F502" s="156"/>
      <c r="G502" s="156"/>
      <c r="H502" s="156">
        <f t="shared" si="14"/>
        <v>0</v>
      </c>
      <c r="I502" s="158">
        <f t="shared" si="15"/>
        <v>509</v>
      </c>
    </row>
    <row r="503" s="143" customFormat="1" ht="20.1" customHeight="1" spans="1:9">
      <c r="A503" s="143">
        <v>2079902</v>
      </c>
      <c r="B503" s="107" t="s">
        <v>423</v>
      </c>
      <c r="C503" s="108">
        <v>100</v>
      </c>
      <c r="D503" s="156">
        <v>0</v>
      </c>
      <c r="E503" s="156"/>
      <c r="F503" s="156"/>
      <c r="G503" s="156"/>
      <c r="H503" s="156">
        <f t="shared" si="14"/>
        <v>0</v>
      </c>
      <c r="I503" s="158">
        <f t="shared" si="15"/>
        <v>100</v>
      </c>
    </row>
    <row r="504" s="143" customFormat="1" ht="20.1" customHeight="1" spans="1:9">
      <c r="A504" s="143">
        <v>2079903</v>
      </c>
      <c r="B504" s="107" t="s">
        <v>424</v>
      </c>
      <c r="C504" s="108">
        <v>0</v>
      </c>
      <c r="D504" s="156">
        <v>0</v>
      </c>
      <c r="E504" s="156"/>
      <c r="F504" s="156"/>
      <c r="G504" s="156"/>
      <c r="H504" s="156">
        <f t="shared" si="14"/>
        <v>0</v>
      </c>
      <c r="I504" s="158">
        <f t="shared" si="15"/>
        <v>0</v>
      </c>
    </row>
    <row r="505" s="143" customFormat="1" ht="16.2" customHeight="1" spans="1:9">
      <c r="A505" s="143">
        <v>2079999</v>
      </c>
      <c r="B505" s="107" t="s">
        <v>425</v>
      </c>
      <c r="C505" s="108">
        <v>409</v>
      </c>
      <c r="D505" s="156">
        <v>0</v>
      </c>
      <c r="E505" s="156"/>
      <c r="F505" s="156"/>
      <c r="G505" s="156"/>
      <c r="H505" s="156">
        <f t="shared" si="14"/>
        <v>0</v>
      </c>
      <c r="I505" s="158">
        <f t="shared" si="15"/>
        <v>409</v>
      </c>
    </row>
    <row r="506" s="143" customFormat="1" ht="16.2" customHeight="1" spans="1:11">
      <c r="A506" s="143">
        <v>208</v>
      </c>
      <c r="B506" s="107" t="s">
        <v>26</v>
      </c>
      <c r="C506" s="108">
        <v>139805</v>
      </c>
      <c r="D506" s="156">
        <v>58</v>
      </c>
      <c r="E506" s="156"/>
      <c r="F506" s="156"/>
      <c r="G506" s="156">
        <v>1759</v>
      </c>
      <c r="H506" s="156">
        <f t="shared" si="14"/>
        <v>-1701</v>
      </c>
      <c r="I506" s="158">
        <f t="shared" si="15"/>
        <v>138104</v>
      </c>
      <c r="J506" s="143">
        <v>250</v>
      </c>
      <c r="K506" s="143">
        <v>192</v>
      </c>
    </row>
    <row r="507" s="143" customFormat="1" ht="20.1" customHeight="1" spans="1:11">
      <c r="A507" s="143">
        <v>20801</v>
      </c>
      <c r="B507" s="107" t="s">
        <v>426</v>
      </c>
      <c r="C507" s="108">
        <v>2474</v>
      </c>
      <c r="D507" s="156">
        <v>-147</v>
      </c>
      <c r="E507" s="156"/>
      <c r="F507" s="156"/>
      <c r="G507" s="156"/>
      <c r="H507" s="156">
        <f t="shared" si="14"/>
        <v>-147</v>
      </c>
      <c r="I507" s="158">
        <f t="shared" si="15"/>
        <v>2327</v>
      </c>
      <c r="K507" s="143">
        <v>147</v>
      </c>
    </row>
    <row r="508" s="143" customFormat="1" ht="20.1" customHeight="1" spans="1:9">
      <c r="A508" s="143">
        <v>2080101</v>
      </c>
      <c r="B508" s="107" t="s">
        <v>98</v>
      </c>
      <c r="C508" s="108">
        <v>758</v>
      </c>
      <c r="D508" s="156">
        <v>0</v>
      </c>
      <c r="E508" s="156"/>
      <c r="F508" s="156"/>
      <c r="G508" s="156"/>
      <c r="H508" s="156">
        <f t="shared" si="14"/>
        <v>0</v>
      </c>
      <c r="I508" s="158">
        <f t="shared" si="15"/>
        <v>758</v>
      </c>
    </row>
    <row r="509" s="143" customFormat="1" ht="16.2" customHeight="1" spans="1:9">
      <c r="A509" s="143">
        <v>2080102</v>
      </c>
      <c r="B509" s="107" t="s">
        <v>99</v>
      </c>
      <c r="C509" s="108">
        <v>0</v>
      </c>
      <c r="D509" s="156">
        <v>0</v>
      </c>
      <c r="E509" s="156"/>
      <c r="F509" s="156"/>
      <c r="G509" s="156"/>
      <c r="H509" s="156">
        <f t="shared" si="14"/>
        <v>0</v>
      </c>
      <c r="I509" s="158">
        <f t="shared" si="15"/>
        <v>0</v>
      </c>
    </row>
    <row r="510" s="143" customFormat="1" ht="16.2" customHeight="1" spans="1:9">
      <c r="A510" s="143">
        <v>2080103</v>
      </c>
      <c r="B510" s="107" t="s">
        <v>100</v>
      </c>
      <c r="C510" s="108">
        <v>0</v>
      </c>
      <c r="D510" s="156">
        <v>0</v>
      </c>
      <c r="E510" s="156"/>
      <c r="F510" s="156"/>
      <c r="G510" s="156"/>
      <c r="H510" s="156">
        <f t="shared" si="14"/>
        <v>0</v>
      </c>
      <c r="I510" s="158">
        <f t="shared" si="15"/>
        <v>0</v>
      </c>
    </row>
    <row r="511" s="143" customFormat="1" ht="16.2" customHeight="1" spans="1:9">
      <c r="A511" s="143">
        <v>2080104</v>
      </c>
      <c r="B511" s="107" t="s">
        <v>427</v>
      </c>
      <c r="C511" s="108">
        <v>0</v>
      </c>
      <c r="D511" s="156">
        <v>0</v>
      </c>
      <c r="E511" s="156"/>
      <c r="F511" s="156"/>
      <c r="G511" s="156"/>
      <c r="H511" s="156">
        <f t="shared" si="14"/>
        <v>0</v>
      </c>
      <c r="I511" s="158">
        <f t="shared" si="15"/>
        <v>0</v>
      </c>
    </row>
    <row r="512" s="143" customFormat="1" ht="16.2" customHeight="1" spans="1:9">
      <c r="A512" s="143">
        <v>2080105</v>
      </c>
      <c r="B512" s="107" t="s">
        <v>428</v>
      </c>
      <c r="C512" s="108">
        <v>0</v>
      </c>
      <c r="D512" s="156">
        <v>0</v>
      </c>
      <c r="E512" s="156"/>
      <c r="F512" s="156"/>
      <c r="G512" s="156"/>
      <c r="H512" s="156">
        <f t="shared" si="14"/>
        <v>0</v>
      </c>
      <c r="I512" s="158">
        <f t="shared" si="15"/>
        <v>0</v>
      </c>
    </row>
    <row r="513" s="143" customFormat="1" ht="16.2" customHeight="1" spans="1:9">
      <c r="A513" s="143">
        <v>2080106</v>
      </c>
      <c r="B513" s="107" t="s">
        <v>429</v>
      </c>
      <c r="C513" s="108">
        <v>0</v>
      </c>
      <c r="D513" s="156">
        <v>0</v>
      </c>
      <c r="E513" s="156"/>
      <c r="F513" s="156"/>
      <c r="G513" s="156"/>
      <c r="H513" s="156">
        <f t="shared" si="14"/>
        <v>0</v>
      </c>
      <c r="I513" s="158">
        <f t="shared" si="15"/>
        <v>0</v>
      </c>
    </row>
    <row r="514" s="143" customFormat="1" ht="20.1" customHeight="1" spans="1:9">
      <c r="A514" s="143">
        <v>2080107</v>
      </c>
      <c r="B514" s="107" t="s">
        <v>430</v>
      </c>
      <c r="C514" s="108">
        <v>147</v>
      </c>
      <c r="D514" s="156">
        <v>0</v>
      </c>
      <c r="E514" s="156"/>
      <c r="F514" s="156"/>
      <c r="G514" s="156"/>
      <c r="H514" s="156">
        <f t="shared" si="14"/>
        <v>0</v>
      </c>
      <c r="I514" s="158">
        <f t="shared" si="15"/>
        <v>147</v>
      </c>
    </row>
    <row r="515" s="143" customFormat="1" ht="16.2" customHeight="1" spans="1:9">
      <c r="A515" s="143">
        <v>2080108</v>
      </c>
      <c r="B515" s="107" t="s">
        <v>139</v>
      </c>
      <c r="C515" s="108">
        <v>0</v>
      </c>
      <c r="D515" s="156">
        <v>0</v>
      </c>
      <c r="E515" s="156"/>
      <c r="F515" s="156"/>
      <c r="G515" s="156"/>
      <c r="H515" s="156">
        <f t="shared" si="14"/>
        <v>0</v>
      </c>
      <c r="I515" s="158">
        <f t="shared" si="15"/>
        <v>0</v>
      </c>
    </row>
    <row r="516" s="143" customFormat="1" ht="20.1" customHeight="1" spans="1:11">
      <c r="A516" s="143">
        <v>2080109</v>
      </c>
      <c r="B516" s="107" t="s">
        <v>431</v>
      </c>
      <c r="C516" s="108">
        <v>1190</v>
      </c>
      <c r="D516" s="156">
        <v>-147</v>
      </c>
      <c r="E516" s="156"/>
      <c r="F516" s="156"/>
      <c r="G516" s="156"/>
      <c r="H516" s="156">
        <f t="shared" si="14"/>
        <v>-147</v>
      </c>
      <c r="I516" s="158">
        <f t="shared" si="15"/>
        <v>1043</v>
      </c>
      <c r="K516" s="143">
        <v>147</v>
      </c>
    </row>
    <row r="517" s="143" customFormat="1" ht="20.1" customHeight="1" spans="1:9">
      <c r="A517" s="143">
        <v>2080110</v>
      </c>
      <c r="B517" s="107" t="s">
        <v>432</v>
      </c>
      <c r="C517" s="108">
        <v>0</v>
      </c>
      <c r="D517" s="156">
        <v>0</v>
      </c>
      <c r="E517" s="156"/>
      <c r="F517" s="156"/>
      <c r="G517" s="156"/>
      <c r="H517" s="156">
        <f t="shared" si="14"/>
        <v>0</v>
      </c>
      <c r="I517" s="158">
        <f t="shared" si="15"/>
        <v>0</v>
      </c>
    </row>
    <row r="518" s="143" customFormat="1" ht="20.1" customHeight="1" spans="1:9">
      <c r="A518" s="143">
        <v>2080111</v>
      </c>
      <c r="B518" s="107" t="s">
        <v>433</v>
      </c>
      <c r="C518" s="108">
        <v>0</v>
      </c>
      <c r="D518" s="156">
        <v>0</v>
      </c>
      <c r="E518" s="156"/>
      <c r="F518" s="156"/>
      <c r="G518" s="156"/>
      <c r="H518" s="156">
        <f t="shared" ref="H518:H581" si="16">D518+E518+F518-G518</f>
        <v>0</v>
      </c>
      <c r="I518" s="158">
        <f t="shared" si="15"/>
        <v>0</v>
      </c>
    </row>
    <row r="519" s="143" customFormat="1" ht="20.1" customHeight="1" spans="1:9">
      <c r="A519" s="143">
        <v>2080112</v>
      </c>
      <c r="B519" s="107" t="s">
        <v>434</v>
      </c>
      <c r="C519" s="108">
        <v>0</v>
      </c>
      <c r="D519" s="156">
        <v>0</v>
      </c>
      <c r="E519" s="156"/>
      <c r="F519" s="156"/>
      <c r="G519" s="156"/>
      <c r="H519" s="156">
        <f t="shared" si="16"/>
        <v>0</v>
      </c>
      <c r="I519" s="158">
        <f t="shared" ref="I519:I582" si="17">C519+H519</f>
        <v>0</v>
      </c>
    </row>
    <row r="520" s="143" customFormat="1" ht="16.2" customHeight="1" spans="1:9">
      <c r="A520" s="143">
        <v>2080113</v>
      </c>
      <c r="B520" s="107" t="s">
        <v>435</v>
      </c>
      <c r="C520" s="108">
        <v>0</v>
      </c>
      <c r="D520" s="156">
        <v>0</v>
      </c>
      <c r="E520" s="156"/>
      <c r="F520" s="156"/>
      <c r="G520" s="156"/>
      <c r="H520" s="156">
        <f t="shared" si="16"/>
        <v>0</v>
      </c>
      <c r="I520" s="158">
        <f t="shared" si="17"/>
        <v>0</v>
      </c>
    </row>
    <row r="521" s="143" customFormat="1" ht="20.1" customHeight="1" spans="1:9">
      <c r="A521" s="143">
        <v>2080114</v>
      </c>
      <c r="B521" s="107" t="s">
        <v>436</v>
      </c>
      <c r="C521" s="108">
        <v>0</v>
      </c>
      <c r="D521" s="156">
        <v>0</v>
      </c>
      <c r="E521" s="156"/>
      <c r="F521" s="156"/>
      <c r="G521" s="156"/>
      <c r="H521" s="156">
        <f t="shared" si="16"/>
        <v>0</v>
      </c>
      <c r="I521" s="158">
        <f t="shared" si="17"/>
        <v>0</v>
      </c>
    </row>
    <row r="522" s="143" customFormat="1" ht="16.2" customHeight="1" spans="1:9">
      <c r="A522" s="143">
        <v>2080115</v>
      </c>
      <c r="B522" s="107" t="s">
        <v>437</v>
      </c>
      <c r="C522" s="108">
        <v>0</v>
      </c>
      <c r="D522" s="156">
        <v>0</v>
      </c>
      <c r="E522" s="156"/>
      <c r="F522" s="156"/>
      <c r="G522" s="156"/>
      <c r="H522" s="156">
        <f t="shared" si="16"/>
        <v>0</v>
      </c>
      <c r="I522" s="158">
        <f t="shared" si="17"/>
        <v>0</v>
      </c>
    </row>
    <row r="523" s="143" customFormat="1" ht="16.2" customHeight="1" spans="1:9">
      <c r="A523" s="143">
        <v>2080116</v>
      </c>
      <c r="B523" s="107" t="s">
        <v>438</v>
      </c>
      <c r="C523" s="108">
        <v>0</v>
      </c>
      <c r="D523" s="156">
        <v>0</v>
      </c>
      <c r="E523" s="156"/>
      <c r="F523" s="156"/>
      <c r="G523" s="156"/>
      <c r="H523" s="156">
        <f t="shared" si="16"/>
        <v>0</v>
      </c>
      <c r="I523" s="158">
        <f t="shared" si="17"/>
        <v>0</v>
      </c>
    </row>
    <row r="524" s="143" customFormat="1" ht="16.2" customHeight="1" spans="1:9">
      <c r="A524" s="143">
        <v>2080150</v>
      </c>
      <c r="B524" s="107" t="s">
        <v>107</v>
      </c>
      <c r="C524" s="108">
        <v>186</v>
      </c>
      <c r="D524" s="156">
        <v>0</v>
      </c>
      <c r="E524" s="156"/>
      <c r="F524" s="156"/>
      <c r="G524" s="156"/>
      <c r="H524" s="156">
        <f t="shared" si="16"/>
        <v>0</v>
      </c>
      <c r="I524" s="158">
        <f t="shared" si="17"/>
        <v>186</v>
      </c>
    </row>
    <row r="525" s="143" customFormat="1" ht="16.2" customHeight="1" spans="1:9">
      <c r="A525" s="143">
        <v>2080199</v>
      </c>
      <c r="B525" s="107" t="s">
        <v>439</v>
      </c>
      <c r="C525" s="108">
        <v>193</v>
      </c>
      <c r="D525" s="156">
        <v>0</v>
      </c>
      <c r="E525" s="156"/>
      <c r="F525" s="156"/>
      <c r="G525" s="156"/>
      <c r="H525" s="156">
        <f t="shared" si="16"/>
        <v>0</v>
      </c>
      <c r="I525" s="158">
        <f t="shared" si="17"/>
        <v>193</v>
      </c>
    </row>
    <row r="526" s="143" customFormat="1" ht="16.2" customHeight="1" spans="1:9">
      <c r="A526" s="143">
        <v>20802</v>
      </c>
      <c r="B526" s="107" t="s">
        <v>440</v>
      </c>
      <c r="C526" s="108">
        <v>757</v>
      </c>
      <c r="D526" s="156">
        <v>0</v>
      </c>
      <c r="E526" s="156"/>
      <c r="F526" s="156"/>
      <c r="G526" s="156"/>
      <c r="H526" s="156">
        <f t="shared" si="16"/>
        <v>0</v>
      </c>
      <c r="I526" s="158">
        <f t="shared" si="17"/>
        <v>757</v>
      </c>
    </row>
    <row r="527" s="143" customFormat="1" ht="16.2" customHeight="1" spans="1:9">
      <c r="A527" s="143">
        <v>2080201</v>
      </c>
      <c r="B527" s="107" t="s">
        <v>98</v>
      </c>
      <c r="C527" s="108">
        <v>472</v>
      </c>
      <c r="D527" s="156">
        <v>0</v>
      </c>
      <c r="E527" s="156"/>
      <c r="F527" s="156"/>
      <c r="G527" s="156"/>
      <c r="H527" s="156">
        <f t="shared" si="16"/>
        <v>0</v>
      </c>
      <c r="I527" s="158">
        <f t="shared" si="17"/>
        <v>472</v>
      </c>
    </row>
    <row r="528" s="143" customFormat="1" ht="20.1" customHeight="1" spans="1:9">
      <c r="A528" s="143">
        <v>2080202</v>
      </c>
      <c r="B528" s="107" t="s">
        <v>99</v>
      </c>
      <c r="C528" s="108">
        <v>0</v>
      </c>
      <c r="D528" s="156">
        <v>0</v>
      </c>
      <c r="E528" s="156"/>
      <c r="F528" s="156"/>
      <c r="G528" s="156"/>
      <c r="H528" s="156">
        <f t="shared" si="16"/>
        <v>0</v>
      </c>
      <c r="I528" s="158">
        <f t="shared" si="17"/>
        <v>0</v>
      </c>
    </row>
    <row r="529" s="143" customFormat="1" ht="20.1" customHeight="1" spans="1:9">
      <c r="A529" s="143">
        <v>2080203</v>
      </c>
      <c r="B529" s="107" t="s">
        <v>100</v>
      </c>
      <c r="C529" s="108">
        <v>0</v>
      </c>
      <c r="D529" s="156">
        <v>0</v>
      </c>
      <c r="E529" s="156"/>
      <c r="F529" s="156"/>
      <c r="G529" s="156"/>
      <c r="H529" s="156">
        <f t="shared" si="16"/>
        <v>0</v>
      </c>
      <c r="I529" s="158">
        <f t="shared" si="17"/>
        <v>0</v>
      </c>
    </row>
    <row r="530" s="143" customFormat="1" ht="20.1" customHeight="1" spans="1:9">
      <c r="A530" s="143">
        <v>2080206</v>
      </c>
      <c r="B530" s="107" t="s">
        <v>441</v>
      </c>
      <c r="C530" s="108">
        <v>0</v>
      </c>
      <c r="D530" s="156">
        <v>0</v>
      </c>
      <c r="E530" s="156"/>
      <c r="F530" s="156"/>
      <c r="G530" s="156"/>
      <c r="H530" s="156">
        <f t="shared" si="16"/>
        <v>0</v>
      </c>
      <c r="I530" s="158">
        <f t="shared" si="17"/>
        <v>0</v>
      </c>
    </row>
    <row r="531" s="143" customFormat="1" ht="16.2" customHeight="1" spans="1:9">
      <c r="A531" s="143">
        <v>2080207</v>
      </c>
      <c r="B531" s="107" t="s">
        <v>442</v>
      </c>
      <c r="C531" s="108">
        <v>0</v>
      </c>
      <c r="D531" s="156">
        <v>0</v>
      </c>
      <c r="E531" s="156"/>
      <c r="F531" s="156"/>
      <c r="G531" s="156"/>
      <c r="H531" s="156">
        <f t="shared" si="16"/>
        <v>0</v>
      </c>
      <c r="I531" s="158">
        <f t="shared" si="17"/>
        <v>0</v>
      </c>
    </row>
    <row r="532" s="143" customFormat="1" ht="16.2" customHeight="1" spans="1:9">
      <c r="A532" s="143">
        <v>2080208</v>
      </c>
      <c r="B532" s="107" t="s">
        <v>443</v>
      </c>
      <c r="C532" s="108">
        <v>80</v>
      </c>
      <c r="D532" s="156">
        <v>0</v>
      </c>
      <c r="E532" s="156"/>
      <c r="F532" s="156"/>
      <c r="G532" s="156"/>
      <c r="H532" s="156">
        <f t="shared" si="16"/>
        <v>0</v>
      </c>
      <c r="I532" s="158">
        <f t="shared" si="17"/>
        <v>80</v>
      </c>
    </row>
    <row r="533" s="143" customFormat="1" ht="20.1" customHeight="1" spans="1:9">
      <c r="A533" s="143">
        <v>2080299</v>
      </c>
      <c r="B533" s="107" t="s">
        <v>444</v>
      </c>
      <c r="C533" s="108">
        <v>205</v>
      </c>
      <c r="D533" s="156">
        <v>0</v>
      </c>
      <c r="E533" s="156"/>
      <c r="F533" s="156"/>
      <c r="G533" s="156"/>
      <c r="H533" s="156">
        <f t="shared" si="16"/>
        <v>0</v>
      </c>
      <c r="I533" s="158">
        <f t="shared" si="17"/>
        <v>205</v>
      </c>
    </row>
    <row r="534" s="143" customFormat="1" ht="20.1" customHeight="1" spans="1:9">
      <c r="A534" s="143">
        <v>20804</v>
      </c>
      <c r="B534" s="107" t="s">
        <v>445</v>
      </c>
      <c r="C534" s="108">
        <v>0</v>
      </c>
      <c r="D534" s="156">
        <v>0</v>
      </c>
      <c r="E534" s="156"/>
      <c r="F534" s="156"/>
      <c r="G534" s="156"/>
      <c r="H534" s="156">
        <f t="shared" si="16"/>
        <v>0</v>
      </c>
      <c r="I534" s="158">
        <f t="shared" si="17"/>
        <v>0</v>
      </c>
    </row>
    <row r="535" s="143" customFormat="1" ht="16.2" customHeight="1" spans="1:9">
      <c r="A535" s="143">
        <v>2080402</v>
      </c>
      <c r="B535" s="107" t="s">
        <v>446</v>
      </c>
      <c r="C535" s="108">
        <v>0</v>
      </c>
      <c r="D535" s="156">
        <v>0</v>
      </c>
      <c r="E535" s="156"/>
      <c r="F535" s="156"/>
      <c r="G535" s="156"/>
      <c r="H535" s="156">
        <f t="shared" si="16"/>
        <v>0</v>
      </c>
      <c r="I535" s="158">
        <f t="shared" si="17"/>
        <v>0</v>
      </c>
    </row>
    <row r="536" s="143" customFormat="1" ht="20.1" customHeight="1" spans="1:9">
      <c r="A536" s="143">
        <v>20805</v>
      </c>
      <c r="B536" s="107" t="s">
        <v>447</v>
      </c>
      <c r="C536" s="108">
        <v>67806</v>
      </c>
      <c r="D536" s="156">
        <v>0</v>
      </c>
      <c r="E536" s="156"/>
      <c r="F536" s="156"/>
      <c r="G536" s="156"/>
      <c r="H536" s="156">
        <f t="shared" si="16"/>
        <v>0</v>
      </c>
      <c r="I536" s="158">
        <f t="shared" si="17"/>
        <v>67806</v>
      </c>
    </row>
    <row r="537" s="143" customFormat="1" ht="20.1" customHeight="1" spans="1:9">
      <c r="A537" s="143">
        <v>2080501</v>
      </c>
      <c r="B537" s="107" t="s">
        <v>448</v>
      </c>
      <c r="C537" s="108">
        <v>18</v>
      </c>
      <c r="D537" s="156">
        <v>0</v>
      </c>
      <c r="E537" s="156"/>
      <c r="F537" s="156"/>
      <c r="G537" s="156"/>
      <c r="H537" s="156">
        <f t="shared" si="16"/>
        <v>0</v>
      </c>
      <c r="I537" s="158">
        <f t="shared" si="17"/>
        <v>18</v>
      </c>
    </row>
    <row r="538" s="143" customFormat="1" ht="20.1" customHeight="1" spans="1:9">
      <c r="A538" s="143">
        <v>2080502</v>
      </c>
      <c r="B538" s="107" t="s">
        <v>449</v>
      </c>
      <c r="C538" s="108">
        <v>79</v>
      </c>
      <c r="D538" s="156">
        <v>0</v>
      </c>
      <c r="E538" s="156"/>
      <c r="F538" s="156"/>
      <c r="G538" s="156"/>
      <c r="H538" s="156">
        <f t="shared" si="16"/>
        <v>0</v>
      </c>
      <c r="I538" s="158">
        <f t="shared" si="17"/>
        <v>79</v>
      </c>
    </row>
    <row r="539" s="143" customFormat="1" ht="16.2" customHeight="1" spans="1:9">
      <c r="A539" s="143">
        <v>2080503</v>
      </c>
      <c r="B539" s="107" t="s">
        <v>450</v>
      </c>
      <c r="C539" s="108">
        <v>0</v>
      </c>
      <c r="D539" s="156">
        <v>0</v>
      </c>
      <c r="E539" s="156"/>
      <c r="F539" s="156"/>
      <c r="G539" s="156"/>
      <c r="H539" s="156">
        <f t="shared" si="16"/>
        <v>0</v>
      </c>
      <c r="I539" s="158">
        <f t="shared" si="17"/>
        <v>0</v>
      </c>
    </row>
    <row r="540" s="143" customFormat="1" ht="20.1" customHeight="1" spans="1:9">
      <c r="A540" s="143">
        <v>2080505</v>
      </c>
      <c r="B540" s="107" t="s">
        <v>451</v>
      </c>
      <c r="C540" s="108">
        <v>26020</v>
      </c>
      <c r="D540" s="156">
        <v>0</v>
      </c>
      <c r="E540" s="156"/>
      <c r="F540" s="156"/>
      <c r="G540" s="156"/>
      <c r="H540" s="156">
        <f t="shared" si="16"/>
        <v>0</v>
      </c>
      <c r="I540" s="158">
        <f t="shared" si="17"/>
        <v>26020</v>
      </c>
    </row>
    <row r="541" s="143" customFormat="1" ht="16.2" customHeight="1" spans="1:9">
      <c r="A541" s="143">
        <v>2080506</v>
      </c>
      <c r="B541" s="107" t="s">
        <v>452</v>
      </c>
      <c r="C541" s="108">
        <v>21558</v>
      </c>
      <c r="D541" s="156">
        <v>0</v>
      </c>
      <c r="E541" s="156"/>
      <c r="F541" s="156"/>
      <c r="G541" s="156"/>
      <c r="H541" s="156">
        <f t="shared" si="16"/>
        <v>0</v>
      </c>
      <c r="I541" s="158">
        <f t="shared" si="17"/>
        <v>21558</v>
      </c>
    </row>
    <row r="542" s="143" customFormat="1" ht="16.2" customHeight="1" spans="1:9">
      <c r="A542" s="143">
        <v>2080507</v>
      </c>
      <c r="B542" s="107" t="s">
        <v>453</v>
      </c>
      <c r="C542" s="108">
        <v>0</v>
      </c>
      <c r="D542" s="156">
        <v>0</v>
      </c>
      <c r="E542" s="156"/>
      <c r="F542" s="156"/>
      <c r="G542" s="156"/>
      <c r="H542" s="156">
        <f t="shared" si="16"/>
        <v>0</v>
      </c>
      <c r="I542" s="158">
        <f t="shared" si="17"/>
        <v>0</v>
      </c>
    </row>
    <row r="543" s="143" customFormat="1" ht="16.2" customHeight="1" spans="1:9">
      <c r="A543" s="143">
        <v>2080508</v>
      </c>
      <c r="B543" s="107" t="s">
        <v>454</v>
      </c>
      <c r="C543" s="108">
        <v>0</v>
      </c>
      <c r="D543" s="156">
        <v>0</v>
      </c>
      <c r="E543" s="156"/>
      <c r="F543" s="156"/>
      <c r="G543" s="156"/>
      <c r="H543" s="156">
        <f t="shared" si="16"/>
        <v>0</v>
      </c>
      <c r="I543" s="158">
        <f t="shared" si="17"/>
        <v>0</v>
      </c>
    </row>
    <row r="544" s="143" customFormat="1" ht="20.1" customHeight="1" spans="1:9">
      <c r="A544" s="143">
        <v>2080599</v>
      </c>
      <c r="B544" s="107" t="s">
        <v>455</v>
      </c>
      <c r="C544" s="108">
        <v>20131</v>
      </c>
      <c r="D544" s="156">
        <v>0</v>
      </c>
      <c r="E544" s="156"/>
      <c r="F544" s="156"/>
      <c r="G544" s="156"/>
      <c r="H544" s="156">
        <f t="shared" si="16"/>
        <v>0</v>
      </c>
      <c r="I544" s="158">
        <f t="shared" si="17"/>
        <v>20131</v>
      </c>
    </row>
    <row r="545" s="143" customFormat="1" ht="20.1" customHeight="1" spans="1:9">
      <c r="A545" s="143">
        <v>20806</v>
      </c>
      <c r="B545" s="107" t="s">
        <v>456</v>
      </c>
      <c r="C545" s="108">
        <v>0</v>
      </c>
      <c r="D545" s="156">
        <v>0</v>
      </c>
      <c r="E545" s="156"/>
      <c r="F545" s="156"/>
      <c r="G545" s="156"/>
      <c r="H545" s="156">
        <f t="shared" si="16"/>
        <v>0</v>
      </c>
      <c r="I545" s="158">
        <f t="shared" si="17"/>
        <v>0</v>
      </c>
    </row>
    <row r="546" s="143" customFormat="1" ht="16.2" customHeight="1" spans="1:9">
      <c r="A546" s="143">
        <v>2080601</v>
      </c>
      <c r="B546" s="107" t="s">
        <v>457</v>
      </c>
      <c r="C546" s="108">
        <v>0</v>
      </c>
      <c r="D546" s="156">
        <v>0</v>
      </c>
      <c r="E546" s="156"/>
      <c r="F546" s="156"/>
      <c r="G546" s="156"/>
      <c r="H546" s="156">
        <f t="shared" si="16"/>
        <v>0</v>
      </c>
      <c r="I546" s="158">
        <f t="shared" si="17"/>
        <v>0</v>
      </c>
    </row>
    <row r="547" s="143" customFormat="1" ht="20.1" customHeight="1" spans="1:9">
      <c r="A547" s="143">
        <v>2080602</v>
      </c>
      <c r="B547" s="107" t="s">
        <v>458</v>
      </c>
      <c r="C547" s="108">
        <v>0</v>
      </c>
      <c r="D547" s="156">
        <v>0</v>
      </c>
      <c r="E547" s="156"/>
      <c r="F547" s="156"/>
      <c r="G547" s="156"/>
      <c r="H547" s="156">
        <f t="shared" si="16"/>
        <v>0</v>
      </c>
      <c r="I547" s="158">
        <f t="shared" si="17"/>
        <v>0</v>
      </c>
    </row>
    <row r="548" s="143" customFormat="1" ht="20.1" customHeight="1" spans="1:9">
      <c r="A548" s="143">
        <v>2080699</v>
      </c>
      <c r="B548" s="107" t="s">
        <v>459</v>
      </c>
      <c r="C548" s="108">
        <v>0</v>
      </c>
      <c r="D548" s="156">
        <v>0</v>
      </c>
      <c r="E548" s="156"/>
      <c r="F548" s="156"/>
      <c r="G548" s="156"/>
      <c r="H548" s="156">
        <f t="shared" si="16"/>
        <v>0</v>
      </c>
      <c r="I548" s="158">
        <f t="shared" si="17"/>
        <v>0</v>
      </c>
    </row>
    <row r="549" s="143" customFormat="1" ht="20.1" customHeight="1" spans="1:9">
      <c r="A549" s="143">
        <v>20807</v>
      </c>
      <c r="B549" s="107" t="s">
        <v>460</v>
      </c>
      <c r="C549" s="108">
        <v>2930</v>
      </c>
      <c r="D549" s="156">
        <v>0</v>
      </c>
      <c r="E549" s="156"/>
      <c r="F549" s="156"/>
      <c r="G549" s="156"/>
      <c r="H549" s="156">
        <f t="shared" si="16"/>
        <v>0</v>
      </c>
      <c r="I549" s="158">
        <f t="shared" si="17"/>
        <v>2930</v>
      </c>
    </row>
    <row r="550" s="143" customFormat="1" ht="16.2" customHeight="1" spans="1:9">
      <c r="A550" s="143">
        <v>2080701</v>
      </c>
      <c r="B550" s="107" t="s">
        <v>461</v>
      </c>
      <c r="C550" s="108">
        <v>400</v>
      </c>
      <c r="D550" s="156">
        <v>0</v>
      </c>
      <c r="E550" s="156"/>
      <c r="F550" s="156"/>
      <c r="G550" s="156"/>
      <c r="H550" s="156">
        <f t="shared" si="16"/>
        <v>0</v>
      </c>
      <c r="I550" s="158">
        <f t="shared" si="17"/>
        <v>400</v>
      </c>
    </row>
    <row r="551" s="143" customFormat="1" ht="20.1" customHeight="1" spans="1:9">
      <c r="A551" s="143">
        <v>2080702</v>
      </c>
      <c r="B551" s="107" t="s">
        <v>462</v>
      </c>
      <c r="C551" s="108">
        <v>400</v>
      </c>
      <c r="D551" s="156">
        <v>0</v>
      </c>
      <c r="E551" s="156"/>
      <c r="F551" s="156"/>
      <c r="G551" s="156"/>
      <c r="H551" s="156">
        <f t="shared" si="16"/>
        <v>0</v>
      </c>
      <c r="I551" s="158">
        <f t="shared" si="17"/>
        <v>400</v>
      </c>
    </row>
    <row r="552" s="143" customFormat="1" ht="20.1" customHeight="1" spans="1:9">
      <c r="A552" s="143">
        <v>2080704</v>
      </c>
      <c r="B552" s="107" t="s">
        <v>463</v>
      </c>
      <c r="C552" s="108">
        <v>400</v>
      </c>
      <c r="D552" s="156">
        <v>0</v>
      </c>
      <c r="E552" s="156"/>
      <c r="F552" s="156"/>
      <c r="G552" s="156"/>
      <c r="H552" s="156">
        <f t="shared" si="16"/>
        <v>0</v>
      </c>
      <c r="I552" s="158">
        <f t="shared" si="17"/>
        <v>400</v>
      </c>
    </row>
    <row r="553" s="143" customFormat="1" ht="20.1" customHeight="1" spans="1:9">
      <c r="A553" s="143">
        <v>2080705</v>
      </c>
      <c r="B553" s="107" t="s">
        <v>464</v>
      </c>
      <c r="C553" s="108">
        <v>1040</v>
      </c>
      <c r="D553" s="156">
        <v>0</v>
      </c>
      <c r="E553" s="156"/>
      <c r="F553" s="156"/>
      <c r="G553" s="156"/>
      <c r="H553" s="156">
        <f t="shared" si="16"/>
        <v>0</v>
      </c>
      <c r="I553" s="158">
        <f t="shared" si="17"/>
        <v>1040</v>
      </c>
    </row>
    <row r="554" s="143" customFormat="1" ht="20.1" customHeight="1" spans="1:9">
      <c r="A554" s="143">
        <v>2080709</v>
      </c>
      <c r="B554" s="107" t="s">
        <v>465</v>
      </c>
      <c r="C554" s="108">
        <v>125</v>
      </c>
      <c r="D554" s="156">
        <v>0</v>
      </c>
      <c r="E554" s="156"/>
      <c r="F554" s="156"/>
      <c r="G554" s="156"/>
      <c r="H554" s="156">
        <f t="shared" si="16"/>
        <v>0</v>
      </c>
      <c r="I554" s="158">
        <f t="shared" si="17"/>
        <v>125</v>
      </c>
    </row>
    <row r="555" s="143" customFormat="1" ht="20.1" customHeight="1" spans="1:9">
      <c r="A555" s="143">
        <v>2080711</v>
      </c>
      <c r="B555" s="107" t="s">
        <v>466</v>
      </c>
      <c r="C555" s="108">
        <v>60</v>
      </c>
      <c r="D555" s="156">
        <v>0</v>
      </c>
      <c r="E555" s="156"/>
      <c r="F555" s="156"/>
      <c r="G555" s="156"/>
      <c r="H555" s="156">
        <f t="shared" si="16"/>
        <v>0</v>
      </c>
      <c r="I555" s="158">
        <f t="shared" si="17"/>
        <v>60</v>
      </c>
    </row>
    <row r="556" s="143" customFormat="1" ht="16.2" customHeight="1" spans="1:9">
      <c r="A556" s="143">
        <v>2080712</v>
      </c>
      <c r="B556" s="107" t="s">
        <v>467</v>
      </c>
      <c r="C556" s="108">
        <v>0</v>
      </c>
      <c r="D556" s="156">
        <v>0</v>
      </c>
      <c r="E556" s="156"/>
      <c r="F556" s="156"/>
      <c r="G556" s="156"/>
      <c r="H556" s="156">
        <f t="shared" si="16"/>
        <v>0</v>
      </c>
      <c r="I556" s="158">
        <f t="shared" si="17"/>
        <v>0</v>
      </c>
    </row>
    <row r="557" s="143" customFormat="1" ht="20.1" customHeight="1" spans="1:9">
      <c r="A557" s="143">
        <v>2080713</v>
      </c>
      <c r="B557" s="107" t="s">
        <v>468</v>
      </c>
      <c r="C557" s="108">
        <v>0</v>
      </c>
      <c r="D557" s="156">
        <v>0</v>
      </c>
      <c r="E557" s="156"/>
      <c r="F557" s="156"/>
      <c r="G557" s="156"/>
      <c r="H557" s="156">
        <f t="shared" si="16"/>
        <v>0</v>
      </c>
      <c r="I557" s="158">
        <f t="shared" si="17"/>
        <v>0</v>
      </c>
    </row>
    <row r="558" s="143" customFormat="1" ht="20.1" customHeight="1" spans="1:9">
      <c r="A558" s="143">
        <v>2080799</v>
      </c>
      <c r="B558" s="107" t="s">
        <v>469</v>
      </c>
      <c r="C558" s="108">
        <v>505</v>
      </c>
      <c r="D558" s="156">
        <v>0</v>
      </c>
      <c r="E558" s="156"/>
      <c r="F558" s="156"/>
      <c r="G558" s="156"/>
      <c r="H558" s="156">
        <f t="shared" si="16"/>
        <v>0</v>
      </c>
      <c r="I558" s="158">
        <f t="shared" si="17"/>
        <v>505</v>
      </c>
    </row>
    <row r="559" s="143" customFormat="1" ht="20.1" customHeight="1" spans="1:9">
      <c r="A559" s="143">
        <v>20808</v>
      </c>
      <c r="B559" s="107" t="s">
        <v>470</v>
      </c>
      <c r="C559" s="108">
        <v>13528</v>
      </c>
      <c r="D559" s="156">
        <v>0</v>
      </c>
      <c r="E559" s="156"/>
      <c r="F559" s="156"/>
      <c r="G559" s="156"/>
      <c r="H559" s="156">
        <f t="shared" si="16"/>
        <v>0</v>
      </c>
      <c r="I559" s="158">
        <f t="shared" si="17"/>
        <v>13528</v>
      </c>
    </row>
    <row r="560" s="143" customFormat="1" ht="16.2" customHeight="1" spans="1:9">
      <c r="A560" s="143">
        <v>2080801</v>
      </c>
      <c r="B560" s="107" t="s">
        <v>471</v>
      </c>
      <c r="C560" s="108">
        <v>3055</v>
      </c>
      <c r="D560" s="156">
        <v>0</v>
      </c>
      <c r="E560" s="156"/>
      <c r="F560" s="156"/>
      <c r="G560" s="156"/>
      <c r="H560" s="156">
        <f t="shared" si="16"/>
        <v>0</v>
      </c>
      <c r="I560" s="158">
        <f t="shared" si="17"/>
        <v>3055</v>
      </c>
    </row>
    <row r="561" s="143" customFormat="1" ht="16.2" customHeight="1" spans="1:9">
      <c r="A561" s="143">
        <v>2080802</v>
      </c>
      <c r="B561" s="107" t="s">
        <v>472</v>
      </c>
      <c r="C561" s="108">
        <v>2419</v>
      </c>
      <c r="D561" s="156">
        <v>0</v>
      </c>
      <c r="E561" s="156"/>
      <c r="F561" s="156"/>
      <c r="G561" s="156"/>
      <c r="H561" s="156">
        <f t="shared" si="16"/>
        <v>0</v>
      </c>
      <c r="I561" s="158">
        <f t="shared" si="17"/>
        <v>2419</v>
      </c>
    </row>
    <row r="562" s="143" customFormat="1" ht="20.1" customHeight="1" spans="1:9">
      <c r="A562" s="143">
        <v>2080803</v>
      </c>
      <c r="B562" s="107" t="s">
        <v>473</v>
      </c>
      <c r="C562" s="108">
        <v>6431</v>
      </c>
      <c r="D562" s="156">
        <v>0</v>
      </c>
      <c r="E562" s="156"/>
      <c r="F562" s="156"/>
      <c r="G562" s="156"/>
      <c r="H562" s="156">
        <f t="shared" si="16"/>
        <v>0</v>
      </c>
      <c r="I562" s="158">
        <f t="shared" si="17"/>
        <v>6431</v>
      </c>
    </row>
    <row r="563" s="143" customFormat="1" ht="16.2" customHeight="1" spans="1:9">
      <c r="A563" s="143">
        <v>2080804</v>
      </c>
      <c r="B563" s="107" t="s">
        <v>474</v>
      </c>
      <c r="C563" s="108">
        <v>222</v>
      </c>
      <c r="D563" s="156">
        <v>0</v>
      </c>
      <c r="E563" s="156"/>
      <c r="F563" s="156"/>
      <c r="G563" s="156"/>
      <c r="H563" s="156">
        <f t="shared" si="16"/>
        <v>0</v>
      </c>
      <c r="I563" s="158">
        <f t="shared" si="17"/>
        <v>222</v>
      </c>
    </row>
    <row r="564" s="143" customFormat="1" ht="20.1" customHeight="1" spans="1:9">
      <c r="A564" s="143">
        <v>2080805</v>
      </c>
      <c r="B564" s="107" t="s">
        <v>475</v>
      </c>
      <c r="C564" s="108">
        <v>0</v>
      </c>
      <c r="D564" s="156">
        <v>0</v>
      </c>
      <c r="E564" s="156"/>
      <c r="F564" s="156"/>
      <c r="G564" s="156"/>
      <c r="H564" s="156">
        <f t="shared" si="16"/>
        <v>0</v>
      </c>
      <c r="I564" s="158">
        <f t="shared" si="17"/>
        <v>0</v>
      </c>
    </row>
    <row r="565" s="143" customFormat="1" ht="20.1" customHeight="1" spans="1:9">
      <c r="A565" s="143">
        <v>2080806</v>
      </c>
      <c r="B565" s="107" t="s">
        <v>476</v>
      </c>
      <c r="C565" s="108">
        <v>0</v>
      </c>
      <c r="D565" s="156">
        <v>0</v>
      </c>
      <c r="E565" s="156"/>
      <c r="F565" s="156"/>
      <c r="G565" s="156"/>
      <c r="H565" s="156">
        <f t="shared" si="16"/>
        <v>0</v>
      </c>
      <c r="I565" s="158">
        <f t="shared" si="17"/>
        <v>0</v>
      </c>
    </row>
    <row r="566" s="143" customFormat="1" ht="16.2" customHeight="1" spans="1:9">
      <c r="A566" s="143">
        <v>2080899</v>
      </c>
      <c r="B566" s="107" t="s">
        <v>477</v>
      </c>
      <c r="C566" s="108">
        <v>1401</v>
      </c>
      <c r="D566" s="156">
        <v>0</v>
      </c>
      <c r="E566" s="156"/>
      <c r="F566" s="156"/>
      <c r="G566" s="156"/>
      <c r="H566" s="156">
        <f t="shared" si="16"/>
        <v>0</v>
      </c>
      <c r="I566" s="158">
        <f t="shared" si="17"/>
        <v>1401</v>
      </c>
    </row>
    <row r="567" s="143" customFormat="1" ht="16.2" customHeight="1" spans="1:9">
      <c r="A567" s="143">
        <v>20809</v>
      </c>
      <c r="B567" s="107" t="s">
        <v>478</v>
      </c>
      <c r="C567" s="108">
        <v>2876</v>
      </c>
      <c r="D567" s="156">
        <v>0</v>
      </c>
      <c r="E567" s="156"/>
      <c r="F567" s="156"/>
      <c r="G567" s="156"/>
      <c r="H567" s="156">
        <f t="shared" si="16"/>
        <v>0</v>
      </c>
      <c r="I567" s="158">
        <f t="shared" si="17"/>
        <v>2876</v>
      </c>
    </row>
    <row r="568" s="143" customFormat="1" ht="20.1" customHeight="1" spans="1:9">
      <c r="A568" s="143">
        <v>2080901</v>
      </c>
      <c r="B568" s="107" t="s">
        <v>479</v>
      </c>
      <c r="C568" s="108">
        <v>1157</v>
      </c>
      <c r="D568" s="156">
        <v>0</v>
      </c>
      <c r="E568" s="156"/>
      <c r="F568" s="156"/>
      <c r="G568" s="156"/>
      <c r="H568" s="156">
        <f t="shared" si="16"/>
        <v>0</v>
      </c>
      <c r="I568" s="158">
        <f t="shared" si="17"/>
        <v>1157</v>
      </c>
    </row>
    <row r="569" s="143" customFormat="1" ht="16.2" customHeight="1" spans="1:9">
      <c r="A569" s="143">
        <v>2080902</v>
      </c>
      <c r="B569" s="107" t="s">
        <v>480</v>
      </c>
      <c r="C569" s="108">
        <v>470</v>
      </c>
      <c r="D569" s="156">
        <v>0</v>
      </c>
      <c r="E569" s="156"/>
      <c r="F569" s="156"/>
      <c r="G569" s="156"/>
      <c r="H569" s="156">
        <f t="shared" si="16"/>
        <v>0</v>
      </c>
      <c r="I569" s="158">
        <f t="shared" si="17"/>
        <v>470</v>
      </c>
    </row>
    <row r="570" s="143" customFormat="1" ht="16.2" customHeight="1" spans="1:9">
      <c r="A570" s="143">
        <v>2080903</v>
      </c>
      <c r="B570" s="107" t="s">
        <v>481</v>
      </c>
      <c r="C570" s="108">
        <v>35</v>
      </c>
      <c r="D570" s="156">
        <v>0</v>
      </c>
      <c r="E570" s="156"/>
      <c r="F570" s="156"/>
      <c r="G570" s="156"/>
      <c r="H570" s="156">
        <f t="shared" si="16"/>
        <v>0</v>
      </c>
      <c r="I570" s="158">
        <f t="shared" si="17"/>
        <v>35</v>
      </c>
    </row>
    <row r="571" s="143" customFormat="1" ht="16.2" customHeight="1" spans="1:9">
      <c r="A571" s="143">
        <v>2080904</v>
      </c>
      <c r="B571" s="107" t="s">
        <v>482</v>
      </c>
      <c r="C571" s="108">
        <v>31</v>
      </c>
      <c r="D571" s="156">
        <v>0</v>
      </c>
      <c r="E571" s="156"/>
      <c r="F571" s="156"/>
      <c r="G571" s="156"/>
      <c r="H571" s="156">
        <f t="shared" si="16"/>
        <v>0</v>
      </c>
      <c r="I571" s="158">
        <f t="shared" si="17"/>
        <v>31</v>
      </c>
    </row>
    <row r="572" s="143" customFormat="1" ht="16.2" customHeight="1" spans="1:9">
      <c r="A572" s="143">
        <v>2080905</v>
      </c>
      <c r="B572" s="107" t="s">
        <v>483</v>
      </c>
      <c r="C572" s="108">
        <v>608</v>
      </c>
      <c r="D572" s="156">
        <v>0</v>
      </c>
      <c r="E572" s="156"/>
      <c r="F572" s="156"/>
      <c r="G572" s="156"/>
      <c r="H572" s="156">
        <f t="shared" si="16"/>
        <v>0</v>
      </c>
      <c r="I572" s="158">
        <f t="shared" si="17"/>
        <v>608</v>
      </c>
    </row>
    <row r="573" s="143" customFormat="1" ht="16.2" customHeight="1" spans="1:9">
      <c r="A573" s="143">
        <v>2080999</v>
      </c>
      <c r="B573" s="107" t="s">
        <v>484</v>
      </c>
      <c r="C573" s="108">
        <v>575</v>
      </c>
      <c r="D573" s="156">
        <v>0</v>
      </c>
      <c r="E573" s="156"/>
      <c r="F573" s="156"/>
      <c r="G573" s="156"/>
      <c r="H573" s="156">
        <f t="shared" si="16"/>
        <v>0</v>
      </c>
      <c r="I573" s="158">
        <f t="shared" si="17"/>
        <v>575</v>
      </c>
    </row>
    <row r="574" s="143" customFormat="1" ht="20.1" customHeight="1" spans="1:9">
      <c r="A574" s="143">
        <v>20810</v>
      </c>
      <c r="B574" s="107" t="s">
        <v>485</v>
      </c>
      <c r="C574" s="108">
        <v>1516</v>
      </c>
      <c r="D574" s="156">
        <v>0</v>
      </c>
      <c r="E574" s="156"/>
      <c r="F574" s="156"/>
      <c r="G574" s="156"/>
      <c r="H574" s="156">
        <f t="shared" si="16"/>
        <v>0</v>
      </c>
      <c r="I574" s="158">
        <f t="shared" si="17"/>
        <v>1516</v>
      </c>
    </row>
    <row r="575" s="143" customFormat="1" ht="20.1" customHeight="1" spans="1:9">
      <c r="A575" s="143">
        <v>2081001</v>
      </c>
      <c r="B575" s="107" t="s">
        <v>486</v>
      </c>
      <c r="C575" s="108">
        <v>527</v>
      </c>
      <c r="D575" s="156">
        <v>0</v>
      </c>
      <c r="E575" s="156"/>
      <c r="F575" s="156"/>
      <c r="G575" s="156"/>
      <c r="H575" s="156">
        <f t="shared" si="16"/>
        <v>0</v>
      </c>
      <c r="I575" s="158">
        <f t="shared" si="17"/>
        <v>527</v>
      </c>
    </row>
    <row r="576" s="143" customFormat="1" ht="20.1" customHeight="1" spans="1:9">
      <c r="A576" s="143">
        <v>2081002</v>
      </c>
      <c r="B576" s="107" t="s">
        <v>487</v>
      </c>
      <c r="C576" s="108">
        <v>721</v>
      </c>
      <c r="D576" s="156">
        <v>0</v>
      </c>
      <c r="E576" s="156"/>
      <c r="F576" s="156"/>
      <c r="G576" s="156"/>
      <c r="H576" s="156">
        <f t="shared" si="16"/>
        <v>0</v>
      </c>
      <c r="I576" s="158">
        <f t="shared" si="17"/>
        <v>721</v>
      </c>
    </row>
    <row r="577" s="143" customFormat="1" ht="20.1" customHeight="1" spans="1:9">
      <c r="A577" s="143">
        <v>2081003</v>
      </c>
      <c r="B577" s="107" t="s">
        <v>488</v>
      </c>
      <c r="C577" s="108">
        <v>0</v>
      </c>
      <c r="D577" s="156">
        <v>0</v>
      </c>
      <c r="E577" s="156"/>
      <c r="F577" s="156"/>
      <c r="G577" s="156"/>
      <c r="H577" s="156">
        <f t="shared" si="16"/>
        <v>0</v>
      </c>
      <c r="I577" s="158">
        <f t="shared" si="17"/>
        <v>0</v>
      </c>
    </row>
    <row r="578" s="143" customFormat="1" ht="16.2" customHeight="1" spans="1:9">
      <c r="A578" s="143">
        <v>2081004</v>
      </c>
      <c r="B578" s="107" t="s">
        <v>489</v>
      </c>
      <c r="C578" s="108">
        <v>38</v>
      </c>
      <c r="D578" s="156">
        <v>0</v>
      </c>
      <c r="E578" s="156"/>
      <c r="F578" s="156"/>
      <c r="G578" s="156"/>
      <c r="H578" s="156">
        <f t="shared" si="16"/>
        <v>0</v>
      </c>
      <c r="I578" s="158">
        <f t="shared" si="17"/>
        <v>38</v>
      </c>
    </row>
    <row r="579" s="143" customFormat="1" ht="20.1" customHeight="1" spans="1:9">
      <c r="A579" s="143">
        <v>2081005</v>
      </c>
      <c r="B579" s="107" t="s">
        <v>490</v>
      </c>
      <c r="C579" s="108">
        <v>224</v>
      </c>
      <c r="D579" s="156">
        <v>0</v>
      </c>
      <c r="E579" s="156"/>
      <c r="F579" s="156"/>
      <c r="G579" s="156"/>
      <c r="H579" s="156">
        <f t="shared" si="16"/>
        <v>0</v>
      </c>
      <c r="I579" s="158">
        <f t="shared" si="17"/>
        <v>224</v>
      </c>
    </row>
    <row r="580" s="143" customFormat="1" ht="16.2" customHeight="1" spans="1:9">
      <c r="A580" s="143">
        <v>2081006</v>
      </c>
      <c r="B580" s="107" t="s">
        <v>491</v>
      </c>
      <c r="C580" s="108">
        <v>0</v>
      </c>
      <c r="D580" s="156">
        <v>0</v>
      </c>
      <c r="E580" s="156"/>
      <c r="F580" s="156"/>
      <c r="G580" s="156"/>
      <c r="H580" s="156">
        <f t="shared" si="16"/>
        <v>0</v>
      </c>
      <c r="I580" s="158">
        <f t="shared" si="17"/>
        <v>0</v>
      </c>
    </row>
    <row r="581" s="143" customFormat="1" ht="20.1" customHeight="1" spans="1:9">
      <c r="A581" s="143">
        <v>2081099</v>
      </c>
      <c r="B581" s="107" t="s">
        <v>492</v>
      </c>
      <c r="C581" s="108">
        <v>6</v>
      </c>
      <c r="D581" s="156">
        <v>0</v>
      </c>
      <c r="E581" s="156"/>
      <c r="F581" s="156"/>
      <c r="G581" s="156"/>
      <c r="H581" s="156">
        <f t="shared" si="16"/>
        <v>0</v>
      </c>
      <c r="I581" s="158">
        <f t="shared" si="17"/>
        <v>6</v>
      </c>
    </row>
    <row r="582" s="143" customFormat="1" ht="20.1" customHeight="1" spans="1:9">
      <c r="A582" s="143">
        <v>20811</v>
      </c>
      <c r="B582" s="107" t="s">
        <v>493</v>
      </c>
      <c r="C582" s="108">
        <v>3883</v>
      </c>
      <c r="D582" s="156">
        <v>0</v>
      </c>
      <c r="E582" s="156"/>
      <c r="F582" s="156"/>
      <c r="G582" s="156"/>
      <c r="H582" s="156">
        <f t="shared" ref="H582:H645" si="18">D582+E582+F582-G582</f>
        <v>0</v>
      </c>
      <c r="I582" s="158">
        <f t="shared" si="17"/>
        <v>3883</v>
      </c>
    </row>
    <row r="583" s="143" customFormat="1" ht="20.1" customHeight="1" spans="1:9">
      <c r="A583" s="143">
        <v>2081101</v>
      </c>
      <c r="B583" s="107" t="s">
        <v>98</v>
      </c>
      <c r="C583" s="108">
        <v>110</v>
      </c>
      <c r="D583" s="156">
        <v>0</v>
      </c>
      <c r="E583" s="156"/>
      <c r="F583" s="156"/>
      <c r="G583" s="156"/>
      <c r="H583" s="156">
        <f t="shared" si="18"/>
        <v>0</v>
      </c>
      <c r="I583" s="158">
        <f t="shared" ref="I583:I646" si="19">C583+H583</f>
        <v>110</v>
      </c>
    </row>
    <row r="584" s="143" customFormat="1" ht="16.2" customHeight="1" spans="1:9">
      <c r="A584" s="143">
        <v>2081102</v>
      </c>
      <c r="B584" s="107" t="s">
        <v>99</v>
      </c>
      <c r="C584" s="108">
        <v>0</v>
      </c>
      <c r="D584" s="156">
        <v>0</v>
      </c>
      <c r="E584" s="156"/>
      <c r="F584" s="156"/>
      <c r="G584" s="156"/>
      <c r="H584" s="156">
        <f t="shared" si="18"/>
        <v>0</v>
      </c>
      <c r="I584" s="158">
        <f t="shared" si="19"/>
        <v>0</v>
      </c>
    </row>
    <row r="585" s="143" customFormat="1" ht="16.2" customHeight="1" spans="1:9">
      <c r="A585" s="143">
        <v>2081103</v>
      </c>
      <c r="B585" s="107" t="s">
        <v>100</v>
      </c>
      <c r="C585" s="108">
        <v>0</v>
      </c>
      <c r="D585" s="156">
        <v>0</v>
      </c>
      <c r="E585" s="156"/>
      <c r="F585" s="156"/>
      <c r="G585" s="156"/>
      <c r="H585" s="156">
        <f t="shared" si="18"/>
        <v>0</v>
      </c>
      <c r="I585" s="158">
        <f t="shared" si="19"/>
        <v>0</v>
      </c>
    </row>
    <row r="586" s="143" customFormat="1" ht="16.2" customHeight="1" spans="1:9">
      <c r="A586" s="143">
        <v>2081104</v>
      </c>
      <c r="B586" s="107" t="s">
        <v>494</v>
      </c>
      <c r="C586" s="108">
        <v>428</v>
      </c>
      <c r="D586" s="156">
        <v>0</v>
      </c>
      <c r="E586" s="156"/>
      <c r="F586" s="156"/>
      <c r="G586" s="156"/>
      <c r="H586" s="156">
        <f t="shared" si="18"/>
        <v>0</v>
      </c>
      <c r="I586" s="158">
        <f t="shared" si="19"/>
        <v>428</v>
      </c>
    </row>
    <row r="587" s="143" customFormat="1" ht="20.1" customHeight="1" spans="1:9">
      <c r="A587" s="143">
        <v>2081105</v>
      </c>
      <c r="B587" s="107" t="s">
        <v>495</v>
      </c>
      <c r="C587" s="108">
        <v>222</v>
      </c>
      <c r="D587" s="156">
        <v>0</v>
      </c>
      <c r="E587" s="156"/>
      <c r="F587" s="156"/>
      <c r="G587" s="156"/>
      <c r="H587" s="156">
        <f t="shared" si="18"/>
        <v>0</v>
      </c>
      <c r="I587" s="158">
        <f t="shared" si="19"/>
        <v>222</v>
      </c>
    </row>
    <row r="588" s="143" customFormat="1" ht="20.1" customHeight="1" spans="1:9">
      <c r="A588" s="143">
        <v>2081106</v>
      </c>
      <c r="B588" s="107" t="s">
        <v>496</v>
      </c>
      <c r="C588" s="108">
        <v>6</v>
      </c>
      <c r="D588" s="156">
        <v>0</v>
      </c>
      <c r="E588" s="156"/>
      <c r="F588" s="156"/>
      <c r="G588" s="156"/>
      <c r="H588" s="156">
        <f t="shared" si="18"/>
        <v>0</v>
      </c>
      <c r="I588" s="158">
        <f t="shared" si="19"/>
        <v>6</v>
      </c>
    </row>
    <row r="589" s="143" customFormat="1" ht="20.1" customHeight="1" spans="1:9">
      <c r="A589" s="143">
        <v>2081107</v>
      </c>
      <c r="B589" s="107" t="s">
        <v>497</v>
      </c>
      <c r="C589" s="108">
        <v>2957</v>
      </c>
      <c r="D589" s="156">
        <v>0</v>
      </c>
      <c r="E589" s="156"/>
      <c r="F589" s="156"/>
      <c r="G589" s="156"/>
      <c r="H589" s="156">
        <f t="shared" si="18"/>
        <v>0</v>
      </c>
      <c r="I589" s="158">
        <f t="shared" si="19"/>
        <v>2957</v>
      </c>
    </row>
    <row r="590" s="143" customFormat="1" ht="20.1" customHeight="1" spans="1:9">
      <c r="A590" s="143">
        <v>2081199</v>
      </c>
      <c r="B590" s="107" t="s">
        <v>498</v>
      </c>
      <c r="C590" s="108">
        <v>160</v>
      </c>
      <c r="D590" s="156">
        <v>0</v>
      </c>
      <c r="E590" s="156"/>
      <c r="F590" s="156"/>
      <c r="G590" s="156"/>
      <c r="H590" s="156">
        <f t="shared" si="18"/>
        <v>0</v>
      </c>
      <c r="I590" s="158">
        <f t="shared" si="19"/>
        <v>160</v>
      </c>
    </row>
    <row r="591" s="143" customFormat="1" ht="16.2" customHeight="1" spans="1:9">
      <c r="A591" s="143">
        <v>20816</v>
      </c>
      <c r="B591" s="107" t="s">
        <v>499</v>
      </c>
      <c r="C591" s="108">
        <v>0</v>
      </c>
      <c r="D591" s="156">
        <v>0</v>
      </c>
      <c r="E591" s="156"/>
      <c r="F591" s="156"/>
      <c r="G591" s="156"/>
      <c r="H591" s="156">
        <f t="shared" si="18"/>
        <v>0</v>
      </c>
      <c r="I591" s="158">
        <f t="shared" si="19"/>
        <v>0</v>
      </c>
    </row>
    <row r="592" s="143" customFormat="1" ht="16.2" customHeight="1" spans="1:9">
      <c r="A592" s="143">
        <v>2081601</v>
      </c>
      <c r="B592" s="107" t="s">
        <v>98</v>
      </c>
      <c r="C592" s="108">
        <v>0</v>
      </c>
      <c r="D592" s="156">
        <v>0</v>
      </c>
      <c r="E592" s="156"/>
      <c r="F592" s="156"/>
      <c r="G592" s="156"/>
      <c r="H592" s="156">
        <f t="shared" si="18"/>
        <v>0</v>
      </c>
      <c r="I592" s="158">
        <f t="shared" si="19"/>
        <v>0</v>
      </c>
    </row>
    <row r="593" s="143" customFormat="1" ht="20.1" customHeight="1" spans="1:9">
      <c r="A593" s="143">
        <v>2081602</v>
      </c>
      <c r="B593" s="107" t="s">
        <v>99</v>
      </c>
      <c r="C593" s="108">
        <v>0</v>
      </c>
      <c r="D593" s="156">
        <v>0</v>
      </c>
      <c r="E593" s="156"/>
      <c r="F593" s="156"/>
      <c r="G593" s="156"/>
      <c r="H593" s="156">
        <f t="shared" si="18"/>
        <v>0</v>
      </c>
      <c r="I593" s="158">
        <f t="shared" si="19"/>
        <v>0</v>
      </c>
    </row>
    <row r="594" s="143" customFormat="1" ht="20.1" customHeight="1" spans="1:9">
      <c r="A594" s="143">
        <v>2081603</v>
      </c>
      <c r="B594" s="107" t="s">
        <v>100</v>
      </c>
      <c r="C594" s="108">
        <v>0</v>
      </c>
      <c r="D594" s="156">
        <v>0</v>
      </c>
      <c r="E594" s="156"/>
      <c r="F594" s="156"/>
      <c r="G594" s="156"/>
      <c r="H594" s="156">
        <f t="shared" si="18"/>
        <v>0</v>
      </c>
      <c r="I594" s="158">
        <f t="shared" si="19"/>
        <v>0</v>
      </c>
    </row>
    <row r="595" s="143" customFormat="1" ht="20.1" customHeight="1" spans="1:9">
      <c r="A595" s="143">
        <v>2081699</v>
      </c>
      <c r="B595" s="107" t="s">
        <v>500</v>
      </c>
      <c r="C595" s="108">
        <v>0</v>
      </c>
      <c r="D595" s="156">
        <v>0</v>
      </c>
      <c r="E595" s="156"/>
      <c r="F595" s="156"/>
      <c r="G595" s="156"/>
      <c r="H595" s="156">
        <f t="shared" si="18"/>
        <v>0</v>
      </c>
      <c r="I595" s="158">
        <f t="shared" si="19"/>
        <v>0</v>
      </c>
    </row>
    <row r="596" s="143" customFormat="1" ht="16.2" customHeight="1" spans="1:9">
      <c r="A596" s="143">
        <v>20819</v>
      </c>
      <c r="B596" s="107" t="s">
        <v>501</v>
      </c>
      <c r="C596" s="108">
        <v>27139</v>
      </c>
      <c r="D596" s="156">
        <v>0</v>
      </c>
      <c r="E596" s="156"/>
      <c r="F596" s="156"/>
      <c r="G596" s="156"/>
      <c r="H596" s="156">
        <f t="shared" si="18"/>
        <v>0</v>
      </c>
      <c r="I596" s="158">
        <f t="shared" si="19"/>
        <v>27139</v>
      </c>
    </row>
    <row r="597" s="143" customFormat="1" ht="20.1" customHeight="1" spans="1:9">
      <c r="A597" s="143">
        <v>2081901</v>
      </c>
      <c r="B597" s="107" t="s">
        <v>502</v>
      </c>
      <c r="C597" s="108">
        <v>11529</v>
      </c>
      <c r="D597" s="156">
        <v>0</v>
      </c>
      <c r="E597" s="156"/>
      <c r="F597" s="156"/>
      <c r="G597" s="156"/>
      <c r="H597" s="156">
        <f t="shared" si="18"/>
        <v>0</v>
      </c>
      <c r="I597" s="158">
        <f t="shared" si="19"/>
        <v>11529</v>
      </c>
    </row>
    <row r="598" s="143" customFormat="1" ht="20.1" customHeight="1" spans="1:9">
      <c r="A598" s="143">
        <v>2081902</v>
      </c>
      <c r="B598" s="107" t="s">
        <v>503</v>
      </c>
      <c r="C598" s="108">
        <v>15610</v>
      </c>
      <c r="D598" s="156">
        <v>0</v>
      </c>
      <c r="E598" s="156"/>
      <c r="F598" s="156"/>
      <c r="G598" s="156"/>
      <c r="H598" s="156">
        <f t="shared" si="18"/>
        <v>0</v>
      </c>
      <c r="I598" s="158">
        <f t="shared" si="19"/>
        <v>15610</v>
      </c>
    </row>
    <row r="599" s="143" customFormat="1" ht="20.1" customHeight="1" spans="1:9">
      <c r="A599" s="143">
        <v>20820</v>
      </c>
      <c r="B599" s="107" t="s">
        <v>504</v>
      </c>
      <c r="C599" s="108">
        <v>1650</v>
      </c>
      <c r="D599" s="156">
        <v>0</v>
      </c>
      <c r="E599" s="156"/>
      <c r="F599" s="156"/>
      <c r="G599" s="156"/>
      <c r="H599" s="156">
        <f t="shared" si="18"/>
        <v>0</v>
      </c>
      <c r="I599" s="158">
        <f t="shared" si="19"/>
        <v>1650</v>
      </c>
    </row>
    <row r="600" s="143" customFormat="1" ht="16.2" customHeight="1" spans="1:9">
      <c r="A600" s="143">
        <v>2082001</v>
      </c>
      <c r="B600" s="107" t="s">
        <v>505</v>
      </c>
      <c r="C600" s="108">
        <v>1500</v>
      </c>
      <c r="D600" s="156">
        <v>0</v>
      </c>
      <c r="E600" s="156"/>
      <c r="F600" s="156"/>
      <c r="G600" s="156"/>
      <c r="H600" s="156">
        <f t="shared" si="18"/>
        <v>0</v>
      </c>
      <c r="I600" s="158">
        <f t="shared" si="19"/>
        <v>1500</v>
      </c>
    </row>
    <row r="601" s="143" customFormat="1" ht="16.2" customHeight="1" spans="1:9">
      <c r="A601" s="143">
        <v>2082002</v>
      </c>
      <c r="B601" s="107" t="s">
        <v>506</v>
      </c>
      <c r="C601" s="108">
        <v>150</v>
      </c>
      <c r="D601" s="156">
        <v>0</v>
      </c>
      <c r="E601" s="156"/>
      <c r="F601" s="156"/>
      <c r="G601" s="156"/>
      <c r="H601" s="156">
        <f t="shared" si="18"/>
        <v>0</v>
      </c>
      <c r="I601" s="158">
        <f t="shared" si="19"/>
        <v>150</v>
      </c>
    </row>
    <row r="602" s="143" customFormat="1" ht="20.1" customHeight="1" spans="1:9">
      <c r="A602" s="143">
        <v>20821</v>
      </c>
      <c r="B602" s="107" t="s">
        <v>507</v>
      </c>
      <c r="C602" s="108">
        <v>13236</v>
      </c>
      <c r="D602" s="156">
        <v>0</v>
      </c>
      <c r="E602" s="156"/>
      <c r="F602" s="156"/>
      <c r="G602" s="156"/>
      <c r="H602" s="156">
        <f t="shared" si="18"/>
        <v>0</v>
      </c>
      <c r="I602" s="158">
        <f t="shared" si="19"/>
        <v>13236</v>
      </c>
    </row>
    <row r="603" s="143" customFormat="1" ht="16.2" customHeight="1" spans="1:9">
      <c r="A603" s="143">
        <v>2082101</v>
      </c>
      <c r="B603" s="107" t="s">
        <v>508</v>
      </c>
      <c r="C603" s="108">
        <v>8859</v>
      </c>
      <c r="D603" s="156">
        <v>0</v>
      </c>
      <c r="E603" s="156"/>
      <c r="F603" s="156"/>
      <c r="G603" s="156"/>
      <c r="H603" s="156">
        <f t="shared" si="18"/>
        <v>0</v>
      </c>
      <c r="I603" s="158">
        <f t="shared" si="19"/>
        <v>8859</v>
      </c>
    </row>
    <row r="604" s="143" customFormat="1" ht="20.1" customHeight="1" spans="1:9">
      <c r="A604" s="143">
        <v>2082102</v>
      </c>
      <c r="B604" s="107" t="s">
        <v>509</v>
      </c>
      <c r="C604" s="108">
        <v>4377</v>
      </c>
      <c r="D604" s="156">
        <v>0</v>
      </c>
      <c r="E604" s="156"/>
      <c r="F604" s="156"/>
      <c r="G604" s="156"/>
      <c r="H604" s="156">
        <f t="shared" si="18"/>
        <v>0</v>
      </c>
      <c r="I604" s="158">
        <f t="shared" si="19"/>
        <v>4377</v>
      </c>
    </row>
    <row r="605" s="143" customFormat="1" ht="20.1" customHeight="1" spans="1:9">
      <c r="A605" s="143">
        <v>20824</v>
      </c>
      <c r="B605" s="107" t="s">
        <v>510</v>
      </c>
      <c r="C605" s="108">
        <v>0</v>
      </c>
      <c r="D605" s="156">
        <v>0</v>
      </c>
      <c r="E605" s="156"/>
      <c r="F605" s="156"/>
      <c r="G605" s="156"/>
      <c r="H605" s="156">
        <f t="shared" si="18"/>
        <v>0</v>
      </c>
      <c r="I605" s="158">
        <f t="shared" si="19"/>
        <v>0</v>
      </c>
    </row>
    <row r="606" s="143" customFormat="1" ht="20.1" customHeight="1" spans="1:9">
      <c r="A606" s="143">
        <v>2082401</v>
      </c>
      <c r="B606" s="107" t="s">
        <v>511</v>
      </c>
      <c r="C606" s="108">
        <v>0</v>
      </c>
      <c r="D606" s="156">
        <v>0</v>
      </c>
      <c r="E606" s="156"/>
      <c r="F606" s="156"/>
      <c r="G606" s="156"/>
      <c r="H606" s="156">
        <f t="shared" si="18"/>
        <v>0</v>
      </c>
      <c r="I606" s="158">
        <f t="shared" si="19"/>
        <v>0</v>
      </c>
    </row>
    <row r="607" s="143" customFormat="1" ht="20.1" customHeight="1" spans="1:9">
      <c r="A607" s="143">
        <v>2082402</v>
      </c>
      <c r="B607" s="107" t="s">
        <v>512</v>
      </c>
      <c r="C607" s="108">
        <v>0</v>
      </c>
      <c r="D607" s="156">
        <v>0</v>
      </c>
      <c r="E607" s="156"/>
      <c r="F607" s="156"/>
      <c r="G607" s="156"/>
      <c r="H607" s="156">
        <f t="shared" si="18"/>
        <v>0</v>
      </c>
      <c r="I607" s="158">
        <f t="shared" si="19"/>
        <v>0</v>
      </c>
    </row>
    <row r="608" s="143" customFormat="1" ht="16.2" customHeight="1" spans="1:9">
      <c r="A608" s="143">
        <v>20825</v>
      </c>
      <c r="B608" s="107" t="s">
        <v>513</v>
      </c>
      <c r="C608" s="108">
        <v>725</v>
      </c>
      <c r="D608" s="156">
        <v>0</v>
      </c>
      <c r="E608" s="156"/>
      <c r="F608" s="156"/>
      <c r="G608" s="156"/>
      <c r="H608" s="156">
        <f t="shared" si="18"/>
        <v>0</v>
      </c>
      <c r="I608" s="158">
        <f t="shared" si="19"/>
        <v>725</v>
      </c>
    </row>
    <row r="609" s="143" customFormat="1" ht="20.1" customHeight="1" spans="1:9">
      <c r="A609" s="143">
        <v>2082501</v>
      </c>
      <c r="B609" s="107" t="s">
        <v>514</v>
      </c>
      <c r="C609" s="108">
        <v>200</v>
      </c>
      <c r="D609" s="156">
        <v>0</v>
      </c>
      <c r="E609" s="156"/>
      <c r="F609" s="156"/>
      <c r="G609" s="156"/>
      <c r="H609" s="156">
        <f t="shared" si="18"/>
        <v>0</v>
      </c>
      <c r="I609" s="158">
        <f t="shared" si="19"/>
        <v>200</v>
      </c>
    </row>
    <row r="610" s="143" customFormat="1" ht="16.2" customHeight="1" spans="1:9">
      <c r="A610" s="143">
        <v>2082502</v>
      </c>
      <c r="B610" s="107" t="s">
        <v>515</v>
      </c>
      <c r="C610" s="108">
        <v>525</v>
      </c>
      <c r="D610" s="156">
        <v>0</v>
      </c>
      <c r="E610" s="156"/>
      <c r="F610" s="156"/>
      <c r="G610" s="156"/>
      <c r="H610" s="156">
        <f t="shared" si="18"/>
        <v>0</v>
      </c>
      <c r="I610" s="158">
        <f t="shared" si="19"/>
        <v>525</v>
      </c>
    </row>
    <row r="611" s="143" customFormat="1" ht="16.2" customHeight="1" spans="1:9">
      <c r="A611" s="143">
        <v>20826</v>
      </c>
      <c r="B611" s="107" t="s">
        <v>516</v>
      </c>
      <c r="C611" s="108">
        <v>500</v>
      </c>
      <c r="D611" s="156">
        <v>0</v>
      </c>
      <c r="E611" s="156"/>
      <c r="F611" s="156"/>
      <c r="G611" s="156"/>
      <c r="H611" s="156">
        <f t="shared" si="18"/>
        <v>0</v>
      </c>
      <c r="I611" s="158">
        <f t="shared" si="19"/>
        <v>500</v>
      </c>
    </row>
    <row r="612" s="143" customFormat="1" ht="16.2" customHeight="1" spans="1:9">
      <c r="A612" s="143">
        <v>2082601</v>
      </c>
      <c r="B612" s="107" t="s">
        <v>517</v>
      </c>
      <c r="C612" s="108">
        <v>0</v>
      </c>
      <c r="D612" s="156">
        <v>0</v>
      </c>
      <c r="E612" s="156"/>
      <c r="F612" s="156"/>
      <c r="G612" s="156"/>
      <c r="H612" s="156">
        <f t="shared" si="18"/>
        <v>0</v>
      </c>
      <c r="I612" s="158">
        <f t="shared" si="19"/>
        <v>0</v>
      </c>
    </row>
    <row r="613" s="143" customFormat="1" ht="20.1" customHeight="1" spans="1:9">
      <c r="A613" s="143">
        <v>2082602</v>
      </c>
      <c r="B613" s="107" t="s">
        <v>518</v>
      </c>
      <c r="C613" s="108">
        <v>0</v>
      </c>
      <c r="D613" s="156">
        <v>0</v>
      </c>
      <c r="E613" s="156"/>
      <c r="F613" s="156"/>
      <c r="G613" s="156"/>
      <c r="H613" s="156">
        <f t="shared" si="18"/>
        <v>0</v>
      </c>
      <c r="I613" s="158">
        <f t="shared" si="19"/>
        <v>0</v>
      </c>
    </row>
    <row r="614" s="143" customFormat="1" ht="20.1" customHeight="1" spans="1:9">
      <c r="A614" s="143">
        <v>2082699</v>
      </c>
      <c r="B614" s="107" t="s">
        <v>519</v>
      </c>
      <c r="C614" s="108">
        <v>500</v>
      </c>
      <c r="D614" s="156">
        <v>0</v>
      </c>
      <c r="E614" s="156"/>
      <c r="F614" s="156"/>
      <c r="G614" s="156"/>
      <c r="H614" s="156">
        <f t="shared" si="18"/>
        <v>0</v>
      </c>
      <c r="I614" s="158">
        <f t="shared" si="19"/>
        <v>500</v>
      </c>
    </row>
    <row r="615" s="143" customFormat="1" ht="20.1" customHeight="1" spans="1:9">
      <c r="A615" s="143">
        <v>20827</v>
      </c>
      <c r="B615" s="107" t="s">
        <v>520</v>
      </c>
      <c r="C615" s="108">
        <v>0</v>
      </c>
      <c r="D615" s="156">
        <v>0</v>
      </c>
      <c r="E615" s="156"/>
      <c r="F615" s="156"/>
      <c r="G615" s="156"/>
      <c r="H615" s="156">
        <f t="shared" si="18"/>
        <v>0</v>
      </c>
      <c r="I615" s="158">
        <f t="shared" si="19"/>
        <v>0</v>
      </c>
    </row>
    <row r="616" s="143" customFormat="1" ht="20.1" customHeight="1" spans="1:9">
      <c r="A616" s="143">
        <v>2082701</v>
      </c>
      <c r="B616" s="107" t="s">
        <v>521</v>
      </c>
      <c r="C616" s="108">
        <v>0</v>
      </c>
      <c r="D616" s="156">
        <v>0</v>
      </c>
      <c r="E616" s="156"/>
      <c r="F616" s="156"/>
      <c r="G616" s="156"/>
      <c r="H616" s="156">
        <f t="shared" si="18"/>
        <v>0</v>
      </c>
      <c r="I616" s="158">
        <f t="shared" si="19"/>
        <v>0</v>
      </c>
    </row>
    <row r="617" s="143" customFormat="1" ht="16.2" customHeight="1" spans="1:9">
      <c r="A617" s="143">
        <v>2082702</v>
      </c>
      <c r="B617" s="107" t="s">
        <v>522</v>
      </c>
      <c r="C617" s="108">
        <v>0</v>
      </c>
      <c r="D617" s="156">
        <v>0</v>
      </c>
      <c r="E617" s="156"/>
      <c r="F617" s="156"/>
      <c r="G617" s="156"/>
      <c r="H617" s="156">
        <f t="shared" si="18"/>
        <v>0</v>
      </c>
      <c r="I617" s="158">
        <f t="shared" si="19"/>
        <v>0</v>
      </c>
    </row>
    <row r="618" s="143" customFormat="1" ht="16.2" customHeight="1" spans="1:9">
      <c r="A618" s="143">
        <v>2082799</v>
      </c>
      <c r="B618" s="107" t="s">
        <v>523</v>
      </c>
      <c r="C618" s="108">
        <v>0</v>
      </c>
      <c r="D618" s="156">
        <v>0</v>
      </c>
      <c r="E618" s="156"/>
      <c r="F618" s="156"/>
      <c r="G618" s="156"/>
      <c r="H618" s="156">
        <f t="shared" si="18"/>
        <v>0</v>
      </c>
      <c r="I618" s="158">
        <f t="shared" si="19"/>
        <v>0</v>
      </c>
    </row>
    <row r="619" s="143" customFormat="1" ht="16.2" customHeight="1" spans="1:9">
      <c r="A619" s="143">
        <v>20828</v>
      </c>
      <c r="B619" s="107" t="s">
        <v>524</v>
      </c>
      <c r="C619" s="108">
        <v>427</v>
      </c>
      <c r="D619" s="156">
        <v>0</v>
      </c>
      <c r="E619" s="156"/>
      <c r="F619" s="156"/>
      <c r="G619" s="156"/>
      <c r="H619" s="156">
        <f t="shared" si="18"/>
        <v>0</v>
      </c>
      <c r="I619" s="158">
        <f t="shared" si="19"/>
        <v>427</v>
      </c>
    </row>
    <row r="620" s="143" customFormat="1" ht="16.2" customHeight="1" spans="1:9">
      <c r="A620" s="143">
        <v>2082801</v>
      </c>
      <c r="B620" s="107" t="s">
        <v>98</v>
      </c>
      <c r="C620" s="108">
        <v>185</v>
      </c>
      <c r="D620" s="156">
        <v>0</v>
      </c>
      <c r="E620" s="156"/>
      <c r="F620" s="156"/>
      <c r="G620" s="156"/>
      <c r="H620" s="156">
        <f t="shared" si="18"/>
        <v>0</v>
      </c>
      <c r="I620" s="158">
        <f t="shared" si="19"/>
        <v>185</v>
      </c>
    </row>
    <row r="621" s="143" customFormat="1" ht="16.2" customHeight="1" spans="1:9">
      <c r="A621" s="143">
        <v>2082802</v>
      </c>
      <c r="B621" s="107" t="s">
        <v>99</v>
      </c>
      <c r="C621" s="108">
        <v>0</v>
      </c>
      <c r="D621" s="156">
        <v>0</v>
      </c>
      <c r="E621" s="156"/>
      <c r="F621" s="156"/>
      <c r="G621" s="156"/>
      <c r="H621" s="156">
        <f t="shared" si="18"/>
        <v>0</v>
      </c>
      <c r="I621" s="158">
        <f t="shared" si="19"/>
        <v>0</v>
      </c>
    </row>
    <row r="622" s="143" customFormat="1" ht="16.2" customHeight="1" spans="1:9">
      <c r="A622" s="143">
        <v>2082803</v>
      </c>
      <c r="B622" s="107" t="s">
        <v>100</v>
      </c>
      <c r="C622" s="108">
        <v>0</v>
      </c>
      <c r="D622" s="156">
        <v>0</v>
      </c>
      <c r="E622" s="156"/>
      <c r="F622" s="156"/>
      <c r="G622" s="156"/>
      <c r="H622" s="156">
        <f t="shared" si="18"/>
        <v>0</v>
      </c>
      <c r="I622" s="158">
        <f t="shared" si="19"/>
        <v>0</v>
      </c>
    </row>
    <row r="623" s="143" customFormat="1" ht="20.1" customHeight="1" spans="1:9">
      <c r="A623" s="143">
        <v>2082804</v>
      </c>
      <c r="B623" s="107" t="s">
        <v>525</v>
      </c>
      <c r="C623" s="108">
        <v>0</v>
      </c>
      <c r="D623" s="156">
        <v>0</v>
      </c>
      <c r="E623" s="156"/>
      <c r="F623" s="156"/>
      <c r="G623" s="156"/>
      <c r="H623" s="156">
        <f t="shared" si="18"/>
        <v>0</v>
      </c>
      <c r="I623" s="158">
        <f t="shared" si="19"/>
        <v>0</v>
      </c>
    </row>
    <row r="624" s="143" customFormat="1" ht="20.1" customHeight="1" spans="1:9">
      <c r="A624" s="143">
        <v>2082805</v>
      </c>
      <c r="B624" s="107" t="s">
        <v>526</v>
      </c>
      <c r="C624" s="108">
        <v>0</v>
      </c>
      <c r="D624" s="156">
        <v>0</v>
      </c>
      <c r="E624" s="156"/>
      <c r="F624" s="156"/>
      <c r="G624" s="156"/>
      <c r="H624" s="156">
        <f t="shared" si="18"/>
        <v>0</v>
      </c>
      <c r="I624" s="158">
        <f t="shared" si="19"/>
        <v>0</v>
      </c>
    </row>
    <row r="625" s="143" customFormat="1" ht="16.2" customHeight="1" spans="1:9">
      <c r="A625" s="143">
        <v>2082850</v>
      </c>
      <c r="B625" s="107" t="s">
        <v>107</v>
      </c>
      <c r="C625" s="108">
        <v>159</v>
      </c>
      <c r="D625" s="156">
        <v>0</v>
      </c>
      <c r="E625" s="156"/>
      <c r="F625" s="156"/>
      <c r="G625" s="156"/>
      <c r="H625" s="156">
        <f t="shared" si="18"/>
        <v>0</v>
      </c>
      <c r="I625" s="158">
        <f t="shared" si="19"/>
        <v>159</v>
      </c>
    </row>
    <row r="626" s="143" customFormat="1" ht="16.2" customHeight="1" spans="1:9">
      <c r="A626" s="143">
        <v>2082899</v>
      </c>
      <c r="B626" s="107" t="s">
        <v>527</v>
      </c>
      <c r="C626" s="108">
        <v>83</v>
      </c>
      <c r="D626" s="156">
        <v>0</v>
      </c>
      <c r="E626" s="156"/>
      <c r="F626" s="156"/>
      <c r="G626" s="156"/>
      <c r="H626" s="156">
        <f t="shared" si="18"/>
        <v>0</v>
      </c>
      <c r="I626" s="158">
        <f t="shared" si="19"/>
        <v>83</v>
      </c>
    </row>
    <row r="627" s="143" customFormat="1" ht="16.2" customHeight="1" spans="1:9">
      <c r="A627" s="143">
        <v>20830</v>
      </c>
      <c r="B627" s="107" t="s">
        <v>528</v>
      </c>
      <c r="C627" s="108">
        <v>0</v>
      </c>
      <c r="D627" s="156">
        <v>0</v>
      </c>
      <c r="E627" s="156"/>
      <c r="F627" s="156"/>
      <c r="G627" s="156"/>
      <c r="H627" s="156">
        <f t="shared" si="18"/>
        <v>0</v>
      </c>
      <c r="I627" s="158">
        <f t="shared" si="19"/>
        <v>0</v>
      </c>
    </row>
    <row r="628" s="143" customFormat="1" ht="16.2" customHeight="1" spans="1:9">
      <c r="A628" s="143">
        <v>2083001</v>
      </c>
      <c r="B628" s="107" t="s">
        <v>529</v>
      </c>
      <c r="C628" s="108">
        <v>0</v>
      </c>
      <c r="D628" s="156">
        <v>0</v>
      </c>
      <c r="E628" s="156"/>
      <c r="F628" s="156"/>
      <c r="G628" s="156"/>
      <c r="H628" s="156">
        <f t="shared" si="18"/>
        <v>0</v>
      </c>
      <c r="I628" s="158">
        <f t="shared" si="19"/>
        <v>0</v>
      </c>
    </row>
    <row r="629" s="143" customFormat="1" ht="16.2" customHeight="1" spans="1:9">
      <c r="A629" s="143">
        <v>2083099</v>
      </c>
      <c r="B629" s="107" t="s">
        <v>530</v>
      </c>
      <c r="C629" s="108">
        <v>0</v>
      </c>
      <c r="D629" s="156">
        <v>0</v>
      </c>
      <c r="E629" s="156"/>
      <c r="F629" s="156"/>
      <c r="G629" s="156"/>
      <c r="H629" s="156">
        <f t="shared" si="18"/>
        <v>0</v>
      </c>
      <c r="I629" s="158">
        <f t="shared" si="19"/>
        <v>0</v>
      </c>
    </row>
    <row r="630" s="143" customFormat="1" ht="16.2" customHeight="1" spans="1:11">
      <c r="A630" s="143">
        <v>20899</v>
      </c>
      <c r="B630" s="107" t="s">
        <v>531</v>
      </c>
      <c r="C630" s="108">
        <v>358</v>
      </c>
      <c r="D630" s="156">
        <v>205</v>
      </c>
      <c r="E630" s="156"/>
      <c r="F630" s="156"/>
      <c r="G630" s="156">
        <v>1759</v>
      </c>
      <c r="H630" s="156">
        <f t="shared" si="18"/>
        <v>-1554</v>
      </c>
      <c r="I630" s="158">
        <f t="shared" si="19"/>
        <v>-1196</v>
      </c>
      <c r="J630" s="143">
        <v>250</v>
      </c>
      <c r="K630" s="143">
        <v>45</v>
      </c>
    </row>
    <row r="631" s="143" customFormat="1" ht="16.2" customHeight="1" spans="1:11">
      <c r="A631" s="143">
        <v>2089999</v>
      </c>
      <c r="B631" s="107" t="s">
        <v>531</v>
      </c>
      <c r="C631" s="108">
        <v>358</v>
      </c>
      <c r="D631" s="156">
        <v>205</v>
      </c>
      <c r="E631" s="156"/>
      <c r="F631" s="156"/>
      <c r="G631" s="156">
        <v>1759</v>
      </c>
      <c r="H631" s="156">
        <f t="shared" si="18"/>
        <v>-1554</v>
      </c>
      <c r="I631" s="158">
        <f t="shared" si="19"/>
        <v>-1196</v>
      </c>
      <c r="J631" s="143">
        <v>250</v>
      </c>
      <c r="K631" s="143">
        <v>45</v>
      </c>
    </row>
    <row r="632" s="143" customFormat="1" ht="16.2" customHeight="1" spans="1:10">
      <c r="A632" s="143">
        <v>210</v>
      </c>
      <c r="B632" s="107" t="s">
        <v>28</v>
      </c>
      <c r="C632" s="108">
        <v>64517</v>
      </c>
      <c r="D632" s="156">
        <v>676</v>
      </c>
      <c r="E632" s="156"/>
      <c r="F632" s="156"/>
      <c r="G632" s="156"/>
      <c r="H632" s="156">
        <f t="shared" si="18"/>
        <v>676</v>
      </c>
      <c r="I632" s="158">
        <f t="shared" si="19"/>
        <v>65193</v>
      </c>
      <c r="J632" s="143">
        <v>676</v>
      </c>
    </row>
    <row r="633" s="143" customFormat="1" ht="16.2" customHeight="1" spans="1:9">
      <c r="A633" s="143">
        <v>21001</v>
      </c>
      <c r="B633" s="107" t="s">
        <v>532</v>
      </c>
      <c r="C633" s="108">
        <v>2510</v>
      </c>
      <c r="D633" s="156">
        <v>0</v>
      </c>
      <c r="E633" s="156"/>
      <c r="F633" s="156"/>
      <c r="G633" s="156"/>
      <c r="H633" s="156">
        <f t="shared" si="18"/>
        <v>0</v>
      </c>
      <c r="I633" s="158">
        <f t="shared" si="19"/>
        <v>2510</v>
      </c>
    </row>
    <row r="634" s="143" customFormat="1" ht="16.2" customHeight="1" spans="1:9">
      <c r="A634" s="143">
        <v>2100101</v>
      </c>
      <c r="B634" s="107" t="s">
        <v>98</v>
      </c>
      <c r="C634" s="108">
        <v>1644</v>
      </c>
      <c r="D634" s="156">
        <v>0</v>
      </c>
      <c r="E634" s="156"/>
      <c r="F634" s="156"/>
      <c r="G634" s="156"/>
      <c r="H634" s="156">
        <f t="shared" si="18"/>
        <v>0</v>
      </c>
      <c r="I634" s="158">
        <f t="shared" si="19"/>
        <v>1644</v>
      </c>
    </row>
    <row r="635" s="143" customFormat="1" ht="16.2" customHeight="1" spans="1:9">
      <c r="A635" s="143">
        <v>2100102</v>
      </c>
      <c r="B635" s="107" t="s">
        <v>99</v>
      </c>
      <c r="C635" s="108">
        <v>0</v>
      </c>
      <c r="D635" s="156">
        <v>0</v>
      </c>
      <c r="E635" s="156"/>
      <c r="F635" s="156"/>
      <c r="G635" s="156"/>
      <c r="H635" s="156">
        <f t="shared" si="18"/>
        <v>0</v>
      </c>
      <c r="I635" s="158">
        <f t="shared" si="19"/>
        <v>0</v>
      </c>
    </row>
    <row r="636" s="143" customFormat="1" ht="20.1" customHeight="1" spans="1:9">
      <c r="A636" s="143">
        <v>2100103</v>
      </c>
      <c r="B636" s="107" t="s">
        <v>100</v>
      </c>
      <c r="C636" s="108">
        <v>0</v>
      </c>
      <c r="D636" s="156">
        <v>0</v>
      </c>
      <c r="E636" s="156"/>
      <c r="F636" s="156"/>
      <c r="G636" s="156"/>
      <c r="H636" s="156">
        <f t="shared" si="18"/>
        <v>0</v>
      </c>
      <c r="I636" s="158">
        <f t="shared" si="19"/>
        <v>0</v>
      </c>
    </row>
    <row r="637" s="143" customFormat="1" ht="16.2" customHeight="1" spans="1:9">
      <c r="A637" s="143">
        <v>2100199</v>
      </c>
      <c r="B637" s="107" t="s">
        <v>533</v>
      </c>
      <c r="C637" s="108">
        <v>866</v>
      </c>
      <c r="D637" s="156">
        <v>0</v>
      </c>
      <c r="E637" s="156"/>
      <c r="F637" s="156"/>
      <c r="G637" s="156"/>
      <c r="H637" s="156">
        <f t="shared" si="18"/>
        <v>0</v>
      </c>
      <c r="I637" s="158">
        <f t="shared" si="19"/>
        <v>866</v>
      </c>
    </row>
    <row r="638" s="143" customFormat="1" ht="16.2" customHeight="1" spans="1:9">
      <c r="A638" s="143">
        <v>21002</v>
      </c>
      <c r="B638" s="107" t="s">
        <v>534</v>
      </c>
      <c r="C638" s="108">
        <v>479</v>
      </c>
      <c r="D638" s="156">
        <v>0</v>
      </c>
      <c r="E638" s="156"/>
      <c r="F638" s="156"/>
      <c r="G638" s="156"/>
      <c r="H638" s="156">
        <f t="shared" si="18"/>
        <v>0</v>
      </c>
      <c r="I638" s="158">
        <f t="shared" si="19"/>
        <v>479</v>
      </c>
    </row>
    <row r="639" s="143" customFormat="1" ht="20.1" customHeight="1" spans="1:9">
      <c r="A639" s="143">
        <v>2100201</v>
      </c>
      <c r="B639" s="107" t="s">
        <v>535</v>
      </c>
      <c r="C639" s="108">
        <v>200</v>
      </c>
      <c r="D639" s="156">
        <v>0</v>
      </c>
      <c r="E639" s="156"/>
      <c r="F639" s="156"/>
      <c r="G639" s="156"/>
      <c r="H639" s="156">
        <f t="shared" si="18"/>
        <v>0</v>
      </c>
      <c r="I639" s="158">
        <f t="shared" si="19"/>
        <v>200</v>
      </c>
    </row>
    <row r="640" s="143" customFormat="1" ht="16.2" customHeight="1" spans="1:9">
      <c r="A640" s="143">
        <v>2100202</v>
      </c>
      <c r="B640" s="107" t="s">
        <v>536</v>
      </c>
      <c r="C640" s="108">
        <v>279</v>
      </c>
      <c r="D640" s="156">
        <v>0</v>
      </c>
      <c r="E640" s="156"/>
      <c r="F640" s="156"/>
      <c r="G640" s="156"/>
      <c r="H640" s="156">
        <f t="shared" si="18"/>
        <v>0</v>
      </c>
      <c r="I640" s="158">
        <f t="shared" si="19"/>
        <v>279</v>
      </c>
    </row>
    <row r="641" s="143" customFormat="1" ht="16.2" customHeight="1" spans="1:9">
      <c r="A641" s="143">
        <v>2100203</v>
      </c>
      <c r="B641" s="107" t="s">
        <v>537</v>
      </c>
      <c r="C641" s="108">
        <v>0</v>
      </c>
      <c r="D641" s="156">
        <v>0</v>
      </c>
      <c r="E641" s="156"/>
      <c r="F641" s="156"/>
      <c r="G641" s="156"/>
      <c r="H641" s="156">
        <f t="shared" si="18"/>
        <v>0</v>
      </c>
      <c r="I641" s="158">
        <f t="shared" si="19"/>
        <v>0</v>
      </c>
    </row>
    <row r="642" s="143" customFormat="1" ht="16.2" customHeight="1" spans="1:9">
      <c r="A642" s="143">
        <v>2100204</v>
      </c>
      <c r="B642" s="107" t="s">
        <v>538</v>
      </c>
      <c r="C642" s="108">
        <v>0</v>
      </c>
      <c r="D642" s="156">
        <v>0</v>
      </c>
      <c r="E642" s="156"/>
      <c r="F642" s="156"/>
      <c r="G642" s="156"/>
      <c r="H642" s="156">
        <f t="shared" si="18"/>
        <v>0</v>
      </c>
      <c r="I642" s="158">
        <f t="shared" si="19"/>
        <v>0</v>
      </c>
    </row>
    <row r="643" s="143" customFormat="1" ht="20.1" customHeight="1" spans="1:9">
      <c r="A643" s="143">
        <v>2100205</v>
      </c>
      <c r="B643" s="107" t="s">
        <v>539</v>
      </c>
      <c r="C643" s="108">
        <v>0</v>
      </c>
      <c r="D643" s="156">
        <v>0</v>
      </c>
      <c r="E643" s="156"/>
      <c r="F643" s="156"/>
      <c r="G643" s="156"/>
      <c r="H643" s="156">
        <f t="shared" si="18"/>
        <v>0</v>
      </c>
      <c r="I643" s="158">
        <f t="shared" si="19"/>
        <v>0</v>
      </c>
    </row>
    <row r="644" s="143" customFormat="1" ht="20.1" customHeight="1" spans="1:9">
      <c r="A644" s="143">
        <v>2100206</v>
      </c>
      <c r="B644" s="107" t="s">
        <v>540</v>
      </c>
      <c r="C644" s="108">
        <v>0</v>
      </c>
      <c r="D644" s="156">
        <v>0</v>
      </c>
      <c r="E644" s="156"/>
      <c r="F644" s="156"/>
      <c r="G644" s="156"/>
      <c r="H644" s="156">
        <f t="shared" si="18"/>
        <v>0</v>
      </c>
      <c r="I644" s="158">
        <f t="shared" si="19"/>
        <v>0</v>
      </c>
    </row>
    <row r="645" s="143" customFormat="1" ht="16.2" customHeight="1" spans="1:9">
      <c r="A645" s="143">
        <v>2100207</v>
      </c>
      <c r="B645" s="107" t="s">
        <v>541</v>
      </c>
      <c r="C645" s="108">
        <v>0</v>
      </c>
      <c r="D645" s="156">
        <v>0</v>
      </c>
      <c r="E645" s="156"/>
      <c r="F645" s="156"/>
      <c r="G645" s="156"/>
      <c r="H645" s="156">
        <f t="shared" si="18"/>
        <v>0</v>
      </c>
      <c r="I645" s="158">
        <f t="shared" si="19"/>
        <v>0</v>
      </c>
    </row>
    <row r="646" s="143" customFormat="1" ht="16.2" customHeight="1" spans="1:9">
      <c r="A646" s="143">
        <v>2100208</v>
      </c>
      <c r="B646" s="107" t="s">
        <v>542</v>
      </c>
      <c r="C646" s="108">
        <v>0</v>
      </c>
      <c r="D646" s="156">
        <v>0</v>
      </c>
      <c r="E646" s="156"/>
      <c r="F646" s="156"/>
      <c r="G646" s="156"/>
      <c r="H646" s="156">
        <f t="shared" ref="H646:H709" si="20">D646+E646+F646-G646</f>
        <v>0</v>
      </c>
      <c r="I646" s="158">
        <f t="shared" si="19"/>
        <v>0</v>
      </c>
    </row>
    <row r="647" s="143" customFormat="1" ht="16.2" customHeight="1" spans="1:9">
      <c r="A647" s="143">
        <v>2100209</v>
      </c>
      <c r="B647" s="107" t="s">
        <v>543</v>
      </c>
      <c r="C647" s="108">
        <v>0</v>
      </c>
      <c r="D647" s="156">
        <v>0</v>
      </c>
      <c r="E647" s="156"/>
      <c r="F647" s="156"/>
      <c r="G647" s="156"/>
      <c r="H647" s="156">
        <f t="shared" si="20"/>
        <v>0</v>
      </c>
      <c r="I647" s="158">
        <f t="shared" ref="I647:I710" si="21">C647+H647</f>
        <v>0</v>
      </c>
    </row>
    <row r="648" s="143" customFormat="1" ht="16.2" customHeight="1" spans="1:9">
      <c r="A648" s="143">
        <v>2100210</v>
      </c>
      <c r="B648" s="107" t="s">
        <v>544</v>
      </c>
      <c r="C648" s="108">
        <v>0</v>
      </c>
      <c r="D648" s="156">
        <v>0</v>
      </c>
      <c r="E648" s="156"/>
      <c r="F648" s="156"/>
      <c r="G648" s="156"/>
      <c r="H648" s="156">
        <f t="shared" si="20"/>
        <v>0</v>
      </c>
      <c r="I648" s="158">
        <f t="shared" si="21"/>
        <v>0</v>
      </c>
    </row>
    <row r="649" s="143" customFormat="1" ht="16.2" customHeight="1" spans="1:9">
      <c r="A649" s="143">
        <v>2100211</v>
      </c>
      <c r="B649" s="107" t="s">
        <v>545</v>
      </c>
      <c r="C649" s="108">
        <v>0</v>
      </c>
      <c r="D649" s="156">
        <v>0</v>
      </c>
      <c r="E649" s="156"/>
      <c r="F649" s="156"/>
      <c r="G649" s="156"/>
      <c r="H649" s="156">
        <f t="shared" si="20"/>
        <v>0</v>
      </c>
      <c r="I649" s="158">
        <f t="shared" si="21"/>
        <v>0</v>
      </c>
    </row>
    <row r="650" s="143" customFormat="1" ht="20.1" customHeight="1" spans="1:9">
      <c r="A650" s="143">
        <v>2100212</v>
      </c>
      <c r="B650" s="107" t="s">
        <v>546</v>
      </c>
      <c r="C650" s="108">
        <v>0</v>
      </c>
      <c r="D650" s="156">
        <v>0</v>
      </c>
      <c r="E650" s="156"/>
      <c r="F650" s="156"/>
      <c r="G650" s="156"/>
      <c r="H650" s="156">
        <f t="shared" si="20"/>
        <v>0</v>
      </c>
      <c r="I650" s="158">
        <f t="shared" si="21"/>
        <v>0</v>
      </c>
    </row>
    <row r="651" s="143" customFormat="1" ht="20.1" customHeight="1" spans="1:9">
      <c r="A651" s="143">
        <v>2100299</v>
      </c>
      <c r="B651" s="107" t="s">
        <v>547</v>
      </c>
      <c r="C651" s="108">
        <v>0</v>
      </c>
      <c r="D651" s="156">
        <v>0</v>
      </c>
      <c r="E651" s="156"/>
      <c r="F651" s="156"/>
      <c r="G651" s="156"/>
      <c r="H651" s="156">
        <f t="shared" si="20"/>
        <v>0</v>
      </c>
      <c r="I651" s="158">
        <f t="shared" si="21"/>
        <v>0</v>
      </c>
    </row>
    <row r="652" s="143" customFormat="1" ht="20.1" customHeight="1" spans="1:9">
      <c r="A652" s="143">
        <v>21003</v>
      </c>
      <c r="B652" s="107" t="s">
        <v>548</v>
      </c>
      <c r="C652" s="108">
        <v>10805</v>
      </c>
      <c r="D652" s="156">
        <v>0</v>
      </c>
      <c r="E652" s="156"/>
      <c r="F652" s="156"/>
      <c r="G652" s="156"/>
      <c r="H652" s="156">
        <f t="shared" si="20"/>
        <v>0</v>
      </c>
      <c r="I652" s="158">
        <f t="shared" si="21"/>
        <v>10805</v>
      </c>
    </row>
    <row r="653" s="143" customFormat="1" ht="20.1" customHeight="1" spans="1:9">
      <c r="A653" s="143">
        <v>2100301</v>
      </c>
      <c r="B653" s="107" t="s">
        <v>549</v>
      </c>
      <c r="C653" s="108">
        <v>2091</v>
      </c>
      <c r="D653" s="156">
        <v>0</v>
      </c>
      <c r="E653" s="156"/>
      <c r="F653" s="156"/>
      <c r="G653" s="156"/>
      <c r="H653" s="156">
        <f t="shared" si="20"/>
        <v>0</v>
      </c>
      <c r="I653" s="158">
        <f t="shared" si="21"/>
        <v>2091</v>
      </c>
    </row>
    <row r="654" s="143" customFormat="1" ht="20.1" customHeight="1" spans="1:9">
      <c r="A654" s="143">
        <v>2100302</v>
      </c>
      <c r="B654" s="107" t="s">
        <v>550</v>
      </c>
      <c r="C654" s="108">
        <v>8289</v>
      </c>
      <c r="D654" s="156">
        <v>0</v>
      </c>
      <c r="E654" s="156"/>
      <c r="F654" s="156"/>
      <c r="G654" s="156"/>
      <c r="H654" s="156">
        <f t="shared" si="20"/>
        <v>0</v>
      </c>
      <c r="I654" s="158">
        <f t="shared" si="21"/>
        <v>8289</v>
      </c>
    </row>
    <row r="655" s="143" customFormat="1" ht="16.2" customHeight="1" spans="1:9">
      <c r="A655" s="143">
        <v>2100399</v>
      </c>
      <c r="B655" s="107" t="s">
        <v>551</v>
      </c>
      <c r="C655" s="108">
        <v>425</v>
      </c>
      <c r="D655" s="156">
        <v>0</v>
      </c>
      <c r="E655" s="156"/>
      <c r="F655" s="156"/>
      <c r="G655" s="156"/>
      <c r="H655" s="156">
        <f t="shared" si="20"/>
        <v>0</v>
      </c>
      <c r="I655" s="158">
        <f t="shared" si="21"/>
        <v>425</v>
      </c>
    </row>
    <row r="656" s="143" customFormat="1" ht="16.2" customHeight="1" spans="1:10">
      <c r="A656" s="143">
        <v>21004</v>
      </c>
      <c r="B656" s="107" t="s">
        <v>552</v>
      </c>
      <c r="C656" s="108">
        <v>15422</v>
      </c>
      <c r="D656" s="156">
        <v>426</v>
      </c>
      <c r="E656" s="156"/>
      <c r="F656" s="156"/>
      <c r="G656" s="156"/>
      <c r="H656" s="156">
        <f t="shared" si="20"/>
        <v>426</v>
      </c>
      <c r="I656" s="158">
        <f t="shared" si="21"/>
        <v>15848</v>
      </c>
      <c r="J656" s="143">
        <v>426</v>
      </c>
    </row>
    <row r="657" s="143" customFormat="1" ht="16.2" customHeight="1" spans="1:9">
      <c r="A657" s="143">
        <v>2100401</v>
      </c>
      <c r="B657" s="107" t="s">
        <v>553</v>
      </c>
      <c r="C657" s="108">
        <v>2185</v>
      </c>
      <c r="D657" s="156">
        <v>0</v>
      </c>
      <c r="E657" s="156"/>
      <c r="F657" s="156"/>
      <c r="G657" s="156"/>
      <c r="H657" s="156">
        <f t="shared" si="20"/>
        <v>0</v>
      </c>
      <c r="I657" s="158">
        <f t="shared" si="21"/>
        <v>2185</v>
      </c>
    </row>
    <row r="658" s="143" customFormat="1" ht="16.2" customHeight="1" spans="1:9">
      <c r="A658" s="143">
        <v>2100402</v>
      </c>
      <c r="B658" s="107" t="s">
        <v>554</v>
      </c>
      <c r="C658" s="108">
        <v>647</v>
      </c>
      <c r="D658" s="156">
        <v>0</v>
      </c>
      <c r="E658" s="156"/>
      <c r="F658" s="156"/>
      <c r="G658" s="156"/>
      <c r="H658" s="156">
        <f t="shared" si="20"/>
        <v>0</v>
      </c>
      <c r="I658" s="158">
        <f t="shared" si="21"/>
        <v>647</v>
      </c>
    </row>
    <row r="659" s="143" customFormat="1" ht="16.2" customHeight="1" spans="1:9">
      <c r="A659" s="143">
        <v>2100403</v>
      </c>
      <c r="B659" s="107" t="s">
        <v>555</v>
      </c>
      <c r="C659" s="108">
        <v>1411</v>
      </c>
      <c r="D659" s="156">
        <v>0</v>
      </c>
      <c r="E659" s="156"/>
      <c r="F659" s="156"/>
      <c r="G659" s="156"/>
      <c r="H659" s="156">
        <f t="shared" si="20"/>
        <v>0</v>
      </c>
      <c r="I659" s="158">
        <f t="shared" si="21"/>
        <v>1411</v>
      </c>
    </row>
    <row r="660" s="143" customFormat="1" ht="16.2" customHeight="1" spans="1:9">
      <c r="A660" s="143">
        <v>2100404</v>
      </c>
      <c r="B660" s="107" t="s">
        <v>556</v>
      </c>
      <c r="C660" s="108">
        <v>1027</v>
      </c>
      <c r="D660" s="156">
        <v>0</v>
      </c>
      <c r="E660" s="156"/>
      <c r="F660" s="156"/>
      <c r="G660" s="156"/>
      <c r="H660" s="156">
        <f t="shared" si="20"/>
        <v>0</v>
      </c>
      <c r="I660" s="158">
        <f t="shared" si="21"/>
        <v>1027</v>
      </c>
    </row>
    <row r="661" s="143" customFormat="1" ht="16.2" customHeight="1" spans="1:9">
      <c r="A661" s="143">
        <v>2100405</v>
      </c>
      <c r="B661" s="107" t="s">
        <v>557</v>
      </c>
      <c r="C661" s="108">
        <v>0</v>
      </c>
      <c r="D661" s="156">
        <v>0</v>
      </c>
      <c r="E661" s="156"/>
      <c r="F661" s="156"/>
      <c r="G661" s="156"/>
      <c r="H661" s="156">
        <f t="shared" si="20"/>
        <v>0</v>
      </c>
      <c r="I661" s="158">
        <f t="shared" si="21"/>
        <v>0</v>
      </c>
    </row>
    <row r="662" s="143" customFormat="1" ht="16.2" customHeight="1" spans="1:9">
      <c r="A662" s="143">
        <v>2100406</v>
      </c>
      <c r="B662" s="107" t="s">
        <v>558</v>
      </c>
      <c r="C662" s="108">
        <v>0</v>
      </c>
      <c r="D662" s="156">
        <v>0</v>
      </c>
      <c r="E662" s="156"/>
      <c r="F662" s="156"/>
      <c r="G662" s="156"/>
      <c r="H662" s="156">
        <f t="shared" si="20"/>
        <v>0</v>
      </c>
      <c r="I662" s="158">
        <f t="shared" si="21"/>
        <v>0</v>
      </c>
    </row>
    <row r="663" s="143" customFormat="1" ht="16.2" customHeight="1" spans="1:9">
      <c r="A663" s="143">
        <v>2100407</v>
      </c>
      <c r="B663" s="107" t="s">
        <v>559</v>
      </c>
      <c r="C663" s="108">
        <v>0</v>
      </c>
      <c r="D663" s="156">
        <v>0</v>
      </c>
      <c r="E663" s="156"/>
      <c r="F663" s="156"/>
      <c r="G663" s="156"/>
      <c r="H663" s="156">
        <f t="shared" si="20"/>
        <v>0</v>
      </c>
      <c r="I663" s="158">
        <f t="shared" si="21"/>
        <v>0</v>
      </c>
    </row>
    <row r="664" s="143" customFormat="1" ht="20.1" customHeight="1" spans="1:9">
      <c r="A664" s="143">
        <v>2100408</v>
      </c>
      <c r="B664" s="107" t="s">
        <v>560</v>
      </c>
      <c r="C664" s="108">
        <v>8771</v>
      </c>
      <c r="D664" s="156">
        <v>0</v>
      </c>
      <c r="E664" s="156"/>
      <c r="F664" s="156"/>
      <c r="G664" s="156"/>
      <c r="H664" s="156">
        <f t="shared" si="20"/>
        <v>0</v>
      </c>
      <c r="I664" s="158">
        <f t="shared" si="21"/>
        <v>8771</v>
      </c>
    </row>
    <row r="665" s="143" customFormat="1" ht="20.1" customHeight="1" spans="1:10">
      <c r="A665" s="143">
        <v>2100409</v>
      </c>
      <c r="B665" s="107" t="s">
        <v>561</v>
      </c>
      <c r="C665" s="108">
        <v>330</v>
      </c>
      <c r="D665" s="156">
        <v>426</v>
      </c>
      <c r="E665" s="156"/>
      <c r="F665" s="156"/>
      <c r="G665" s="156"/>
      <c r="H665" s="156">
        <f t="shared" si="20"/>
        <v>426</v>
      </c>
      <c r="I665" s="158">
        <f t="shared" si="21"/>
        <v>756</v>
      </c>
      <c r="J665" s="143">
        <v>426</v>
      </c>
    </row>
    <row r="666" s="143" customFormat="1" ht="20.1" customHeight="1" spans="1:9">
      <c r="A666" s="143">
        <v>2100410</v>
      </c>
      <c r="B666" s="107" t="s">
        <v>562</v>
      </c>
      <c r="C666" s="108">
        <v>741</v>
      </c>
      <c r="D666" s="156">
        <v>0</v>
      </c>
      <c r="E666" s="156"/>
      <c r="F666" s="156"/>
      <c r="G666" s="156"/>
      <c r="H666" s="156">
        <f t="shared" si="20"/>
        <v>0</v>
      </c>
      <c r="I666" s="158">
        <f t="shared" si="21"/>
        <v>741</v>
      </c>
    </row>
    <row r="667" s="143" customFormat="1" ht="20.1" customHeight="1" spans="1:9">
      <c r="A667" s="143">
        <v>2100499</v>
      </c>
      <c r="B667" s="107" t="s">
        <v>563</v>
      </c>
      <c r="C667" s="108">
        <v>310</v>
      </c>
      <c r="D667" s="156">
        <v>0</v>
      </c>
      <c r="E667" s="156"/>
      <c r="F667" s="156"/>
      <c r="G667" s="156"/>
      <c r="H667" s="156">
        <f t="shared" si="20"/>
        <v>0</v>
      </c>
      <c r="I667" s="158">
        <f t="shared" si="21"/>
        <v>310</v>
      </c>
    </row>
    <row r="668" s="143" customFormat="1" ht="20.1" customHeight="1" spans="1:9">
      <c r="A668" s="143">
        <v>21006</v>
      </c>
      <c r="B668" s="107" t="s">
        <v>564</v>
      </c>
      <c r="C668" s="108">
        <v>105</v>
      </c>
      <c r="D668" s="156">
        <v>0</v>
      </c>
      <c r="E668" s="156"/>
      <c r="F668" s="156"/>
      <c r="G668" s="156"/>
      <c r="H668" s="156">
        <f t="shared" si="20"/>
        <v>0</v>
      </c>
      <c r="I668" s="158">
        <f t="shared" si="21"/>
        <v>105</v>
      </c>
    </row>
    <row r="669" s="143" customFormat="1" ht="16.2" customHeight="1" spans="1:9">
      <c r="A669" s="143">
        <v>2100601</v>
      </c>
      <c r="B669" s="107" t="s">
        <v>565</v>
      </c>
      <c r="C669" s="108">
        <v>105</v>
      </c>
      <c r="D669" s="156">
        <v>0</v>
      </c>
      <c r="E669" s="156"/>
      <c r="F669" s="156"/>
      <c r="G669" s="156"/>
      <c r="H669" s="156">
        <f t="shared" si="20"/>
        <v>0</v>
      </c>
      <c r="I669" s="158">
        <f t="shared" si="21"/>
        <v>105</v>
      </c>
    </row>
    <row r="670" s="143" customFormat="1" ht="16.2" customHeight="1" spans="1:9">
      <c r="A670" s="143">
        <v>2100699</v>
      </c>
      <c r="B670" s="107" t="s">
        <v>566</v>
      </c>
      <c r="C670" s="108">
        <v>0</v>
      </c>
      <c r="D670" s="156">
        <v>0</v>
      </c>
      <c r="E670" s="156"/>
      <c r="F670" s="156"/>
      <c r="G670" s="156"/>
      <c r="H670" s="156">
        <f t="shared" si="20"/>
        <v>0</v>
      </c>
      <c r="I670" s="158">
        <f t="shared" si="21"/>
        <v>0</v>
      </c>
    </row>
    <row r="671" s="143" customFormat="1" ht="16.2" customHeight="1" spans="1:9">
      <c r="A671" s="143">
        <v>21007</v>
      </c>
      <c r="B671" s="107" t="s">
        <v>567</v>
      </c>
      <c r="C671" s="108">
        <v>3958</v>
      </c>
      <c r="D671" s="156">
        <v>0</v>
      </c>
      <c r="E671" s="156"/>
      <c r="F671" s="156"/>
      <c r="G671" s="156"/>
      <c r="H671" s="156">
        <f t="shared" si="20"/>
        <v>0</v>
      </c>
      <c r="I671" s="158">
        <f t="shared" si="21"/>
        <v>3958</v>
      </c>
    </row>
    <row r="672" s="143" customFormat="1" ht="20.1" customHeight="1" spans="1:9">
      <c r="A672" s="143">
        <v>2100716</v>
      </c>
      <c r="B672" s="107" t="s">
        <v>568</v>
      </c>
      <c r="C672" s="108">
        <v>110</v>
      </c>
      <c r="D672" s="156">
        <v>0</v>
      </c>
      <c r="E672" s="156"/>
      <c r="F672" s="156"/>
      <c r="G672" s="156"/>
      <c r="H672" s="156">
        <f t="shared" si="20"/>
        <v>0</v>
      </c>
      <c r="I672" s="158">
        <f t="shared" si="21"/>
        <v>110</v>
      </c>
    </row>
    <row r="673" s="143" customFormat="1" ht="20.1" customHeight="1" spans="1:9">
      <c r="A673" s="143">
        <v>2100717</v>
      </c>
      <c r="B673" s="107" t="s">
        <v>569</v>
      </c>
      <c r="C673" s="108">
        <v>3848</v>
      </c>
      <c r="D673" s="156">
        <v>0</v>
      </c>
      <c r="E673" s="156"/>
      <c r="F673" s="156"/>
      <c r="G673" s="156"/>
      <c r="H673" s="156">
        <f t="shared" si="20"/>
        <v>0</v>
      </c>
      <c r="I673" s="158">
        <f t="shared" si="21"/>
        <v>3848</v>
      </c>
    </row>
    <row r="674" s="143" customFormat="1" ht="20.1" customHeight="1" spans="1:9">
      <c r="A674" s="143">
        <v>2100799</v>
      </c>
      <c r="B674" s="107" t="s">
        <v>570</v>
      </c>
      <c r="C674" s="108">
        <v>0</v>
      </c>
      <c r="D674" s="156">
        <v>0</v>
      </c>
      <c r="E674" s="156"/>
      <c r="F674" s="156"/>
      <c r="G674" s="156"/>
      <c r="H674" s="156">
        <f t="shared" si="20"/>
        <v>0</v>
      </c>
      <c r="I674" s="158">
        <f t="shared" si="21"/>
        <v>0</v>
      </c>
    </row>
    <row r="675" s="143" customFormat="1" ht="20.1" customHeight="1" spans="1:9">
      <c r="A675" s="143">
        <v>21011</v>
      </c>
      <c r="B675" s="107" t="s">
        <v>571</v>
      </c>
      <c r="C675" s="108">
        <v>22740</v>
      </c>
      <c r="D675" s="156">
        <v>0</v>
      </c>
      <c r="E675" s="156"/>
      <c r="F675" s="156"/>
      <c r="G675" s="156"/>
      <c r="H675" s="156">
        <f t="shared" si="20"/>
        <v>0</v>
      </c>
      <c r="I675" s="158">
        <f t="shared" si="21"/>
        <v>22740</v>
      </c>
    </row>
    <row r="676" s="143" customFormat="1" ht="20.1" customHeight="1" spans="1:9">
      <c r="A676" s="143">
        <v>2101101</v>
      </c>
      <c r="B676" s="107" t="s">
        <v>572</v>
      </c>
      <c r="C676" s="108">
        <v>3702</v>
      </c>
      <c r="D676" s="156">
        <v>0</v>
      </c>
      <c r="E676" s="156"/>
      <c r="F676" s="156"/>
      <c r="G676" s="156"/>
      <c r="H676" s="156">
        <f t="shared" si="20"/>
        <v>0</v>
      </c>
      <c r="I676" s="158">
        <f t="shared" si="21"/>
        <v>3702</v>
      </c>
    </row>
    <row r="677" s="143" customFormat="1" ht="20.1" customHeight="1" spans="1:9">
      <c r="A677" s="143">
        <v>2101102</v>
      </c>
      <c r="B677" s="107" t="s">
        <v>573</v>
      </c>
      <c r="C677" s="108">
        <v>18206</v>
      </c>
      <c r="D677" s="156">
        <v>0</v>
      </c>
      <c r="E677" s="156"/>
      <c r="F677" s="156"/>
      <c r="G677" s="156"/>
      <c r="H677" s="156">
        <f t="shared" si="20"/>
        <v>0</v>
      </c>
      <c r="I677" s="158">
        <f t="shared" si="21"/>
        <v>18206</v>
      </c>
    </row>
    <row r="678" s="143" customFormat="1" ht="20.1" customHeight="1" spans="1:9">
      <c r="A678" s="143">
        <v>2101103</v>
      </c>
      <c r="B678" s="107" t="s">
        <v>574</v>
      </c>
      <c r="C678" s="108">
        <v>45</v>
      </c>
      <c r="D678" s="156">
        <v>0</v>
      </c>
      <c r="E678" s="156"/>
      <c r="F678" s="156"/>
      <c r="G678" s="156"/>
      <c r="H678" s="156">
        <f t="shared" si="20"/>
        <v>0</v>
      </c>
      <c r="I678" s="158">
        <f t="shared" si="21"/>
        <v>45</v>
      </c>
    </row>
    <row r="679" s="143" customFormat="1" ht="20.1" customHeight="1" spans="1:9">
      <c r="A679" s="143">
        <v>2101199</v>
      </c>
      <c r="B679" s="107" t="s">
        <v>575</v>
      </c>
      <c r="C679" s="108">
        <v>787</v>
      </c>
      <c r="D679" s="156">
        <v>0</v>
      </c>
      <c r="E679" s="156"/>
      <c r="F679" s="156"/>
      <c r="G679" s="156"/>
      <c r="H679" s="156">
        <f t="shared" si="20"/>
        <v>0</v>
      </c>
      <c r="I679" s="158">
        <f t="shared" si="21"/>
        <v>787</v>
      </c>
    </row>
    <row r="680" s="143" customFormat="1" ht="20.1" customHeight="1" spans="1:9">
      <c r="A680" s="143">
        <v>21012</v>
      </c>
      <c r="B680" s="107" t="s">
        <v>576</v>
      </c>
      <c r="C680" s="108">
        <v>0</v>
      </c>
      <c r="D680" s="156">
        <v>0</v>
      </c>
      <c r="E680" s="156"/>
      <c r="F680" s="156"/>
      <c r="G680" s="156"/>
      <c r="H680" s="156">
        <f t="shared" si="20"/>
        <v>0</v>
      </c>
      <c r="I680" s="158">
        <f t="shared" si="21"/>
        <v>0</v>
      </c>
    </row>
    <row r="681" s="143" customFormat="1" ht="16.2" customHeight="1" spans="1:9">
      <c r="A681" s="143">
        <v>2101201</v>
      </c>
      <c r="B681" s="107" t="s">
        <v>577</v>
      </c>
      <c r="C681" s="108">
        <v>0</v>
      </c>
      <c r="D681" s="156">
        <v>0</v>
      </c>
      <c r="E681" s="156"/>
      <c r="F681" s="156"/>
      <c r="G681" s="156"/>
      <c r="H681" s="156">
        <f t="shared" si="20"/>
        <v>0</v>
      </c>
      <c r="I681" s="158">
        <f t="shared" si="21"/>
        <v>0</v>
      </c>
    </row>
    <row r="682" s="143" customFormat="1" ht="16.2" customHeight="1" spans="1:9">
      <c r="A682" s="143">
        <v>2101202</v>
      </c>
      <c r="B682" s="107" t="s">
        <v>578</v>
      </c>
      <c r="C682" s="108">
        <v>0</v>
      </c>
      <c r="D682" s="156">
        <v>0</v>
      </c>
      <c r="E682" s="156"/>
      <c r="F682" s="156"/>
      <c r="G682" s="156"/>
      <c r="H682" s="156">
        <f t="shared" si="20"/>
        <v>0</v>
      </c>
      <c r="I682" s="158">
        <f t="shared" si="21"/>
        <v>0</v>
      </c>
    </row>
    <row r="683" s="143" customFormat="1" ht="20.1" customHeight="1" spans="1:9">
      <c r="A683" s="143">
        <v>2101299</v>
      </c>
      <c r="B683" s="107" t="s">
        <v>579</v>
      </c>
      <c r="C683" s="108">
        <v>0</v>
      </c>
      <c r="D683" s="156">
        <v>0</v>
      </c>
      <c r="E683" s="156"/>
      <c r="F683" s="156"/>
      <c r="G683" s="156"/>
      <c r="H683" s="156">
        <f t="shared" si="20"/>
        <v>0</v>
      </c>
      <c r="I683" s="158">
        <f t="shared" si="21"/>
        <v>0</v>
      </c>
    </row>
    <row r="684" s="143" customFormat="1" ht="20.1" customHeight="1" spans="1:9">
      <c r="A684" s="143">
        <v>21013</v>
      </c>
      <c r="B684" s="107" t="s">
        <v>580</v>
      </c>
      <c r="C684" s="108">
        <v>6416</v>
      </c>
      <c r="D684" s="156">
        <v>0</v>
      </c>
      <c r="E684" s="156"/>
      <c r="F684" s="156"/>
      <c r="G684" s="156"/>
      <c r="H684" s="156">
        <f t="shared" si="20"/>
        <v>0</v>
      </c>
      <c r="I684" s="158">
        <f t="shared" si="21"/>
        <v>6416</v>
      </c>
    </row>
    <row r="685" s="143" customFormat="1" ht="16.2" customHeight="1" spans="1:9">
      <c r="A685" s="143">
        <v>2101301</v>
      </c>
      <c r="B685" s="107" t="s">
        <v>581</v>
      </c>
      <c r="C685" s="108">
        <v>6356</v>
      </c>
      <c r="D685" s="156">
        <v>0</v>
      </c>
      <c r="E685" s="156"/>
      <c r="F685" s="156"/>
      <c r="G685" s="156"/>
      <c r="H685" s="156">
        <f t="shared" si="20"/>
        <v>0</v>
      </c>
      <c r="I685" s="158">
        <f t="shared" si="21"/>
        <v>6356</v>
      </c>
    </row>
    <row r="686" s="143" customFormat="1" ht="20.1" customHeight="1" spans="1:9">
      <c r="A686" s="143">
        <v>2101302</v>
      </c>
      <c r="B686" s="107" t="s">
        <v>582</v>
      </c>
      <c r="C686" s="108">
        <v>0</v>
      </c>
      <c r="D686" s="156">
        <v>0</v>
      </c>
      <c r="E686" s="156"/>
      <c r="F686" s="156"/>
      <c r="G686" s="156"/>
      <c r="H686" s="156">
        <f t="shared" si="20"/>
        <v>0</v>
      </c>
      <c r="I686" s="158">
        <f t="shared" si="21"/>
        <v>0</v>
      </c>
    </row>
    <row r="687" s="143" customFormat="1" ht="16.2" customHeight="1" spans="1:9">
      <c r="A687" s="143">
        <v>2101399</v>
      </c>
      <c r="B687" s="107" t="s">
        <v>583</v>
      </c>
      <c r="C687" s="108">
        <v>60</v>
      </c>
      <c r="D687" s="156">
        <v>0</v>
      </c>
      <c r="E687" s="156"/>
      <c r="F687" s="156"/>
      <c r="G687" s="156"/>
      <c r="H687" s="156">
        <f t="shared" si="20"/>
        <v>0</v>
      </c>
      <c r="I687" s="158">
        <f t="shared" si="21"/>
        <v>60</v>
      </c>
    </row>
    <row r="688" s="143" customFormat="1" ht="20.1" customHeight="1" spans="1:9">
      <c r="A688" s="143">
        <v>21014</v>
      </c>
      <c r="B688" s="107" t="s">
        <v>584</v>
      </c>
      <c r="C688" s="108">
        <v>1195</v>
      </c>
      <c r="D688" s="156">
        <v>0</v>
      </c>
      <c r="E688" s="156"/>
      <c r="F688" s="156"/>
      <c r="G688" s="156"/>
      <c r="H688" s="156">
        <f t="shared" si="20"/>
        <v>0</v>
      </c>
      <c r="I688" s="158">
        <f t="shared" si="21"/>
        <v>1195</v>
      </c>
    </row>
    <row r="689" s="143" customFormat="1" ht="20.1" customHeight="1" spans="1:9">
      <c r="A689" s="143">
        <v>2101401</v>
      </c>
      <c r="B689" s="107" t="s">
        <v>585</v>
      </c>
      <c r="C689" s="108">
        <v>1195</v>
      </c>
      <c r="D689" s="156">
        <v>0</v>
      </c>
      <c r="E689" s="156"/>
      <c r="F689" s="156"/>
      <c r="G689" s="156"/>
      <c r="H689" s="156">
        <f t="shared" si="20"/>
        <v>0</v>
      </c>
      <c r="I689" s="158">
        <f t="shared" si="21"/>
        <v>1195</v>
      </c>
    </row>
    <row r="690" s="143" customFormat="1" ht="20.1" customHeight="1" spans="1:9">
      <c r="A690" s="143">
        <v>2101499</v>
      </c>
      <c r="B690" s="107" t="s">
        <v>586</v>
      </c>
      <c r="C690" s="108">
        <v>0</v>
      </c>
      <c r="D690" s="156">
        <v>0</v>
      </c>
      <c r="E690" s="156"/>
      <c r="F690" s="156"/>
      <c r="G690" s="156"/>
      <c r="H690" s="156">
        <f t="shared" si="20"/>
        <v>0</v>
      </c>
      <c r="I690" s="158">
        <f t="shared" si="21"/>
        <v>0</v>
      </c>
    </row>
    <row r="691" s="143" customFormat="1" ht="16.2" customHeight="1" spans="1:9">
      <c r="A691" s="143">
        <v>21015</v>
      </c>
      <c r="B691" s="107" t="s">
        <v>587</v>
      </c>
      <c r="C691" s="108">
        <v>735</v>
      </c>
      <c r="D691" s="156">
        <v>0</v>
      </c>
      <c r="E691" s="156"/>
      <c r="F691" s="156"/>
      <c r="G691" s="156"/>
      <c r="H691" s="156">
        <f t="shared" si="20"/>
        <v>0</v>
      </c>
      <c r="I691" s="158">
        <f t="shared" si="21"/>
        <v>735</v>
      </c>
    </row>
    <row r="692" s="143" customFormat="1" ht="16.2" customHeight="1" spans="1:9">
      <c r="A692" s="143">
        <v>2101501</v>
      </c>
      <c r="B692" s="107" t="s">
        <v>98</v>
      </c>
      <c r="C692" s="108">
        <v>498</v>
      </c>
      <c r="D692" s="156">
        <v>0</v>
      </c>
      <c r="E692" s="156"/>
      <c r="F692" s="156"/>
      <c r="G692" s="156"/>
      <c r="H692" s="156">
        <f t="shared" si="20"/>
        <v>0</v>
      </c>
      <c r="I692" s="158">
        <f t="shared" si="21"/>
        <v>498</v>
      </c>
    </row>
    <row r="693" s="143" customFormat="1" ht="20.1" customHeight="1" spans="1:9">
      <c r="A693" s="143">
        <v>2101502</v>
      </c>
      <c r="B693" s="107" t="s">
        <v>99</v>
      </c>
      <c r="C693" s="108">
        <v>0</v>
      </c>
      <c r="D693" s="156">
        <v>0</v>
      </c>
      <c r="E693" s="156"/>
      <c r="F693" s="156"/>
      <c r="G693" s="156"/>
      <c r="H693" s="156">
        <f t="shared" si="20"/>
        <v>0</v>
      </c>
      <c r="I693" s="158">
        <f t="shared" si="21"/>
        <v>0</v>
      </c>
    </row>
    <row r="694" s="143" customFormat="1" ht="20.1" customHeight="1" spans="1:9">
      <c r="A694" s="143">
        <v>2101503</v>
      </c>
      <c r="B694" s="107" t="s">
        <v>100</v>
      </c>
      <c r="C694" s="108">
        <v>0</v>
      </c>
      <c r="D694" s="156">
        <v>0</v>
      </c>
      <c r="E694" s="156"/>
      <c r="F694" s="156"/>
      <c r="G694" s="156"/>
      <c r="H694" s="156">
        <f t="shared" si="20"/>
        <v>0</v>
      </c>
      <c r="I694" s="158">
        <f t="shared" si="21"/>
        <v>0</v>
      </c>
    </row>
    <row r="695" s="143" customFormat="1" ht="20.1" customHeight="1" spans="1:9">
      <c r="A695" s="143">
        <v>2101504</v>
      </c>
      <c r="B695" s="107" t="s">
        <v>139</v>
      </c>
      <c r="C695" s="108">
        <v>125</v>
      </c>
      <c r="D695" s="156">
        <v>0</v>
      </c>
      <c r="E695" s="156"/>
      <c r="F695" s="156"/>
      <c r="G695" s="156"/>
      <c r="H695" s="156">
        <f t="shared" si="20"/>
        <v>0</v>
      </c>
      <c r="I695" s="158">
        <f t="shared" si="21"/>
        <v>125</v>
      </c>
    </row>
    <row r="696" s="143" customFormat="1" ht="20.1" customHeight="1" spans="1:9">
      <c r="A696" s="143">
        <v>2101505</v>
      </c>
      <c r="B696" s="107" t="s">
        <v>588</v>
      </c>
      <c r="C696" s="108">
        <v>0</v>
      </c>
      <c r="D696" s="156">
        <v>0</v>
      </c>
      <c r="E696" s="156"/>
      <c r="F696" s="156"/>
      <c r="G696" s="156"/>
      <c r="H696" s="156">
        <f t="shared" si="20"/>
        <v>0</v>
      </c>
      <c r="I696" s="158">
        <f t="shared" si="21"/>
        <v>0</v>
      </c>
    </row>
    <row r="697" s="143" customFormat="1" ht="20.1" customHeight="1" spans="1:9">
      <c r="A697" s="143">
        <v>2101506</v>
      </c>
      <c r="B697" s="107" t="s">
        <v>589</v>
      </c>
      <c r="C697" s="108">
        <v>0</v>
      </c>
      <c r="D697" s="156">
        <v>0</v>
      </c>
      <c r="E697" s="156"/>
      <c r="F697" s="156"/>
      <c r="G697" s="156"/>
      <c r="H697" s="156">
        <f t="shared" si="20"/>
        <v>0</v>
      </c>
      <c r="I697" s="158">
        <f t="shared" si="21"/>
        <v>0</v>
      </c>
    </row>
    <row r="698" s="143" customFormat="1" ht="20.1" customHeight="1" spans="1:9">
      <c r="A698" s="143">
        <v>2101550</v>
      </c>
      <c r="B698" s="107" t="s">
        <v>107</v>
      </c>
      <c r="C698" s="108">
        <v>70</v>
      </c>
      <c r="D698" s="156">
        <v>0</v>
      </c>
      <c r="E698" s="156"/>
      <c r="F698" s="156"/>
      <c r="G698" s="156"/>
      <c r="H698" s="156">
        <f t="shared" si="20"/>
        <v>0</v>
      </c>
      <c r="I698" s="158">
        <f t="shared" si="21"/>
        <v>70</v>
      </c>
    </row>
    <row r="699" s="143" customFormat="1" ht="20.1" customHeight="1" spans="1:9">
      <c r="A699" s="143">
        <v>2101599</v>
      </c>
      <c r="B699" s="107" t="s">
        <v>590</v>
      </c>
      <c r="C699" s="108">
        <v>42</v>
      </c>
      <c r="D699" s="156">
        <v>0</v>
      </c>
      <c r="E699" s="156"/>
      <c r="F699" s="156"/>
      <c r="G699" s="156"/>
      <c r="H699" s="156">
        <f t="shared" si="20"/>
        <v>0</v>
      </c>
      <c r="I699" s="158">
        <f t="shared" si="21"/>
        <v>42</v>
      </c>
    </row>
    <row r="700" s="143" customFormat="1" ht="20.1" customHeight="1" spans="1:9">
      <c r="A700" s="143">
        <v>21016</v>
      </c>
      <c r="B700" s="107" t="s">
        <v>591</v>
      </c>
      <c r="C700" s="108">
        <v>0</v>
      </c>
      <c r="D700" s="156">
        <v>0</v>
      </c>
      <c r="E700" s="156"/>
      <c r="F700" s="156"/>
      <c r="G700" s="156"/>
      <c r="H700" s="156">
        <f t="shared" si="20"/>
        <v>0</v>
      </c>
      <c r="I700" s="158">
        <f t="shared" si="21"/>
        <v>0</v>
      </c>
    </row>
    <row r="701" s="143" customFormat="1" ht="20.1" customHeight="1" spans="1:10">
      <c r="A701" s="143">
        <v>21099</v>
      </c>
      <c r="B701" s="107" t="s">
        <v>592</v>
      </c>
      <c r="C701" s="108">
        <v>152</v>
      </c>
      <c r="D701" s="156">
        <v>250</v>
      </c>
      <c r="E701" s="156"/>
      <c r="F701" s="156"/>
      <c r="G701" s="156"/>
      <c r="H701" s="156">
        <f t="shared" si="20"/>
        <v>250</v>
      </c>
      <c r="I701" s="158">
        <f t="shared" si="21"/>
        <v>402</v>
      </c>
      <c r="J701" s="143">
        <v>250</v>
      </c>
    </row>
    <row r="702" s="143" customFormat="1" ht="20.1" customHeight="1" spans="1:10">
      <c r="A702" s="143">
        <v>2109999</v>
      </c>
      <c r="B702" s="107" t="s">
        <v>593</v>
      </c>
      <c r="C702" s="108">
        <v>152</v>
      </c>
      <c r="D702" s="156">
        <v>250</v>
      </c>
      <c r="E702" s="156"/>
      <c r="F702" s="156"/>
      <c r="G702" s="156"/>
      <c r="H702" s="156">
        <f t="shared" si="20"/>
        <v>250</v>
      </c>
      <c r="I702" s="158">
        <f t="shared" si="21"/>
        <v>402</v>
      </c>
      <c r="J702" s="143">
        <v>250</v>
      </c>
    </row>
    <row r="703" s="143" customFormat="1" ht="20.1" customHeight="1" spans="1:11">
      <c r="A703" s="143">
        <v>211</v>
      </c>
      <c r="B703" s="107" t="s">
        <v>30</v>
      </c>
      <c r="C703" s="108">
        <v>7813</v>
      </c>
      <c r="D703" s="156">
        <v>5489</v>
      </c>
      <c r="E703" s="156">
        <v>8000</v>
      </c>
      <c r="F703" s="156"/>
      <c r="G703" s="156">
        <v>1825</v>
      </c>
      <c r="H703" s="156">
        <f t="shared" si="20"/>
        <v>11664</v>
      </c>
      <c r="I703" s="158">
        <f t="shared" si="21"/>
        <v>19477</v>
      </c>
      <c r="J703" s="143">
        <v>7122</v>
      </c>
      <c r="K703" s="143">
        <v>1633</v>
      </c>
    </row>
    <row r="704" s="143" customFormat="1" ht="20.1" customHeight="1" spans="1:9">
      <c r="A704" s="143">
        <v>21101</v>
      </c>
      <c r="B704" s="107" t="s">
        <v>594</v>
      </c>
      <c r="C704" s="108">
        <v>795</v>
      </c>
      <c r="D704" s="156">
        <v>0</v>
      </c>
      <c r="E704" s="156"/>
      <c r="F704" s="156"/>
      <c r="G704" s="156"/>
      <c r="H704" s="156">
        <f t="shared" si="20"/>
        <v>0</v>
      </c>
      <c r="I704" s="158">
        <f t="shared" si="21"/>
        <v>795</v>
      </c>
    </row>
    <row r="705" s="143" customFormat="1" ht="20.1" customHeight="1" spans="1:9">
      <c r="A705" s="143">
        <v>2110101</v>
      </c>
      <c r="B705" s="107" t="s">
        <v>98</v>
      </c>
      <c r="C705" s="108">
        <v>795</v>
      </c>
      <c r="D705" s="156">
        <v>0</v>
      </c>
      <c r="E705" s="156"/>
      <c r="F705" s="156"/>
      <c r="G705" s="156"/>
      <c r="H705" s="156">
        <f t="shared" si="20"/>
        <v>0</v>
      </c>
      <c r="I705" s="158">
        <f t="shared" si="21"/>
        <v>795</v>
      </c>
    </row>
    <row r="706" s="143" customFormat="1" ht="20.1" customHeight="1" spans="1:9">
      <c r="A706" s="143">
        <v>2110102</v>
      </c>
      <c r="B706" s="107" t="s">
        <v>99</v>
      </c>
      <c r="C706" s="108">
        <v>0</v>
      </c>
      <c r="D706" s="156">
        <v>0</v>
      </c>
      <c r="E706" s="156"/>
      <c r="F706" s="156"/>
      <c r="G706" s="156"/>
      <c r="H706" s="156">
        <f t="shared" si="20"/>
        <v>0</v>
      </c>
      <c r="I706" s="158">
        <f t="shared" si="21"/>
        <v>0</v>
      </c>
    </row>
    <row r="707" s="143" customFormat="1" ht="20.1" customHeight="1" spans="1:9">
      <c r="A707" s="143">
        <v>2110103</v>
      </c>
      <c r="B707" s="107" t="s">
        <v>100</v>
      </c>
      <c r="C707" s="108">
        <v>0</v>
      </c>
      <c r="D707" s="156">
        <v>0</v>
      </c>
      <c r="E707" s="156"/>
      <c r="F707" s="156"/>
      <c r="G707" s="156"/>
      <c r="H707" s="156">
        <f t="shared" si="20"/>
        <v>0</v>
      </c>
      <c r="I707" s="158">
        <f t="shared" si="21"/>
        <v>0</v>
      </c>
    </row>
    <row r="708" s="143" customFormat="1" ht="20.1" customHeight="1" spans="1:9">
      <c r="A708" s="143">
        <v>2110104</v>
      </c>
      <c r="B708" s="107" t="s">
        <v>595</v>
      </c>
      <c r="C708" s="108">
        <v>0</v>
      </c>
      <c r="D708" s="156">
        <v>0</v>
      </c>
      <c r="E708" s="156"/>
      <c r="F708" s="156"/>
      <c r="G708" s="156"/>
      <c r="H708" s="156">
        <f t="shared" si="20"/>
        <v>0</v>
      </c>
      <c r="I708" s="158">
        <f t="shared" si="21"/>
        <v>0</v>
      </c>
    </row>
    <row r="709" s="143" customFormat="1" ht="20.1" customHeight="1" spans="1:9">
      <c r="A709" s="143">
        <v>2110105</v>
      </c>
      <c r="B709" s="107" t="s">
        <v>596</v>
      </c>
      <c r="C709" s="108">
        <v>0</v>
      </c>
      <c r="D709" s="156">
        <v>0</v>
      </c>
      <c r="E709" s="156"/>
      <c r="F709" s="156"/>
      <c r="G709" s="156"/>
      <c r="H709" s="156">
        <f t="shared" si="20"/>
        <v>0</v>
      </c>
      <c r="I709" s="158">
        <f t="shared" si="21"/>
        <v>0</v>
      </c>
    </row>
    <row r="710" s="143" customFormat="1" ht="20.1" customHeight="1" spans="1:9">
      <c r="A710" s="143">
        <v>2110106</v>
      </c>
      <c r="B710" s="107" t="s">
        <v>597</v>
      </c>
      <c r="C710" s="108">
        <v>0</v>
      </c>
      <c r="D710" s="156">
        <v>0</v>
      </c>
      <c r="E710" s="156"/>
      <c r="F710" s="156"/>
      <c r="G710" s="156"/>
      <c r="H710" s="156">
        <f t="shared" ref="H710:H773" si="22">D710+E710+F710-G710</f>
        <v>0</v>
      </c>
      <c r="I710" s="158">
        <f t="shared" si="21"/>
        <v>0</v>
      </c>
    </row>
    <row r="711" s="143" customFormat="1" ht="20.1" customHeight="1" spans="1:9">
      <c r="A711" s="143">
        <v>2110107</v>
      </c>
      <c r="B711" s="107" t="s">
        <v>598</v>
      </c>
      <c r="C711" s="108">
        <v>0</v>
      </c>
      <c r="D711" s="156">
        <v>0</v>
      </c>
      <c r="E711" s="156"/>
      <c r="F711" s="156"/>
      <c r="G711" s="156"/>
      <c r="H711" s="156">
        <f t="shared" si="22"/>
        <v>0</v>
      </c>
      <c r="I711" s="158">
        <f t="shared" ref="I711:I752" si="23">C711+H711</f>
        <v>0</v>
      </c>
    </row>
    <row r="712" s="143" customFormat="1" ht="20.1" customHeight="1" spans="1:9">
      <c r="A712" s="143">
        <v>2110108</v>
      </c>
      <c r="B712" s="107" t="s">
        <v>599</v>
      </c>
      <c r="C712" s="108">
        <v>0</v>
      </c>
      <c r="D712" s="156">
        <v>0</v>
      </c>
      <c r="E712" s="156"/>
      <c r="F712" s="156"/>
      <c r="G712" s="156"/>
      <c r="H712" s="156">
        <f t="shared" si="22"/>
        <v>0</v>
      </c>
      <c r="I712" s="158">
        <f t="shared" si="23"/>
        <v>0</v>
      </c>
    </row>
    <row r="713" s="143" customFormat="1" ht="20.1" customHeight="1" spans="1:9">
      <c r="A713" s="143">
        <v>2110199</v>
      </c>
      <c r="B713" s="107" t="s">
        <v>600</v>
      </c>
      <c r="C713" s="108">
        <v>0</v>
      </c>
      <c r="D713" s="156">
        <v>0</v>
      </c>
      <c r="E713" s="156"/>
      <c r="F713" s="156"/>
      <c r="G713" s="156"/>
      <c r="H713" s="156">
        <f t="shared" si="22"/>
        <v>0</v>
      </c>
      <c r="I713" s="158">
        <f t="shared" si="23"/>
        <v>0</v>
      </c>
    </row>
    <row r="714" s="143" customFormat="1" ht="20.1" customHeight="1" spans="1:9">
      <c r="A714" s="143">
        <v>21102</v>
      </c>
      <c r="B714" s="107" t="s">
        <v>601</v>
      </c>
      <c r="C714" s="108">
        <v>135</v>
      </c>
      <c r="D714" s="156">
        <v>0</v>
      </c>
      <c r="E714" s="156"/>
      <c r="F714" s="156"/>
      <c r="G714" s="156"/>
      <c r="H714" s="156">
        <f t="shared" si="22"/>
        <v>0</v>
      </c>
      <c r="I714" s="158">
        <f t="shared" si="23"/>
        <v>135</v>
      </c>
    </row>
    <row r="715" s="143" customFormat="1" ht="20.1" customHeight="1" spans="1:9">
      <c r="A715" s="143">
        <v>2110203</v>
      </c>
      <c r="B715" s="107" t="s">
        <v>602</v>
      </c>
      <c r="C715" s="108">
        <v>0</v>
      </c>
      <c r="D715" s="156">
        <v>0</v>
      </c>
      <c r="E715" s="156"/>
      <c r="F715" s="156"/>
      <c r="G715" s="156"/>
      <c r="H715" s="156">
        <f t="shared" si="22"/>
        <v>0</v>
      </c>
      <c r="I715" s="158">
        <f t="shared" si="23"/>
        <v>0</v>
      </c>
    </row>
    <row r="716" s="143" customFormat="1" ht="20.1" customHeight="1" spans="1:9">
      <c r="A716" s="143">
        <v>2110204</v>
      </c>
      <c r="B716" s="107" t="s">
        <v>603</v>
      </c>
      <c r="C716" s="108">
        <v>0</v>
      </c>
      <c r="D716" s="156">
        <v>0</v>
      </c>
      <c r="E716" s="156"/>
      <c r="F716" s="156"/>
      <c r="G716" s="156"/>
      <c r="H716" s="156">
        <f t="shared" si="22"/>
        <v>0</v>
      </c>
      <c r="I716" s="158">
        <f t="shared" si="23"/>
        <v>0</v>
      </c>
    </row>
    <row r="717" s="143" customFormat="1" ht="20.1" customHeight="1" spans="1:9">
      <c r="A717" s="143">
        <v>2110299</v>
      </c>
      <c r="B717" s="107" t="s">
        <v>604</v>
      </c>
      <c r="C717" s="108">
        <v>135</v>
      </c>
      <c r="D717" s="156">
        <v>0</v>
      </c>
      <c r="E717" s="156"/>
      <c r="F717" s="156"/>
      <c r="G717" s="156"/>
      <c r="H717" s="156">
        <f t="shared" si="22"/>
        <v>0</v>
      </c>
      <c r="I717" s="158">
        <f t="shared" si="23"/>
        <v>135</v>
      </c>
    </row>
    <row r="718" s="143" customFormat="1" ht="20.1" customHeight="1" spans="1:11">
      <c r="A718" s="143">
        <v>21103</v>
      </c>
      <c r="B718" s="107" t="s">
        <v>605</v>
      </c>
      <c r="C718" s="108">
        <v>3585</v>
      </c>
      <c r="D718" s="156">
        <v>1050</v>
      </c>
      <c r="E718" s="156"/>
      <c r="F718" s="156"/>
      <c r="G718" s="156">
        <v>752</v>
      </c>
      <c r="H718" s="156">
        <f t="shared" si="22"/>
        <v>298</v>
      </c>
      <c r="I718" s="158">
        <f t="shared" si="23"/>
        <v>3883</v>
      </c>
      <c r="J718" s="143">
        <f>2300+290</f>
        <v>2590</v>
      </c>
      <c r="K718" s="143">
        <v>1540</v>
      </c>
    </row>
    <row r="719" s="143" customFormat="1" ht="20.1" customHeight="1" spans="1:11">
      <c r="A719" s="143">
        <v>2110301</v>
      </c>
      <c r="B719" s="107" t="s">
        <v>606</v>
      </c>
      <c r="C719" s="108">
        <v>215</v>
      </c>
      <c r="D719" s="156">
        <v>0</v>
      </c>
      <c r="E719" s="156"/>
      <c r="F719" s="156"/>
      <c r="G719" s="156"/>
      <c r="H719" s="156">
        <f t="shared" si="22"/>
        <v>0</v>
      </c>
      <c r="I719" s="158">
        <f t="shared" si="23"/>
        <v>215</v>
      </c>
      <c r="J719" s="143">
        <v>290</v>
      </c>
      <c r="K719" s="143">
        <v>290</v>
      </c>
    </row>
    <row r="720" s="143" customFormat="1" ht="20.1" customHeight="1" spans="1:9">
      <c r="A720" s="143">
        <v>2110302</v>
      </c>
      <c r="B720" s="107" t="s">
        <v>607</v>
      </c>
      <c r="C720" s="108">
        <v>3009</v>
      </c>
      <c r="D720" s="156">
        <v>0</v>
      </c>
      <c r="E720" s="156"/>
      <c r="F720" s="156"/>
      <c r="G720" s="156">
        <v>668</v>
      </c>
      <c r="H720" s="156">
        <f t="shared" si="22"/>
        <v>-668</v>
      </c>
      <c r="I720" s="158">
        <f t="shared" si="23"/>
        <v>2341</v>
      </c>
    </row>
    <row r="721" s="143" customFormat="1" ht="20.1" customHeight="1" spans="1:9">
      <c r="A721" s="143">
        <v>2110303</v>
      </c>
      <c r="B721" s="107" t="s">
        <v>608</v>
      </c>
      <c r="C721" s="108">
        <v>0</v>
      </c>
      <c r="D721" s="156">
        <v>0</v>
      </c>
      <c r="E721" s="156"/>
      <c r="F721" s="156"/>
      <c r="G721" s="156"/>
      <c r="H721" s="156">
        <f t="shared" si="22"/>
        <v>0</v>
      </c>
      <c r="I721" s="158">
        <f t="shared" si="23"/>
        <v>0</v>
      </c>
    </row>
    <row r="722" s="143" customFormat="1" ht="20.1" customHeight="1" spans="1:9">
      <c r="A722" s="143">
        <v>2110304</v>
      </c>
      <c r="B722" s="107" t="s">
        <v>609</v>
      </c>
      <c r="C722" s="108">
        <v>361</v>
      </c>
      <c r="D722" s="156">
        <v>0</v>
      </c>
      <c r="E722" s="156"/>
      <c r="F722" s="156"/>
      <c r="G722" s="156"/>
      <c r="H722" s="156">
        <f t="shared" si="22"/>
        <v>0</v>
      </c>
      <c r="I722" s="158">
        <f t="shared" si="23"/>
        <v>361</v>
      </c>
    </row>
    <row r="723" s="143" customFormat="1" ht="20.1" customHeight="1" spans="1:9">
      <c r="A723" s="143">
        <v>2110305</v>
      </c>
      <c r="B723" s="107" t="s">
        <v>610</v>
      </c>
      <c r="C723" s="108">
        <v>0</v>
      </c>
      <c r="D723" s="156">
        <v>0</v>
      </c>
      <c r="E723" s="156"/>
      <c r="F723" s="156"/>
      <c r="G723" s="156">
        <v>84</v>
      </c>
      <c r="H723" s="156">
        <f t="shared" si="22"/>
        <v>-84</v>
      </c>
      <c r="I723" s="158">
        <f t="shared" si="23"/>
        <v>-84</v>
      </c>
    </row>
    <row r="724" s="143" customFormat="1" ht="20.1" customHeight="1" spans="1:9">
      <c r="A724" s="143">
        <v>2110306</v>
      </c>
      <c r="B724" s="107" t="s">
        <v>611</v>
      </c>
      <c r="C724" s="108">
        <v>0</v>
      </c>
      <c r="D724" s="156">
        <v>0</v>
      </c>
      <c r="E724" s="156"/>
      <c r="F724" s="156"/>
      <c r="G724" s="156"/>
      <c r="H724" s="156">
        <f t="shared" si="22"/>
        <v>0</v>
      </c>
      <c r="I724" s="158">
        <f t="shared" si="23"/>
        <v>0</v>
      </c>
    </row>
    <row r="725" s="143" customFormat="1" ht="20.1" customHeight="1" spans="1:9">
      <c r="A725" s="143">
        <v>2110307</v>
      </c>
      <c r="B725" s="107" t="s">
        <v>612</v>
      </c>
      <c r="C725" s="108">
        <v>0</v>
      </c>
      <c r="D725" s="156">
        <v>0</v>
      </c>
      <c r="E725" s="156"/>
      <c r="F725" s="156"/>
      <c r="G725" s="156"/>
      <c r="H725" s="156">
        <f t="shared" si="22"/>
        <v>0</v>
      </c>
      <c r="I725" s="158">
        <f t="shared" si="23"/>
        <v>0</v>
      </c>
    </row>
    <row r="726" s="143" customFormat="1" ht="20.1" customHeight="1" spans="1:11">
      <c r="A726" s="143">
        <v>2110399</v>
      </c>
      <c r="B726" s="107" t="s">
        <v>613</v>
      </c>
      <c r="C726" s="108">
        <v>0</v>
      </c>
      <c r="D726" s="156">
        <v>1050</v>
      </c>
      <c r="E726" s="156"/>
      <c r="F726" s="156"/>
      <c r="G726" s="156"/>
      <c r="H726" s="156">
        <f t="shared" si="22"/>
        <v>1050</v>
      </c>
      <c r="I726" s="158">
        <f t="shared" si="23"/>
        <v>1050</v>
      </c>
      <c r="J726" s="143">
        <v>2300</v>
      </c>
      <c r="K726" s="143">
        <v>1250</v>
      </c>
    </row>
    <row r="727" s="143" customFormat="1" ht="20.1" customHeight="1" spans="1:10">
      <c r="A727" s="143">
        <v>21104</v>
      </c>
      <c r="B727" s="107" t="s">
        <v>614</v>
      </c>
      <c r="C727" s="108">
        <v>0</v>
      </c>
      <c r="D727" s="156">
        <v>109</v>
      </c>
      <c r="E727" s="156">
        <v>8000</v>
      </c>
      <c r="F727" s="156"/>
      <c r="G727" s="156">
        <v>1072</v>
      </c>
      <c r="H727" s="156">
        <f t="shared" si="22"/>
        <v>7037</v>
      </c>
      <c r="I727" s="158">
        <f t="shared" si="23"/>
        <v>7037</v>
      </c>
      <c r="J727" s="143">
        <v>109</v>
      </c>
    </row>
    <row r="728" s="143" customFormat="1" ht="20.1" customHeight="1" spans="1:9">
      <c r="A728" s="143">
        <v>2110401</v>
      </c>
      <c r="B728" s="107" t="s">
        <v>615</v>
      </c>
      <c r="C728" s="108">
        <v>0</v>
      </c>
      <c r="D728" s="156">
        <v>0</v>
      </c>
      <c r="E728" s="156"/>
      <c r="F728" s="156"/>
      <c r="G728" s="156"/>
      <c r="H728" s="156">
        <f t="shared" si="22"/>
        <v>0</v>
      </c>
      <c r="I728" s="158">
        <f t="shared" si="23"/>
        <v>0</v>
      </c>
    </row>
    <row r="729" s="143" customFormat="1" ht="20.1" customHeight="1" spans="1:10">
      <c r="A729" s="143">
        <v>2110402</v>
      </c>
      <c r="B729" s="107" t="s">
        <v>616</v>
      </c>
      <c r="C729" s="108">
        <v>0</v>
      </c>
      <c r="D729" s="156">
        <v>109</v>
      </c>
      <c r="E729" s="156">
        <v>8000</v>
      </c>
      <c r="F729" s="156"/>
      <c r="G729" s="156">
        <v>1072</v>
      </c>
      <c r="H729" s="156">
        <f t="shared" si="22"/>
        <v>7037</v>
      </c>
      <c r="I729" s="158">
        <f t="shared" si="23"/>
        <v>7037</v>
      </c>
      <c r="J729" s="143">
        <v>109</v>
      </c>
    </row>
    <row r="730" s="143" customFormat="1" ht="20.1" customHeight="1" spans="1:9">
      <c r="A730" s="143">
        <v>2110404</v>
      </c>
      <c r="B730" s="107" t="s">
        <v>617</v>
      </c>
      <c r="C730" s="108">
        <v>0</v>
      </c>
      <c r="D730" s="156">
        <v>0</v>
      </c>
      <c r="E730" s="156"/>
      <c r="F730" s="156"/>
      <c r="G730" s="156"/>
      <c r="H730" s="156">
        <f t="shared" si="22"/>
        <v>0</v>
      </c>
      <c r="I730" s="158">
        <f t="shared" si="23"/>
        <v>0</v>
      </c>
    </row>
    <row r="731" s="143" customFormat="1" ht="20.1" customHeight="1" spans="1:9">
      <c r="A731" s="143">
        <v>2110499</v>
      </c>
      <c r="B731" s="107" t="s">
        <v>618</v>
      </c>
      <c r="C731" s="108">
        <v>0</v>
      </c>
      <c r="D731" s="156">
        <v>0</v>
      </c>
      <c r="E731" s="156"/>
      <c r="F731" s="156"/>
      <c r="G731" s="156"/>
      <c r="H731" s="156">
        <f t="shared" si="22"/>
        <v>0</v>
      </c>
      <c r="I731" s="158">
        <f t="shared" si="23"/>
        <v>0</v>
      </c>
    </row>
    <row r="732" s="143" customFormat="1" ht="20.1" customHeight="1" spans="1:9">
      <c r="A732" s="143">
        <v>21105</v>
      </c>
      <c r="B732" s="107" t="s">
        <v>619</v>
      </c>
      <c r="C732" s="108">
        <v>685</v>
      </c>
      <c r="D732" s="156">
        <v>0</v>
      </c>
      <c r="E732" s="156"/>
      <c r="F732" s="156"/>
      <c r="G732" s="156"/>
      <c r="H732" s="156">
        <f t="shared" si="22"/>
        <v>0</v>
      </c>
      <c r="I732" s="158">
        <f t="shared" si="23"/>
        <v>685</v>
      </c>
    </row>
    <row r="733" s="143" customFormat="1" ht="16.2" customHeight="1" spans="1:9">
      <c r="A733" s="143">
        <v>2110501</v>
      </c>
      <c r="B733" s="107" t="s">
        <v>620</v>
      </c>
      <c r="C733" s="108">
        <v>0</v>
      </c>
      <c r="D733" s="156">
        <v>0</v>
      </c>
      <c r="E733" s="156"/>
      <c r="F733" s="156"/>
      <c r="G733" s="156"/>
      <c r="H733" s="156">
        <f t="shared" si="22"/>
        <v>0</v>
      </c>
      <c r="I733" s="158">
        <f t="shared" si="23"/>
        <v>0</v>
      </c>
    </row>
    <row r="734" s="143" customFormat="1" ht="16.2" customHeight="1" spans="1:9">
      <c r="A734" s="143">
        <v>2110502</v>
      </c>
      <c r="B734" s="107" t="s">
        <v>621</v>
      </c>
      <c r="C734" s="108">
        <v>174</v>
      </c>
      <c r="D734" s="156">
        <v>0</v>
      </c>
      <c r="E734" s="156"/>
      <c r="F734" s="156"/>
      <c r="G734" s="156"/>
      <c r="H734" s="156">
        <f t="shared" si="22"/>
        <v>0</v>
      </c>
      <c r="I734" s="158">
        <f t="shared" si="23"/>
        <v>174</v>
      </c>
    </row>
    <row r="735" s="143" customFormat="1" ht="16.2" customHeight="1" spans="1:9">
      <c r="A735" s="143">
        <v>2110503</v>
      </c>
      <c r="B735" s="107" t="s">
        <v>622</v>
      </c>
      <c r="C735" s="108">
        <v>31</v>
      </c>
      <c r="D735" s="156">
        <v>0</v>
      </c>
      <c r="E735" s="156"/>
      <c r="F735" s="156"/>
      <c r="G735" s="156"/>
      <c r="H735" s="156">
        <f t="shared" si="22"/>
        <v>0</v>
      </c>
      <c r="I735" s="158">
        <f t="shared" si="23"/>
        <v>31</v>
      </c>
    </row>
    <row r="736" s="143" customFormat="1" ht="20.1" customHeight="1" spans="1:9">
      <c r="A736" s="143">
        <v>2110506</v>
      </c>
      <c r="B736" s="107" t="s">
        <v>623</v>
      </c>
      <c r="C736" s="108">
        <v>0</v>
      </c>
      <c r="D736" s="156">
        <v>0</v>
      </c>
      <c r="E736" s="156"/>
      <c r="F736" s="156"/>
      <c r="G736" s="156"/>
      <c r="H736" s="156">
        <f t="shared" si="22"/>
        <v>0</v>
      </c>
      <c r="I736" s="158">
        <f t="shared" si="23"/>
        <v>0</v>
      </c>
    </row>
    <row r="737" s="143" customFormat="1" ht="20.1" customHeight="1" spans="1:9">
      <c r="A737" s="143">
        <v>2110507</v>
      </c>
      <c r="B737" s="107" t="s">
        <v>624</v>
      </c>
      <c r="C737" s="108">
        <v>0</v>
      </c>
      <c r="D737" s="156">
        <v>0</v>
      </c>
      <c r="E737" s="156"/>
      <c r="F737" s="156"/>
      <c r="G737" s="156"/>
      <c r="H737" s="156">
        <f t="shared" si="22"/>
        <v>0</v>
      </c>
      <c r="I737" s="158">
        <f t="shared" si="23"/>
        <v>0</v>
      </c>
    </row>
    <row r="738" s="143" customFormat="1" ht="16.2" customHeight="1" spans="1:9">
      <c r="A738" s="143">
        <v>2110599</v>
      </c>
      <c r="B738" s="107" t="s">
        <v>625</v>
      </c>
      <c r="C738" s="108">
        <v>480</v>
      </c>
      <c r="D738" s="156">
        <v>0</v>
      </c>
      <c r="E738" s="156"/>
      <c r="F738" s="156"/>
      <c r="G738" s="156"/>
      <c r="H738" s="156">
        <f t="shared" si="22"/>
        <v>0</v>
      </c>
      <c r="I738" s="158">
        <f t="shared" si="23"/>
        <v>480</v>
      </c>
    </row>
    <row r="739" s="143" customFormat="1" ht="16.2" customHeight="1" spans="1:11">
      <c r="A739" s="143">
        <v>21106</v>
      </c>
      <c r="B739" s="107" t="s">
        <v>626</v>
      </c>
      <c r="C739" s="108">
        <v>93</v>
      </c>
      <c r="D739" s="156">
        <v>0</v>
      </c>
      <c r="E739" s="156"/>
      <c r="F739" s="156"/>
      <c r="G739" s="156"/>
      <c r="H739" s="156">
        <f t="shared" si="22"/>
        <v>0</v>
      </c>
      <c r="I739" s="158">
        <f t="shared" si="23"/>
        <v>93</v>
      </c>
      <c r="J739" s="143">
        <v>93</v>
      </c>
      <c r="K739" s="143">
        <v>93</v>
      </c>
    </row>
    <row r="740" s="143" customFormat="1" ht="16.2" customHeight="1" spans="1:9">
      <c r="A740" s="143">
        <v>2110602</v>
      </c>
      <c r="B740" s="107" t="s">
        <v>627</v>
      </c>
      <c r="C740" s="108">
        <v>0</v>
      </c>
      <c r="D740" s="156">
        <v>0</v>
      </c>
      <c r="E740" s="156"/>
      <c r="F740" s="156"/>
      <c r="G740" s="156"/>
      <c r="H740" s="156">
        <f t="shared" si="22"/>
        <v>0</v>
      </c>
      <c r="I740" s="158">
        <f t="shared" si="23"/>
        <v>0</v>
      </c>
    </row>
    <row r="741" s="143" customFormat="1" ht="16.2" customHeight="1" spans="1:9">
      <c r="A741" s="143">
        <v>2110603</v>
      </c>
      <c r="B741" s="107" t="s">
        <v>628</v>
      </c>
      <c r="C741" s="108">
        <v>0</v>
      </c>
      <c r="D741" s="156">
        <v>0</v>
      </c>
      <c r="E741" s="156"/>
      <c r="F741" s="156"/>
      <c r="G741" s="156"/>
      <c r="H741" s="156">
        <f t="shared" si="22"/>
        <v>0</v>
      </c>
      <c r="I741" s="158">
        <f t="shared" si="23"/>
        <v>0</v>
      </c>
    </row>
    <row r="742" s="143" customFormat="1" ht="20.1" customHeight="1" spans="1:9">
      <c r="A742" s="143">
        <v>2110604</v>
      </c>
      <c r="B742" s="107" t="s">
        <v>629</v>
      </c>
      <c r="C742" s="108">
        <v>0</v>
      </c>
      <c r="D742" s="156">
        <v>0</v>
      </c>
      <c r="E742" s="156"/>
      <c r="F742" s="156"/>
      <c r="G742" s="156"/>
      <c r="H742" s="156">
        <f t="shared" si="22"/>
        <v>0</v>
      </c>
      <c r="I742" s="158">
        <f t="shared" si="23"/>
        <v>0</v>
      </c>
    </row>
    <row r="743" s="143" customFormat="1" ht="20.1" customHeight="1" spans="1:9">
      <c r="A743" s="143">
        <v>2110605</v>
      </c>
      <c r="B743" s="107" t="s">
        <v>630</v>
      </c>
      <c r="C743" s="108">
        <v>0</v>
      </c>
      <c r="D743" s="156">
        <v>0</v>
      </c>
      <c r="E743" s="156"/>
      <c r="F743" s="156"/>
      <c r="G743" s="156"/>
      <c r="H743" s="156">
        <f t="shared" si="22"/>
        <v>0</v>
      </c>
      <c r="I743" s="158">
        <f t="shared" si="23"/>
        <v>0</v>
      </c>
    </row>
    <row r="744" s="143" customFormat="1" ht="20.1" customHeight="1" spans="1:11">
      <c r="A744" s="143">
        <v>2110699</v>
      </c>
      <c r="B744" s="107" t="s">
        <v>631</v>
      </c>
      <c r="C744" s="108">
        <v>93</v>
      </c>
      <c r="D744" s="156">
        <v>0</v>
      </c>
      <c r="E744" s="156"/>
      <c r="F744" s="156"/>
      <c r="G744" s="156"/>
      <c r="H744" s="156">
        <f t="shared" si="22"/>
        <v>0</v>
      </c>
      <c r="I744" s="158">
        <f t="shared" si="23"/>
        <v>93</v>
      </c>
      <c r="J744" s="143">
        <v>93</v>
      </c>
      <c r="K744" s="143">
        <v>93</v>
      </c>
    </row>
    <row r="745" s="143" customFormat="1" ht="20.1" customHeight="1" spans="1:9">
      <c r="A745" s="143">
        <v>21107</v>
      </c>
      <c r="B745" s="107" t="s">
        <v>632</v>
      </c>
      <c r="C745" s="108">
        <v>0</v>
      </c>
      <c r="D745" s="156">
        <v>0</v>
      </c>
      <c r="E745" s="156"/>
      <c r="F745" s="156"/>
      <c r="G745" s="156"/>
      <c r="H745" s="156">
        <f t="shared" si="22"/>
        <v>0</v>
      </c>
      <c r="I745" s="158">
        <f t="shared" si="23"/>
        <v>0</v>
      </c>
    </row>
    <row r="746" s="143" customFormat="1" ht="20.1" customHeight="1" spans="1:9">
      <c r="A746" s="143">
        <v>2110704</v>
      </c>
      <c r="B746" s="107" t="s">
        <v>633</v>
      </c>
      <c r="C746" s="108">
        <v>0</v>
      </c>
      <c r="D746" s="156">
        <v>0</v>
      </c>
      <c r="E746" s="156"/>
      <c r="F746" s="156"/>
      <c r="G746" s="156"/>
      <c r="H746" s="156">
        <f t="shared" si="22"/>
        <v>0</v>
      </c>
      <c r="I746" s="158">
        <f t="shared" si="23"/>
        <v>0</v>
      </c>
    </row>
    <row r="747" s="143" customFormat="1" ht="20.1" customHeight="1" spans="1:9">
      <c r="A747" s="143">
        <v>2110799</v>
      </c>
      <c r="B747" s="107" t="s">
        <v>634</v>
      </c>
      <c r="C747" s="108">
        <v>0</v>
      </c>
      <c r="D747" s="156">
        <v>0</v>
      </c>
      <c r="E747" s="156"/>
      <c r="F747" s="156"/>
      <c r="G747" s="156"/>
      <c r="H747" s="156">
        <f t="shared" si="22"/>
        <v>0</v>
      </c>
      <c r="I747" s="158">
        <f t="shared" si="23"/>
        <v>0</v>
      </c>
    </row>
    <row r="748" s="143" customFormat="1" ht="20.1" customHeight="1" spans="1:9">
      <c r="A748" s="143">
        <v>21108</v>
      </c>
      <c r="B748" s="107" t="s">
        <v>635</v>
      </c>
      <c r="C748" s="108">
        <v>0</v>
      </c>
      <c r="D748" s="156">
        <v>0</v>
      </c>
      <c r="E748" s="156"/>
      <c r="F748" s="156"/>
      <c r="G748" s="156"/>
      <c r="H748" s="156">
        <f t="shared" si="22"/>
        <v>0</v>
      </c>
      <c r="I748" s="158">
        <f t="shared" si="23"/>
        <v>0</v>
      </c>
    </row>
    <row r="749" s="143" customFormat="1" ht="20.1" customHeight="1" spans="1:9">
      <c r="A749" s="143">
        <v>2110804</v>
      </c>
      <c r="B749" s="107" t="s">
        <v>636</v>
      </c>
      <c r="C749" s="108">
        <v>0</v>
      </c>
      <c r="D749" s="156">
        <v>0</v>
      </c>
      <c r="E749" s="156"/>
      <c r="F749" s="156"/>
      <c r="G749" s="156"/>
      <c r="H749" s="156">
        <f t="shared" si="22"/>
        <v>0</v>
      </c>
      <c r="I749" s="158">
        <f t="shared" si="23"/>
        <v>0</v>
      </c>
    </row>
    <row r="750" s="143" customFormat="1" ht="20.1" customHeight="1" spans="1:9">
      <c r="A750" s="143">
        <v>2110899</v>
      </c>
      <c r="B750" s="107" t="s">
        <v>637</v>
      </c>
      <c r="C750" s="108">
        <v>0</v>
      </c>
      <c r="D750" s="156">
        <v>0</v>
      </c>
      <c r="E750" s="156"/>
      <c r="F750" s="156"/>
      <c r="G750" s="156"/>
      <c r="H750" s="156">
        <f t="shared" si="22"/>
        <v>0</v>
      </c>
      <c r="I750" s="158">
        <f t="shared" si="23"/>
        <v>0</v>
      </c>
    </row>
    <row r="751" s="143" customFormat="1" ht="20.1" customHeight="1" spans="1:9">
      <c r="A751" s="143">
        <v>21109</v>
      </c>
      <c r="B751" s="107" t="s">
        <v>638</v>
      </c>
      <c r="C751" s="108">
        <v>0</v>
      </c>
      <c r="D751" s="156">
        <v>0</v>
      </c>
      <c r="E751" s="156"/>
      <c r="F751" s="156"/>
      <c r="G751" s="156"/>
      <c r="H751" s="156">
        <f t="shared" si="22"/>
        <v>0</v>
      </c>
      <c r="I751" s="158">
        <f t="shared" si="23"/>
        <v>0</v>
      </c>
    </row>
    <row r="752" s="143" customFormat="1" ht="20.1" customHeight="1" spans="1:10">
      <c r="A752" s="143">
        <v>21110</v>
      </c>
      <c r="B752" s="107" t="s">
        <v>639</v>
      </c>
      <c r="C752" s="108">
        <v>0</v>
      </c>
      <c r="D752" s="156">
        <v>3942</v>
      </c>
      <c r="E752" s="156"/>
      <c r="F752" s="156"/>
      <c r="G752" s="156"/>
      <c r="H752" s="156">
        <f t="shared" si="22"/>
        <v>3942</v>
      </c>
      <c r="I752" s="158">
        <f t="shared" si="23"/>
        <v>3942</v>
      </c>
      <c r="J752" s="143">
        <v>3942</v>
      </c>
    </row>
    <row r="753" s="143" customFormat="1" ht="20.1" customHeight="1" spans="1:10">
      <c r="A753" s="143">
        <v>2111001</v>
      </c>
      <c r="B753" s="159" t="s">
        <v>640</v>
      </c>
      <c r="C753" s="108"/>
      <c r="D753" s="156">
        <v>3942</v>
      </c>
      <c r="E753" s="156"/>
      <c r="F753" s="156"/>
      <c r="G753" s="156"/>
      <c r="H753" s="156">
        <f t="shared" si="22"/>
        <v>3942</v>
      </c>
      <c r="I753" s="158">
        <f t="shared" ref="I753:I784" si="24">C753+H753</f>
        <v>3942</v>
      </c>
      <c r="J753" s="143">
        <v>3942</v>
      </c>
    </row>
    <row r="754" s="143" customFormat="1" ht="16.2" customHeight="1" spans="1:10">
      <c r="A754" s="143">
        <v>21111</v>
      </c>
      <c r="B754" s="107" t="s">
        <v>641</v>
      </c>
      <c r="C754" s="108">
        <v>696</v>
      </c>
      <c r="D754" s="156">
        <v>388</v>
      </c>
      <c r="E754" s="156"/>
      <c r="F754" s="156"/>
      <c r="G754" s="156"/>
      <c r="H754" s="156">
        <f t="shared" si="22"/>
        <v>388</v>
      </c>
      <c r="I754" s="158">
        <f t="shared" si="24"/>
        <v>1084</v>
      </c>
      <c r="J754" s="143">
        <v>388</v>
      </c>
    </row>
    <row r="755" s="143" customFormat="1" ht="16.2" customHeight="1" spans="1:9">
      <c r="A755" s="143">
        <v>2111101</v>
      </c>
      <c r="B755" s="107" t="s">
        <v>642</v>
      </c>
      <c r="C755" s="108">
        <v>423</v>
      </c>
      <c r="D755" s="156">
        <v>0</v>
      </c>
      <c r="E755" s="156"/>
      <c r="F755" s="156"/>
      <c r="G755" s="156"/>
      <c r="H755" s="156">
        <f t="shared" si="22"/>
        <v>0</v>
      </c>
      <c r="I755" s="158">
        <f t="shared" si="24"/>
        <v>423</v>
      </c>
    </row>
    <row r="756" s="143" customFormat="1" ht="16.2" customHeight="1" spans="1:9">
      <c r="A756" s="143">
        <v>2111102</v>
      </c>
      <c r="B756" s="107" t="s">
        <v>643</v>
      </c>
      <c r="C756" s="108">
        <v>0</v>
      </c>
      <c r="D756" s="156">
        <v>0</v>
      </c>
      <c r="E756" s="156"/>
      <c r="F756" s="156"/>
      <c r="G756" s="156"/>
      <c r="H756" s="156">
        <f t="shared" si="22"/>
        <v>0</v>
      </c>
      <c r="I756" s="158">
        <f t="shared" si="24"/>
        <v>0</v>
      </c>
    </row>
    <row r="757" s="143" customFormat="1" ht="16.2" customHeight="1" spans="1:10">
      <c r="A757" s="143">
        <v>2111103</v>
      </c>
      <c r="B757" s="107" t="s">
        <v>644</v>
      </c>
      <c r="C757" s="108">
        <v>273</v>
      </c>
      <c r="D757" s="156">
        <v>388</v>
      </c>
      <c r="E757" s="156"/>
      <c r="F757" s="156"/>
      <c r="G757" s="156"/>
      <c r="H757" s="156">
        <f t="shared" si="22"/>
        <v>388</v>
      </c>
      <c r="I757" s="158">
        <f t="shared" si="24"/>
        <v>661</v>
      </c>
      <c r="J757" s="143">
        <v>388</v>
      </c>
    </row>
    <row r="758" s="143" customFormat="1" ht="16.2" customHeight="1" spans="1:9">
      <c r="A758" s="143">
        <v>2111104</v>
      </c>
      <c r="B758" s="107" t="s">
        <v>645</v>
      </c>
      <c r="C758" s="108">
        <v>0</v>
      </c>
      <c r="D758" s="156">
        <v>0</v>
      </c>
      <c r="E758" s="156"/>
      <c r="F758" s="156"/>
      <c r="G758" s="156"/>
      <c r="H758" s="156">
        <f t="shared" si="22"/>
        <v>0</v>
      </c>
      <c r="I758" s="158">
        <f t="shared" si="24"/>
        <v>0</v>
      </c>
    </row>
    <row r="759" s="143" customFormat="1" ht="16.2" customHeight="1" spans="1:9">
      <c r="A759" s="143">
        <v>2111199</v>
      </c>
      <c r="B759" s="107" t="s">
        <v>646</v>
      </c>
      <c r="C759" s="108">
        <v>0</v>
      </c>
      <c r="D759" s="156">
        <v>0</v>
      </c>
      <c r="E759" s="156"/>
      <c r="F759" s="156"/>
      <c r="G759" s="156"/>
      <c r="H759" s="156">
        <f t="shared" si="22"/>
        <v>0</v>
      </c>
      <c r="I759" s="158">
        <f t="shared" si="24"/>
        <v>0</v>
      </c>
    </row>
    <row r="760" s="143" customFormat="1" ht="16.2" customHeight="1" spans="1:9">
      <c r="A760" s="143">
        <v>21112</v>
      </c>
      <c r="B760" s="107" t="s">
        <v>647</v>
      </c>
      <c r="C760" s="108">
        <v>0</v>
      </c>
      <c r="D760" s="156">
        <v>0</v>
      </c>
      <c r="E760" s="156"/>
      <c r="F760" s="156"/>
      <c r="G760" s="156"/>
      <c r="H760" s="156">
        <f t="shared" si="22"/>
        <v>0</v>
      </c>
      <c r="I760" s="158">
        <f t="shared" si="24"/>
        <v>0</v>
      </c>
    </row>
    <row r="761" s="143" customFormat="1" ht="16.2" customHeight="1" spans="1:9">
      <c r="A761" s="143">
        <v>21113</v>
      </c>
      <c r="B761" s="107" t="s">
        <v>648</v>
      </c>
      <c r="C761" s="108">
        <v>1310</v>
      </c>
      <c r="D761" s="156">
        <v>0</v>
      </c>
      <c r="E761" s="156"/>
      <c r="F761" s="156"/>
      <c r="G761" s="156"/>
      <c r="H761" s="156">
        <f t="shared" si="22"/>
        <v>0</v>
      </c>
      <c r="I761" s="158">
        <f t="shared" si="24"/>
        <v>1310</v>
      </c>
    </row>
    <row r="762" s="143" customFormat="1" ht="16.2" customHeight="1" spans="1:9">
      <c r="A762" s="143">
        <v>2111301</v>
      </c>
      <c r="B762" s="107" t="s">
        <v>648</v>
      </c>
      <c r="C762" s="108">
        <v>1310</v>
      </c>
      <c r="D762" s="156">
        <v>0</v>
      </c>
      <c r="E762" s="156"/>
      <c r="F762" s="156"/>
      <c r="G762" s="156"/>
      <c r="H762" s="156">
        <f t="shared" si="22"/>
        <v>0</v>
      </c>
      <c r="I762" s="158">
        <f t="shared" si="24"/>
        <v>1310</v>
      </c>
    </row>
    <row r="763" s="143" customFormat="1" ht="20.1" customHeight="1" spans="1:9">
      <c r="A763" s="143">
        <v>21114</v>
      </c>
      <c r="B763" s="107" t="s">
        <v>649</v>
      </c>
      <c r="C763" s="108">
        <v>0</v>
      </c>
      <c r="D763" s="156">
        <v>0</v>
      </c>
      <c r="E763" s="156"/>
      <c r="F763" s="156"/>
      <c r="G763" s="156"/>
      <c r="H763" s="156">
        <f t="shared" si="22"/>
        <v>0</v>
      </c>
      <c r="I763" s="158">
        <f t="shared" si="24"/>
        <v>0</v>
      </c>
    </row>
    <row r="764" s="143" customFormat="1" ht="20.1" customHeight="1" spans="1:9">
      <c r="A764" s="143">
        <v>2111401</v>
      </c>
      <c r="B764" s="107" t="s">
        <v>98</v>
      </c>
      <c r="C764" s="108">
        <v>0</v>
      </c>
      <c r="D764" s="156">
        <v>0</v>
      </c>
      <c r="E764" s="156"/>
      <c r="F764" s="156"/>
      <c r="G764" s="156"/>
      <c r="H764" s="156">
        <f t="shared" si="22"/>
        <v>0</v>
      </c>
      <c r="I764" s="158">
        <f t="shared" si="24"/>
        <v>0</v>
      </c>
    </row>
    <row r="765" s="143" customFormat="1" ht="20.1" customHeight="1" spans="1:9">
      <c r="A765" s="143">
        <v>2111402</v>
      </c>
      <c r="B765" s="107" t="s">
        <v>99</v>
      </c>
      <c r="C765" s="108">
        <v>0</v>
      </c>
      <c r="D765" s="156">
        <v>0</v>
      </c>
      <c r="E765" s="156"/>
      <c r="F765" s="156"/>
      <c r="G765" s="156"/>
      <c r="H765" s="156">
        <f t="shared" si="22"/>
        <v>0</v>
      </c>
      <c r="I765" s="158">
        <f t="shared" si="24"/>
        <v>0</v>
      </c>
    </row>
    <row r="766" s="143" customFormat="1" ht="16.2" customHeight="1" spans="1:9">
      <c r="A766" s="143">
        <v>2111403</v>
      </c>
      <c r="B766" s="107" t="s">
        <v>100</v>
      </c>
      <c r="C766" s="108">
        <v>0</v>
      </c>
      <c r="D766" s="156">
        <v>0</v>
      </c>
      <c r="E766" s="156"/>
      <c r="F766" s="156"/>
      <c r="G766" s="156"/>
      <c r="H766" s="156">
        <f t="shared" si="22"/>
        <v>0</v>
      </c>
      <c r="I766" s="158">
        <f t="shared" si="24"/>
        <v>0</v>
      </c>
    </row>
    <row r="767" s="143" customFormat="1" ht="16.2" customHeight="1" spans="1:9">
      <c r="A767" s="143">
        <v>2111404</v>
      </c>
      <c r="B767" s="107" t="s">
        <v>650</v>
      </c>
      <c r="C767" s="108">
        <v>0</v>
      </c>
      <c r="D767" s="156">
        <v>0</v>
      </c>
      <c r="E767" s="156"/>
      <c r="F767" s="156"/>
      <c r="G767" s="156"/>
      <c r="H767" s="156">
        <f t="shared" si="22"/>
        <v>0</v>
      </c>
      <c r="I767" s="158">
        <f t="shared" si="24"/>
        <v>0</v>
      </c>
    </row>
    <row r="768" s="143" customFormat="1" ht="16.2" customHeight="1" spans="1:9">
      <c r="A768" s="143">
        <v>2111405</v>
      </c>
      <c r="B768" s="107" t="s">
        <v>651</v>
      </c>
      <c r="C768" s="108">
        <v>0</v>
      </c>
      <c r="D768" s="156">
        <v>0</v>
      </c>
      <c r="E768" s="156"/>
      <c r="F768" s="156"/>
      <c r="G768" s="156"/>
      <c r="H768" s="156">
        <f t="shared" si="22"/>
        <v>0</v>
      </c>
      <c r="I768" s="158">
        <f t="shared" si="24"/>
        <v>0</v>
      </c>
    </row>
    <row r="769" s="143" customFormat="1" ht="16.2" customHeight="1" spans="1:9">
      <c r="A769" s="143">
        <v>2111406</v>
      </c>
      <c r="B769" s="107" t="s">
        <v>652</v>
      </c>
      <c r="C769" s="108">
        <v>0</v>
      </c>
      <c r="D769" s="156">
        <v>0</v>
      </c>
      <c r="E769" s="156"/>
      <c r="F769" s="156"/>
      <c r="G769" s="156"/>
      <c r="H769" s="156">
        <f t="shared" si="22"/>
        <v>0</v>
      </c>
      <c r="I769" s="158">
        <f t="shared" si="24"/>
        <v>0</v>
      </c>
    </row>
    <row r="770" s="143" customFormat="1" ht="16.2" customHeight="1" spans="1:9">
      <c r="A770" s="143">
        <v>2111407</v>
      </c>
      <c r="B770" s="107" t="s">
        <v>653</v>
      </c>
      <c r="C770" s="108">
        <v>0</v>
      </c>
      <c r="D770" s="156">
        <v>0</v>
      </c>
      <c r="E770" s="156"/>
      <c r="F770" s="156"/>
      <c r="G770" s="156"/>
      <c r="H770" s="156">
        <f t="shared" si="22"/>
        <v>0</v>
      </c>
      <c r="I770" s="158">
        <f t="shared" si="24"/>
        <v>0</v>
      </c>
    </row>
    <row r="771" s="143" customFormat="1" ht="16.2" customHeight="1" spans="1:9">
      <c r="A771" s="143">
        <v>2111408</v>
      </c>
      <c r="B771" s="107" t="s">
        <v>654</v>
      </c>
      <c r="C771" s="108">
        <v>0</v>
      </c>
      <c r="D771" s="156">
        <v>0</v>
      </c>
      <c r="E771" s="156"/>
      <c r="F771" s="156"/>
      <c r="G771" s="156"/>
      <c r="H771" s="156">
        <f t="shared" si="22"/>
        <v>0</v>
      </c>
      <c r="I771" s="158">
        <f t="shared" si="24"/>
        <v>0</v>
      </c>
    </row>
    <row r="772" s="143" customFormat="1" ht="16.2" customHeight="1" spans="1:9">
      <c r="A772" s="143">
        <v>2111409</v>
      </c>
      <c r="B772" s="107" t="s">
        <v>655</v>
      </c>
      <c r="C772" s="108">
        <v>0</v>
      </c>
      <c r="D772" s="156">
        <v>0</v>
      </c>
      <c r="E772" s="156"/>
      <c r="F772" s="156"/>
      <c r="G772" s="156"/>
      <c r="H772" s="156">
        <f t="shared" si="22"/>
        <v>0</v>
      </c>
      <c r="I772" s="158">
        <f t="shared" si="24"/>
        <v>0</v>
      </c>
    </row>
    <row r="773" s="143" customFormat="1" ht="16.2" customHeight="1" spans="1:9">
      <c r="A773" s="143">
        <v>2111410</v>
      </c>
      <c r="B773" s="107" t="s">
        <v>656</v>
      </c>
      <c r="C773" s="108">
        <v>0</v>
      </c>
      <c r="D773" s="156">
        <v>0</v>
      </c>
      <c r="E773" s="156"/>
      <c r="F773" s="156"/>
      <c r="G773" s="156"/>
      <c r="H773" s="156">
        <f t="shared" si="22"/>
        <v>0</v>
      </c>
      <c r="I773" s="158">
        <f t="shared" si="24"/>
        <v>0</v>
      </c>
    </row>
    <row r="774" s="143" customFormat="1" ht="16.2" customHeight="1" spans="1:9">
      <c r="A774" s="143">
        <v>2111411</v>
      </c>
      <c r="B774" s="107" t="s">
        <v>139</v>
      </c>
      <c r="C774" s="108">
        <v>0</v>
      </c>
      <c r="D774" s="156">
        <v>0</v>
      </c>
      <c r="E774" s="156"/>
      <c r="F774" s="156"/>
      <c r="G774" s="156"/>
      <c r="H774" s="156">
        <f t="shared" ref="H774:H837" si="25">D774+E774+F774-G774</f>
        <v>0</v>
      </c>
      <c r="I774" s="158">
        <f t="shared" si="24"/>
        <v>0</v>
      </c>
    </row>
    <row r="775" s="143" customFormat="1" ht="16.2" customHeight="1" spans="1:9">
      <c r="A775" s="143">
        <v>2111413</v>
      </c>
      <c r="B775" s="107" t="s">
        <v>657</v>
      </c>
      <c r="C775" s="108">
        <v>0</v>
      </c>
      <c r="D775" s="156">
        <v>0</v>
      </c>
      <c r="E775" s="156"/>
      <c r="F775" s="156"/>
      <c r="G775" s="156"/>
      <c r="H775" s="156">
        <f t="shared" si="25"/>
        <v>0</v>
      </c>
      <c r="I775" s="158">
        <f t="shared" si="24"/>
        <v>0</v>
      </c>
    </row>
    <row r="776" s="143" customFormat="1" ht="16.2" customHeight="1" spans="1:9">
      <c r="A776" s="143">
        <v>2111450</v>
      </c>
      <c r="B776" s="107" t="s">
        <v>107</v>
      </c>
      <c r="C776" s="108">
        <v>0</v>
      </c>
      <c r="D776" s="156">
        <v>0</v>
      </c>
      <c r="E776" s="156"/>
      <c r="F776" s="156"/>
      <c r="G776" s="156"/>
      <c r="H776" s="156">
        <f t="shared" si="25"/>
        <v>0</v>
      </c>
      <c r="I776" s="158">
        <f t="shared" si="24"/>
        <v>0</v>
      </c>
    </row>
    <row r="777" s="143" customFormat="1" ht="16.2" customHeight="1" spans="1:9">
      <c r="A777" s="143">
        <v>2111499</v>
      </c>
      <c r="B777" s="107" t="s">
        <v>658</v>
      </c>
      <c r="C777" s="108">
        <v>0</v>
      </c>
      <c r="D777" s="156">
        <v>0</v>
      </c>
      <c r="E777" s="156"/>
      <c r="F777" s="156"/>
      <c r="G777" s="156"/>
      <c r="H777" s="156">
        <f t="shared" si="25"/>
        <v>0</v>
      </c>
      <c r="I777" s="158">
        <f t="shared" si="24"/>
        <v>0</v>
      </c>
    </row>
    <row r="778" s="143" customFormat="1" ht="16.2" customHeight="1" spans="1:9">
      <c r="A778" s="143">
        <v>21199</v>
      </c>
      <c r="B778" s="107" t="s">
        <v>659</v>
      </c>
      <c r="C778" s="108">
        <v>514</v>
      </c>
      <c r="D778" s="156">
        <v>0</v>
      </c>
      <c r="E778" s="156"/>
      <c r="F778" s="156"/>
      <c r="G778" s="156"/>
      <c r="H778" s="156">
        <f t="shared" si="25"/>
        <v>0</v>
      </c>
      <c r="I778" s="158">
        <f t="shared" si="24"/>
        <v>514</v>
      </c>
    </row>
    <row r="779" s="143" customFormat="1" ht="16.2" customHeight="1" spans="1:9">
      <c r="A779" s="143">
        <v>2119999</v>
      </c>
      <c r="B779" s="107" t="s">
        <v>659</v>
      </c>
      <c r="C779" s="108">
        <v>514</v>
      </c>
      <c r="D779" s="156">
        <v>0</v>
      </c>
      <c r="E779" s="156"/>
      <c r="F779" s="156"/>
      <c r="G779" s="156"/>
      <c r="H779" s="156">
        <f t="shared" si="25"/>
        <v>0</v>
      </c>
      <c r="I779" s="158">
        <f t="shared" si="24"/>
        <v>514</v>
      </c>
    </row>
    <row r="780" s="143" customFormat="1" ht="16.2" customHeight="1" spans="1:10">
      <c r="A780" s="143">
        <v>212</v>
      </c>
      <c r="B780" s="107" t="s">
        <v>32</v>
      </c>
      <c r="C780" s="108">
        <v>6802</v>
      </c>
      <c r="D780" s="156">
        <v>1158</v>
      </c>
      <c r="E780" s="156">
        <v>2000</v>
      </c>
      <c r="F780" s="156"/>
      <c r="G780" s="156">
        <v>106</v>
      </c>
      <c r="H780" s="156">
        <f t="shared" si="25"/>
        <v>3052</v>
      </c>
      <c r="I780" s="158">
        <f t="shared" si="24"/>
        <v>9854</v>
      </c>
      <c r="J780" s="143">
        <v>1158</v>
      </c>
    </row>
    <row r="781" s="143" customFormat="1" ht="16.2" customHeight="1" spans="1:9">
      <c r="A781" s="143">
        <v>21201</v>
      </c>
      <c r="B781" s="107" t="s">
        <v>660</v>
      </c>
      <c r="C781" s="108">
        <v>2731</v>
      </c>
      <c r="D781" s="156">
        <v>0</v>
      </c>
      <c r="E781" s="156"/>
      <c r="F781" s="156"/>
      <c r="G781" s="156"/>
      <c r="H781" s="156">
        <f t="shared" si="25"/>
        <v>0</v>
      </c>
      <c r="I781" s="158">
        <f t="shared" si="24"/>
        <v>2731</v>
      </c>
    </row>
    <row r="782" s="143" customFormat="1" ht="16.2" customHeight="1" spans="1:9">
      <c r="A782" s="143">
        <v>2120101</v>
      </c>
      <c r="B782" s="107" t="s">
        <v>98</v>
      </c>
      <c r="C782" s="108">
        <v>1202</v>
      </c>
      <c r="D782" s="156">
        <v>0</v>
      </c>
      <c r="E782" s="156"/>
      <c r="F782" s="156"/>
      <c r="G782" s="156"/>
      <c r="H782" s="156">
        <f t="shared" si="25"/>
        <v>0</v>
      </c>
      <c r="I782" s="158">
        <f t="shared" si="24"/>
        <v>1202</v>
      </c>
    </row>
    <row r="783" s="143" customFormat="1" ht="20.1" customHeight="1" spans="1:9">
      <c r="A783" s="143">
        <v>2120102</v>
      </c>
      <c r="B783" s="107" t="s">
        <v>99</v>
      </c>
      <c r="C783" s="108">
        <v>0</v>
      </c>
      <c r="D783" s="156">
        <v>0</v>
      </c>
      <c r="E783" s="156"/>
      <c r="F783" s="156"/>
      <c r="G783" s="156"/>
      <c r="H783" s="156">
        <f t="shared" si="25"/>
        <v>0</v>
      </c>
      <c r="I783" s="158">
        <f t="shared" si="24"/>
        <v>0</v>
      </c>
    </row>
    <row r="784" s="143" customFormat="1" ht="16.2" customHeight="1" spans="1:9">
      <c r="A784" s="143">
        <v>2120103</v>
      </c>
      <c r="B784" s="107" t="s">
        <v>100</v>
      </c>
      <c r="C784" s="108">
        <v>0</v>
      </c>
      <c r="D784" s="156">
        <v>0</v>
      </c>
      <c r="E784" s="156"/>
      <c r="F784" s="156"/>
      <c r="G784" s="156"/>
      <c r="H784" s="156">
        <f t="shared" si="25"/>
        <v>0</v>
      </c>
      <c r="I784" s="158">
        <f t="shared" si="24"/>
        <v>0</v>
      </c>
    </row>
    <row r="785" s="143" customFormat="1" ht="20.1" customHeight="1" spans="1:9">
      <c r="A785" s="143">
        <v>2120104</v>
      </c>
      <c r="B785" s="107" t="s">
        <v>661</v>
      </c>
      <c r="C785" s="108">
        <v>0</v>
      </c>
      <c r="D785" s="156">
        <v>0</v>
      </c>
      <c r="E785" s="156"/>
      <c r="F785" s="156"/>
      <c r="G785" s="156"/>
      <c r="H785" s="156">
        <f t="shared" si="25"/>
        <v>0</v>
      </c>
      <c r="I785" s="158">
        <f t="shared" ref="I785:I816" si="26">C785+H785</f>
        <v>0</v>
      </c>
    </row>
    <row r="786" s="143" customFormat="1" ht="16.2" customHeight="1" spans="1:9">
      <c r="A786" s="143">
        <v>2120105</v>
      </c>
      <c r="B786" s="107" t="s">
        <v>662</v>
      </c>
      <c r="C786" s="108">
        <v>0</v>
      </c>
      <c r="D786" s="156">
        <v>0</v>
      </c>
      <c r="E786" s="156"/>
      <c r="F786" s="156"/>
      <c r="G786" s="156"/>
      <c r="H786" s="156">
        <f t="shared" si="25"/>
        <v>0</v>
      </c>
      <c r="I786" s="158">
        <f t="shared" si="26"/>
        <v>0</v>
      </c>
    </row>
    <row r="787" s="143" customFormat="1" ht="16.2" customHeight="1" spans="1:9">
      <c r="A787" s="143">
        <v>2120106</v>
      </c>
      <c r="B787" s="107" t="s">
        <v>663</v>
      </c>
      <c r="C787" s="108">
        <v>200</v>
      </c>
      <c r="D787" s="156">
        <v>0</v>
      </c>
      <c r="E787" s="156"/>
      <c r="F787" s="156"/>
      <c r="G787" s="156"/>
      <c r="H787" s="156">
        <f t="shared" si="25"/>
        <v>0</v>
      </c>
      <c r="I787" s="158">
        <f t="shared" si="26"/>
        <v>200</v>
      </c>
    </row>
    <row r="788" s="143" customFormat="1" ht="20.1" customHeight="1" spans="1:9">
      <c r="A788" s="143">
        <v>2120107</v>
      </c>
      <c r="B788" s="107" t="s">
        <v>664</v>
      </c>
      <c r="C788" s="108">
        <v>0</v>
      </c>
      <c r="D788" s="156">
        <v>0</v>
      </c>
      <c r="E788" s="156"/>
      <c r="F788" s="156"/>
      <c r="G788" s="156"/>
      <c r="H788" s="156">
        <f t="shared" si="25"/>
        <v>0</v>
      </c>
      <c r="I788" s="158">
        <f t="shared" si="26"/>
        <v>0</v>
      </c>
    </row>
    <row r="789" s="143" customFormat="1" ht="16.2" customHeight="1" spans="1:9">
      <c r="A789" s="143">
        <v>2120109</v>
      </c>
      <c r="B789" s="107" t="s">
        <v>665</v>
      </c>
      <c r="C789" s="108">
        <v>0</v>
      </c>
      <c r="D789" s="156">
        <v>0</v>
      </c>
      <c r="E789" s="156"/>
      <c r="F789" s="156"/>
      <c r="G789" s="156"/>
      <c r="H789" s="156">
        <f t="shared" si="25"/>
        <v>0</v>
      </c>
      <c r="I789" s="158">
        <f t="shared" si="26"/>
        <v>0</v>
      </c>
    </row>
    <row r="790" s="143" customFormat="1" ht="16.2" customHeight="1" spans="1:9">
      <c r="A790" s="143">
        <v>2120110</v>
      </c>
      <c r="B790" s="107" t="s">
        <v>666</v>
      </c>
      <c r="C790" s="108">
        <v>0</v>
      </c>
      <c r="D790" s="156">
        <v>0</v>
      </c>
      <c r="E790" s="156"/>
      <c r="F790" s="156"/>
      <c r="G790" s="156"/>
      <c r="H790" s="156">
        <f t="shared" si="25"/>
        <v>0</v>
      </c>
      <c r="I790" s="158">
        <f t="shared" si="26"/>
        <v>0</v>
      </c>
    </row>
    <row r="791" s="143" customFormat="1" ht="16.2" customHeight="1" spans="1:9">
      <c r="A791" s="143">
        <v>2120199</v>
      </c>
      <c r="B791" s="107" t="s">
        <v>667</v>
      </c>
      <c r="C791" s="108">
        <v>1329</v>
      </c>
      <c r="D791" s="156">
        <v>0</v>
      </c>
      <c r="E791" s="156"/>
      <c r="F791" s="156"/>
      <c r="G791" s="156"/>
      <c r="H791" s="156">
        <f t="shared" si="25"/>
        <v>0</v>
      </c>
      <c r="I791" s="158">
        <f t="shared" si="26"/>
        <v>1329</v>
      </c>
    </row>
    <row r="792" s="143" customFormat="1" ht="20.1" customHeight="1" spans="1:9">
      <c r="A792" s="143">
        <v>21202</v>
      </c>
      <c r="B792" s="107" t="s">
        <v>668</v>
      </c>
      <c r="C792" s="108">
        <v>0</v>
      </c>
      <c r="D792" s="156">
        <v>0</v>
      </c>
      <c r="E792" s="156"/>
      <c r="F792" s="156"/>
      <c r="G792" s="156"/>
      <c r="H792" s="156">
        <f t="shared" si="25"/>
        <v>0</v>
      </c>
      <c r="I792" s="158">
        <f t="shared" si="26"/>
        <v>0</v>
      </c>
    </row>
    <row r="793" s="143" customFormat="1" ht="16.2" customHeight="1" spans="1:9">
      <c r="A793" s="143">
        <v>21203</v>
      </c>
      <c r="B793" s="107" t="s">
        <v>669</v>
      </c>
      <c r="C793" s="108">
        <v>980</v>
      </c>
      <c r="D793" s="156">
        <v>0</v>
      </c>
      <c r="E793" s="156">
        <v>2000</v>
      </c>
      <c r="F793" s="156"/>
      <c r="G793" s="156"/>
      <c r="H793" s="156">
        <f t="shared" si="25"/>
        <v>2000</v>
      </c>
      <c r="I793" s="158">
        <f t="shared" si="26"/>
        <v>2980</v>
      </c>
    </row>
    <row r="794" s="143" customFormat="1" ht="16.2" customHeight="1" spans="1:9">
      <c r="A794" s="143">
        <v>2120303</v>
      </c>
      <c r="B794" s="107" t="s">
        <v>670</v>
      </c>
      <c r="C794" s="108">
        <v>289</v>
      </c>
      <c r="D794" s="156">
        <v>0</v>
      </c>
      <c r="E794" s="156"/>
      <c r="F794" s="156"/>
      <c r="G794" s="156"/>
      <c r="H794" s="156">
        <f t="shared" si="25"/>
        <v>0</v>
      </c>
      <c r="I794" s="158">
        <f t="shared" si="26"/>
        <v>289</v>
      </c>
    </row>
    <row r="795" s="143" customFormat="1" ht="20.1" customHeight="1" spans="1:9">
      <c r="A795" s="143">
        <v>2120399</v>
      </c>
      <c r="B795" s="107" t="s">
        <v>671</v>
      </c>
      <c r="C795" s="108">
        <v>691</v>
      </c>
      <c r="D795" s="156">
        <v>0</v>
      </c>
      <c r="E795" s="156">
        <v>2000</v>
      </c>
      <c r="F795" s="156"/>
      <c r="G795" s="156"/>
      <c r="H795" s="156">
        <f t="shared" si="25"/>
        <v>2000</v>
      </c>
      <c r="I795" s="158">
        <f t="shared" si="26"/>
        <v>2691</v>
      </c>
    </row>
    <row r="796" s="143" customFormat="1" ht="20.1" customHeight="1" spans="1:9">
      <c r="A796" s="143">
        <v>21205</v>
      </c>
      <c r="B796" s="107" t="s">
        <v>672</v>
      </c>
      <c r="C796" s="108">
        <v>3086</v>
      </c>
      <c r="D796" s="156">
        <v>0</v>
      </c>
      <c r="E796" s="156"/>
      <c r="F796" s="156"/>
      <c r="G796" s="156"/>
      <c r="H796" s="156">
        <f t="shared" si="25"/>
        <v>0</v>
      </c>
      <c r="I796" s="158">
        <f t="shared" si="26"/>
        <v>3086</v>
      </c>
    </row>
    <row r="797" s="143" customFormat="1" ht="16.2" customHeight="1" spans="1:9">
      <c r="A797" s="143">
        <v>2120501</v>
      </c>
      <c r="B797" s="107" t="s">
        <v>672</v>
      </c>
      <c r="C797" s="108">
        <v>3086</v>
      </c>
      <c r="D797" s="156">
        <v>0</v>
      </c>
      <c r="E797" s="156"/>
      <c r="F797" s="156"/>
      <c r="G797" s="156"/>
      <c r="H797" s="156">
        <f t="shared" si="25"/>
        <v>0</v>
      </c>
      <c r="I797" s="158">
        <f t="shared" si="26"/>
        <v>3086</v>
      </c>
    </row>
    <row r="798" s="143" customFormat="1" ht="16.2" customHeight="1" spans="1:9">
      <c r="A798" s="143">
        <v>21206</v>
      </c>
      <c r="B798" s="107" t="s">
        <v>673</v>
      </c>
      <c r="C798" s="108">
        <v>0</v>
      </c>
      <c r="D798" s="156">
        <v>0</v>
      </c>
      <c r="E798" s="156"/>
      <c r="F798" s="156"/>
      <c r="G798" s="156"/>
      <c r="H798" s="156">
        <f t="shared" si="25"/>
        <v>0</v>
      </c>
      <c r="I798" s="158">
        <f t="shared" si="26"/>
        <v>0</v>
      </c>
    </row>
    <row r="799" s="143" customFormat="1" ht="20.1" customHeight="1" spans="1:10">
      <c r="A799" s="143">
        <v>21299</v>
      </c>
      <c r="B799" s="107" t="s">
        <v>674</v>
      </c>
      <c r="C799" s="108">
        <v>5</v>
      </c>
      <c r="D799" s="156">
        <v>1158</v>
      </c>
      <c r="E799" s="156"/>
      <c r="F799" s="156"/>
      <c r="G799" s="156">
        <v>106</v>
      </c>
      <c r="H799" s="156">
        <f t="shared" si="25"/>
        <v>1052</v>
      </c>
      <c r="I799" s="158">
        <f t="shared" si="26"/>
        <v>1057</v>
      </c>
      <c r="J799" s="143">
        <v>1158</v>
      </c>
    </row>
    <row r="800" s="143" customFormat="1" ht="16.2" customHeight="1" spans="1:10">
      <c r="A800" s="143">
        <v>2129999</v>
      </c>
      <c r="B800" s="107" t="s">
        <v>674</v>
      </c>
      <c r="C800" s="108">
        <v>5</v>
      </c>
      <c r="D800" s="156">
        <v>1158</v>
      </c>
      <c r="E800" s="156"/>
      <c r="F800" s="156"/>
      <c r="G800" s="156">
        <v>106</v>
      </c>
      <c r="H800" s="156">
        <f t="shared" si="25"/>
        <v>1052</v>
      </c>
      <c r="I800" s="158">
        <f t="shared" si="26"/>
        <v>1057</v>
      </c>
      <c r="J800" s="143">
        <v>1158</v>
      </c>
    </row>
    <row r="801" s="143" customFormat="1" ht="20.1" customHeight="1" spans="1:11">
      <c r="A801" s="143">
        <v>213</v>
      </c>
      <c r="B801" s="107" t="s">
        <v>34</v>
      </c>
      <c r="C801" s="108">
        <v>93517</v>
      </c>
      <c r="D801" s="156">
        <v>16168</v>
      </c>
      <c r="E801" s="156"/>
      <c r="F801" s="156"/>
      <c r="G801" s="156">
        <v>11329</v>
      </c>
      <c r="H801" s="156">
        <f t="shared" si="25"/>
        <v>4839</v>
      </c>
      <c r="I801" s="158">
        <f t="shared" si="26"/>
        <v>98356</v>
      </c>
      <c r="J801" s="143">
        <v>24967</v>
      </c>
      <c r="K801" s="143">
        <v>8799</v>
      </c>
    </row>
    <row r="802" s="143" customFormat="1" ht="20.1" customHeight="1" spans="1:11">
      <c r="A802" s="143">
        <v>21301</v>
      </c>
      <c r="B802" s="107" t="s">
        <v>675</v>
      </c>
      <c r="C802" s="108">
        <v>33487</v>
      </c>
      <c r="D802" s="156">
        <v>412</v>
      </c>
      <c r="E802" s="156"/>
      <c r="F802" s="156"/>
      <c r="G802" s="156">
        <v>54</v>
      </c>
      <c r="H802" s="156">
        <f t="shared" si="25"/>
        <v>358</v>
      </c>
      <c r="I802" s="158">
        <f t="shared" si="26"/>
        <v>33845</v>
      </c>
      <c r="J802" s="143">
        <v>3373</v>
      </c>
      <c r="K802" s="143">
        <v>2961</v>
      </c>
    </row>
    <row r="803" s="143" customFormat="1" ht="20.1" customHeight="1" spans="1:9">
      <c r="A803" s="143">
        <v>2130101</v>
      </c>
      <c r="B803" s="107" t="s">
        <v>98</v>
      </c>
      <c r="C803" s="108">
        <v>1420</v>
      </c>
      <c r="D803" s="156">
        <v>0</v>
      </c>
      <c r="E803" s="156"/>
      <c r="F803" s="156"/>
      <c r="G803" s="156"/>
      <c r="H803" s="156">
        <f t="shared" si="25"/>
        <v>0</v>
      </c>
      <c r="I803" s="158">
        <f t="shared" si="26"/>
        <v>1420</v>
      </c>
    </row>
    <row r="804" s="143" customFormat="1" ht="16.2" customHeight="1" spans="1:9">
      <c r="A804" s="143">
        <v>2130102</v>
      </c>
      <c r="B804" s="107" t="s">
        <v>99</v>
      </c>
      <c r="C804" s="108">
        <v>0</v>
      </c>
      <c r="D804" s="156">
        <v>0</v>
      </c>
      <c r="E804" s="156"/>
      <c r="F804" s="156"/>
      <c r="G804" s="156"/>
      <c r="H804" s="156">
        <f t="shared" si="25"/>
        <v>0</v>
      </c>
      <c r="I804" s="158">
        <f t="shared" si="26"/>
        <v>0</v>
      </c>
    </row>
    <row r="805" s="143" customFormat="1" ht="16.2" customHeight="1" spans="1:9">
      <c r="A805" s="143">
        <v>2130103</v>
      </c>
      <c r="B805" s="107" t="s">
        <v>100</v>
      </c>
      <c r="C805" s="108">
        <v>0</v>
      </c>
      <c r="D805" s="156">
        <v>0</v>
      </c>
      <c r="E805" s="156"/>
      <c r="F805" s="156"/>
      <c r="G805" s="156"/>
      <c r="H805" s="156">
        <f t="shared" si="25"/>
        <v>0</v>
      </c>
      <c r="I805" s="158">
        <f t="shared" si="26"/>
        <v>0</v>
      </c>
    </row>
    <row r="806" s="143" customFormat="1" ht="16.2" customHeight="1" spans="1:9">
      <c r="A806" s="143">
        <v>2130104</v>
      </c>
      <c r="B806" s="107" t="s">
        <v>107</v>
      </c>
      <c r="C806" s="108">
        <v>2796</v>
      </c>
      <c r="D806" s="156">
        <v>0</v>
      </c>
      <c r="E806" s="156"/>
      <c r="F806" s="156"/>
      <c r="G806" s="156"/>
      <c r="H806" s="156">
        <f t="shared" si="25"/>
        <v>0</v>
      </c>
      <c r="I806" s="158">
        <f t="shared" si="26"/>
        <v>2796</v>
      </c>
    </row>
    <row r="807" s="143" customFormat="1" ht="16.2" customHeight="1" spans="1:9">
      <c r="A807" s="143">
        <v>2130105</v>
      </c>
      <c r="B807" s="107" t="s">
        <v>676</v>
      </c>
      <c r="C807" s="108">
        <v>0</v>
      </c>
      <c r="D807" s="156">
        <v>0</v>
      </c>
      <c r="E807" s="156"/>
      <c r="F807" s="156"/>
      <c r="G807" s="156"/>
      <c r="H807" s="156">
        <f t="shared" si="25"/>
        <v>0</v>
      </c>
      <c r="I807" s="158">
        <f t="shared" si="26"/>
        <v>0</v>
      </c>
    </row>
    <row r="808" s="143" customFormat="1" ht="16.2" customHeight="1" spans="1:10">
      <c r="A808" s="143">
        <v>2130106</v>
      </c>
      <c r="B808" s="107" t="s">
        <v>677</v>
      </c>
      <c r="C808" s="108">
        <v>948</v>
      </c>
      <c r="D808" s="156">
        <v>61</v>
      </c>
      <c r="E808" s="156"/>
      <c r="F808" s="156"/>
      <c r="G808" s="156"/>
      <c r="H808" s="156">
        <f t="shared" si="25"/>
        <v>61</v>
      </c>
      <c r="I808" s="158">
        <f t="shared" si="26"/>
        <v>1009</v>
      </c>
      <c r="J808" s="143">
        <v>61</v>
      </c>
    </row>
    <row r="809" s="143" customFormat="1" ht="20.1" customHeight="1" spans="1:11">
      <c r="A809" s="143">
        <v>2130108</v>
      </c>
      <c r="B809" s="107" t="s">
        <v>678</v>
      </c>
      <c r="C809" s="108">
        <v>496</v>
      </c>
      <c r="D809" s="156">
        <v>0</v>
      </c>
      <c r="E809" s="156"/>
      <c r="F809" s="156"/>
      <c r="G809" s="156"/>
      <c r="H809" s="156">
        <f t="shared" si="25"/>
        <v>0</v>
      </c>
      <c r="I809" s="158">
        <f t="shared" si="26"/>
        <v>496</v>
      </c>
      <c r="J809" s="143">
        <v>60</v>
      </c>
      <c r="K809" s="143">
        <v>60</v>
      </c>
    </row>
    <row r="810" s="143" customFormat="1" ht="20.1" customHeight="1" spans="1:10">
      <c r="A810" s="143">
        <v>2130109</v>
      </c>
      <c r="B810" s="107" t="s">
        <v>679</v>
      </c>
      <c r="C810" s="108">
        <v>0</v>
      </c>
      <c r="D810" s="156">
        <v>60</v>
      </c>
      <c r="E810" s="156"/>
      <c r="F810" s="156"/>
      <c r="G810" s="156"/>
      <c r="H810" s="156">
        <f t="shared" si="25"/>
        <v>60</v>
      </c>
      <c r="I810" s="158">
        <f t="shared" si="26"/>
        <v>60</v>
      </c>
      <c r="J810" s="143">
        <v>60</v>
      </c>
    </row>
    <row r="811" s="143" customFormat="1" ht="20.1" customHeight="1" spans="1:9">
      <c r="A811" s="143">
        <v>2130110</v>
      </c>
      <c r="B811" s="107" t="s">
        <v>680</v>
      </c>
      <c r="C811" s="108">
        <v>0</v>
      </c>
      <c r="D811" s="156">
        <v>0</v>
      </c>
      <c r="E811" s="156"/>
      <c r="F811" s="156"/>
      <c r="G811" s="156"/>
      <c r="H811" s="156">
        <f t="shared" si="25"/>
        <v>0</v>
      </c>
      <c r="I811" s="158">
        <f t="shared" si="26"/>
        <v>0</v>
      </c>
    </row>
    <row r="812" s="143" customFormat="1" ht="20.1" customHeight="1" spans="1:9">
      <c r="A812" s="143">
        <v>2130111</v>
      </c>
      <c r="B812" s="107" t="s">
        <v>681</v>
      </c>
      <c r="C812" s="108">
        <v>237</v>
      </c>
      <c r="D812" s="156">
        <v>0</v>
      </c>
      <c r="E812" s="156"/>
      <c r="F812" s="156"/>
      <c r="G812" s="156"/>
      <c r="H812" s="156">
        <f t="shared" si="25"/>
        <v>0</v>
      </c>
      <c r="I812" s="158">
        <f t="shared" si="26"/>
        <v>237</v>
      </c>
    </row>
    <row r="813" s="143" customFormat="1" ht="20.1" customHeight="1" spans="1:9">
      <c r="A813" s="143">
        <v>2130112</v>
      </c>
      <c r="B813" s="107" t="s">
        <v>682</v>
      </c>
      <c r="C813" s="108">
        <v>37</v>
      </c>
      <c r="D813" s="156">
        <v>0</v>
      </c>
      <c r="E813" s="156"/>
      <c r="F813" s="156"/>
      <c r="G813" s="156"/>
      <c r="H813" s="156">
        <f t="shared" si="25"/>
        <v>0</v>
      </c>
      <c r="I813" s="158">
        <f t="shared" si="26"/>
        <v>37</v>
      </c>
    </row>
    <row r="814" s="143" customFormat="1" ht="20.1" customHeight="1" spans="1:9">
      <c r="A814" s="143">
        <v>2130114</v>
      </c>
      <c r="B814" s="107" t="s">
        <v>683</v>
      </c>
      <c r="C814" s="108">
        <v>0</v>
      </c>
      <c r="D814" s="156">
        <v>0</v>
      </c>
      <c r="E814" s="156"/>
      <c r="F814" s="156"/>
      <c r="G814" s="156"/>
      <c r="H814" s="156">
        <f t="shared" si="25"/>
        <v>0</v>
      </c>
      <c r="I814" s="158">
        <f t="shared" si="26"/>
        <v>0</v>
      </c>
    </row>
    <row r="815" s="143" customFormat="1" ht="16.2" customHeight="1" spans="1:9">
      <c r="A815" s="143">
        <v>2130119</v>
      </c>
      <c r="B815" s="107" t="s">
        <v>684</v>
      </c>
      <c r="C815" s="108">
        <v>32</v>
      </c>
      <c r="D815" s="156">
        <v>0</v>
      </c>
      <c r="E815" s="156"/>
      <c r="F815" s="156"/>
      <c r="G815" s="156"/>
      <c r="H815" s="156">
        <f t="shared" si="25"/>
        <v>0</v>
      </c>
      <c r="I815" s="158">
        <f t="shared" si="26"/>
        <v>32</v>
      </c>
    </row>
    <row r="816" s="143" customFormat="1" ht="16.2" customHeight="1" spans="1:9">
      <c r="A816" s="143">
        <v>2130120</v>
      </c>
      <c r="B816" s="107" t="s">
        <v>685</v>
      </c>
      <c r="C816" s="108">
        <v>0</v>
      </c>
      <c r="D816" s="156">
        <v>0</v>
      </c>
      <c r="E816" s="156"/>
      <c r="F816" s="156"/>
      <c r="G816" s="156"/>
      <c r="H816" s="156">
        <f t="shared" si="25"/>
        <v>0</v>
      </c>
      <c r="I816" s="158">
        <f t="shared" si="26"/>
        <v>0</v>
      </c>
    </row>
    <row r="817" s="143" customFormat="1" ht="20.1" customHeight="1" spans="1:9">
      <c r="A817" s="143">
        <v>2130121</v>
      </c>
      <c r="B817" s="107" t="s">
        <v>686</v>
      </c>
      <c r="C817" s="108">
        <v>0</v>
      </c>
      <c r="D817" s="156">
        <v>0</v>
      </c>
      <c r="E817" s="156"/>
      <c r="F817" s="156"/>
      <c r="G817" s="156"/>
      <c r="H817" s="156">
        <f t="shared" si="25"/>
        <v>0</v>
      </c>
      <c r="I817" s="158">
        <f t="shared" ref="I817:I848" si="27">C817+H817</f>
        <v>0</v>
      </c>
    </row>
    <row r="818" s="143" customFormat="1" ht="20.1" customHeight="1" spans="1:11">
      <c r="A818" s="143">
        <v>2130122</v>
      </c>
      <c r="B818" s="107" t="s">
        <v>687</v>
      </c>
      <c r="C818" s="108">
        <v>11916</v>
      </c>
      <c r="D818" s="156">
        <v>60</v>
      </c>
      <c r="E818" s="156"/>
      <c r="F818" s="156"/>
      <c r="G818" s="156"/>
      <c r="H818" s="156">
        <f t="shared" si="25"/>
        <v>60</v>
      </c>
      <c r="I818" s="158">
        <f t="shared" si="27"/>
        <v>11976</v>
      </c>
      <c r="J818" s="143">
        <v>840</v>
      </c>
      <c r="K818" s="143">
        <v>780</v>
      </c>
    </row>
    <row r="819" s="143" customFormat="1" ht="16.2" customHeight="1" spans="1:10">
      <c r="A819" s="143">
        <v>2130124</v>
      </c>
      <c r="B819" s="107" t="s">
        <v>688</v>
      </c>
      <c r="C819" s="108">
        <v>1055</v>
      </c>
      <c r="D819" s="156">
        <v>83</v>
      </c>
      <c r="E819" s="156"/>
      <c r="F819" s="156"/>
      <c r="G819" s="156">
        <v>54</v>
      </c>
      <c r="H819" s="156">
        <f t="shared" si="25"/>
        <v>29</v>
      </c>
      <c r="I819" s="158">
        <f t="shared" si="27"/>
        <v>1084</v>
      </c>
      <c r="J819" s="143">
        <v>83</v>
      </c>
    </row>
    <row r="820" s="143" customFormat="1" ht="16.2" customHeight="1" spans="1:9">
      <c r="A820" s="143">
        <v>2130125</v>
      </c>
      <c r="B820" s="107" t="s">
        <v>689</v>
      </c>
      <c r="C820" s="108">
        <v>0</v>
      </c>
      <c r="D820" s="156">
        <v>0</v>
      </c>
      <c r="E820" s="156"/>
      <c r="F820" s="156"/>
      <c r="G820" s="156"/>
      <c r="H820" s="156">
        <f t="shared" si="25"/>
        <v>0</v>
      </c>
      <c r="I820" s="158">
        <f t="shared" si="27"/>
        <v>0</v>
      </c>
    </row>
    <row r="821" s="143" customFormat="1" ht="20.1" customHeight="1" spans="1:9">
      <c r="A821" s="143">
        <v>2130126</v>
      </c>
      <c r="B821" s="107" t="s">
        <v>690</v>
      </c>
      <c r="C821" s="108">
        <v>202</v>
      </c>
      <c r="D821" s="156">
        <v>0</v>
      </c>
      <c r="E821" s="156"/>
      <c r="F821" s="156"/>
      <c r="G821" s="156"/>
      <c r="H821" s="156">
        <f t="shared" si="25"/>
        <v>0</v>
      </c>
      <c r="I821" s="158">
        <f t="shared" si="27"/>
        <v>202</v>
      </c>
    </row>
    <row r="822" s="143" customFormat="1" ht="16.2" customHeight="1" spans="1:11">
      <c r="A822" s="143">
        <v>2130135</v>
      </c>
      <c r="B822" s="107" t="s">
        <v>691</v>
      </c>
      <c r="C822" s="108">
        <v>1304</v>
      </c>
      <c r="D822" s="156">
        <v>268</v>
      </c>
      <c r="E822" s="156"/>
      <c r="F822" s="156"/>
      <c r="G822" s="156"/>
      <c r="H822" s="156">
        <f t="shared" si="25"/>
        <v>268</v>
      </c>
      <c r="I822" s="158">
        <f t="shared" si="27"/>
        <v>1572</v>
      </c>
      <c r="J822" s="143">
        <v>1422</v>
      </c>
      <c r="K822" s="143">
        <v>1154</v>
      </c>
    </row>
    <row r="823" s="143" customFormat="1" ht="20.1" customHeight="1" spans="1:9">
      <c r="A823" s="143">
        <v>2130142</v>
      </c>
      <c r="B823" s="107" t="s">
        <v>692</v>
      </c>
      <c r="C823" s="108">
        <v>0</v>
      </c>
      <c r="D823" s="156">
        <v>0</v>
      </c>
      <c r="E823" s="156"/>
      <c r="F823" s="156"/>
      <c r="G823" s="156"/>
      <c r="H823" s="156">
        <f t="shared" si="25"/>
        <v>0</v>
      </c>
      <c r="I823" s="158">
        <f t="shared" si="27"/>
        <v>0</v>
      </c>
    </row>
    <row r="824" s="143" customFormat="1" ht="16.2" customHeight="1" spans="1:9">
      <c r="A824" s="143">
        <v>2130148</v>
      </c>
      <c r="B824" s="107" t="s">
        <v>693</v>
      </c>
      <c r="C824" s="108">
        <v>40</v>
      </c>
      <c r="D824" s="156">
        <v>0</v>
      </c>
      <c r="E824" s="156"/>
      <c r="F824" s="156"/>
      <c r="G824" s="156"/>
      <c r="H824" s="156">
        <f t="shared" si="25"/>
        <v>0</v>
      </c>
      <c r="I824" s="158">
        <f t="shared" si="27"/>
        <v>40</v>
      </c>
    </row>
    <row r="825" s="143" customFormat="1" ht="20.1" customHeight="1" spans="1:9">
      <c r="A825" s="143">
        <v>2130152</v>
      </c>
      <c r="B825" s="107" t="s">
        <v>694</v>
      </c>
      <c r="C825" s="108">
        <v>0</v>
      </c>
      <c r="D825" s="156">
        <v>0</v>
      </c>
      <c r="E825" s="156"/>
      <c r="F825" s="156"/>
      <c r="G825" s="156"/>
      <c r="H825" s="156">
        <f t="shared" si="25"/>
        <v>0</v>
      </c>
      <c r="I825" s="158">
        <f t="shared" si="27"/>
        <v>0</v>
      </c>
    </row>
    <row r="826" s="143" customFormat="1" ht="20.1" customHeight="1" spans="1:11">
      <c r="A826" s="143">
        <v>2130153</v>
      </c>
      <c r="B826" s="107" t="s">
        <v>695</v>
      </c>
      <c r="C826" s="108">
        <v>8969</v>
      </c>
      <c r="D826" s="156">
        <v>-320</v>
      </c>
      <c r="E826" s="156"/>
      <c r="F826" s="156"/>
      <c r="G826" s="156"/>
      <c r="H826" s="156">
        <f t="shared" si="25"/>
        <v>-320</v>
      </c>
      <c r="I826" s="158">
        <f t="shared" si="27"/>
        <v>8649</v>
      </c>
      <c r="J826" s="143">
        <v>647</v>
      </c>
      <c r="K826" s="143">
        <v>967</v>
      </c>
    </row>
    <row r="827" s="143" customFormat="1" ht="16.2" customHeight="1" spans="1:10">
      <c r="A827" s="143">
        <v>2130199</v>
      </c>
      <c r="B827" s="107" t="s">
        <v>696</v>
      </c>
      <c r="C827" s="108">
        <v>4035</v>
      </c>
      <c r="D827" s="156">
        <v>200</v>
      </c>
      <c r="E827" s="156"/>
      <c r="F827" s="156"/>
      <c r="G827" s="156"/>
      <c r="H827" s="156">
        <f t="shared" si="25"/>
        <v>200</v>
      </c>
      <c r="I827" s="158">
        <f t="shared" si="27"/>
        <v>4235</v>
      </c>
      <c r="J827" s="143">
        <v>200</v>
      </c>
    </row>
    <row r="828" s="143" customFormat="1" ht="16.2" customHeight="1" spans="1:11">
      <c r="A828" s="143">
        <v>21302</v>
      </c>
      <c r="B828" s="107" t="s">
        <v>697</v>
      </c>
      <c r="C828" s="108">
        <v>9184</v>
      </c>
      <c r="D828" s="156">
        <v>295</v>
      </c>
      <c r="E828" s="156"/>
      <c r="F828" s="156"/>
      <c r="G828" s="156">
        <v>838</v>
      </c>
      <c r="H828" s="156">
        <f t="shared" si="25"/>
        <v>-543</v>
      </c>
      <c r="I828" s="158">
        <f t="shared" si="27"/>
        <v>8641</v>
      </c>
      <c r="J828" s="143">
        <v>3629</v>
      </c>
      <c r="K828" s="143">
        <v>3334</v>
      </c>
    </row>
    <row r="829" s="143" customFormat="1" ht="20.1" customHeight="1" spans="1:9">
      <c r="A829" s="143">
        <v>2130201</v>
      </c>
      <c r="B829" s="107" t="s">
        <v>98</v>
      </c>
      <c r="C829" s="108">
        <v>288</v>
      </c>
      <c r="D829" s="156">
        <v>0</v>
      </c>
      <c r="E829" s="156"/>
      <c r="F829" s="156"/>
      <c r="G829" s="156"/>
      <c r="H829" s="156">
        <f t="shared" si="25"/>
        <v>0</v>
      </c>
      <c r="I829" s="158">
        <f t="shared" si="27"/>
        <v>288</v>
      </c>
    </row>
    <row r="830" s="143" customFormat="1" ht="16.2" customHeight="1" spans="1:9">
      <c r="A830" s="143">
        <v>2130202</v>
      </c>
      <c r="B830" s="107" t="s">
        <v>99</v>
      </c>
      <c r="C830" s="108">
        <v>0</v>
      </c>
      <c r="D830" s="156">
        <v>0</v>
      </c>
      <c r="E830" s="156"/>
      <c r="F830" s="156"/>
      <c r="G830" s="156"/>
      <c r="H830" s="156">
        <f t="shared" si="25"/>
        <v>0</v>
      </c>
      <c r="I830" s="158">
        <f t="shared" si="27"/>
        <v>0</v>
      </c>
    </row>
    <row r="831" s="143" customFormat="1" ht="20.1" customHeight="1" spans="1:9">
      <c r="A831" s="143">
        <v>2130203</v>
      </c>
      <c r="B831" s="107" t="s">
        <v>100</v>
      </c>
      <c r="C831" s="108">
        <v>0</v>
      </c>
      <c r="D831" s="156">
        <v>0</v>
      </c>
      <c r="E831" s="156"/>
      <c r="F831" s="156"/>
      <c r="G831" s="156"/>
      <c r="H831" s="156">
        <f t="shared" si="25"/>
        <v>0</v>
      </c>
      <c r="I831" s="158">
        <f t="shared" si="27"/>
        <v>0</v>
      </c>
    </row>
    <row r="832" s="143" customFormat="1" ht="20.1" customHeight="1" spans="1:9">
      <c r="A832" s="143">
        <v>2130204</v>
      </c>
      <c r="B832" s="107" t="s">
        <v>698</v>
      </c>
      <c r="C832" s="108">
        <v>2445</v>
      </c>
      <c r="D832" s="156">
        <v>0</v>
      </c>
      <c r="E832" s="156"/>
      <c r="F832" s="156"/>
      <c r="G832" s="156"/>
      <c r="H832" s="156">
        <f t="shared" si="25"/>
        <v>0</v>
      </c>
      <c r="I832" s="158">
        <f t="shared" si="27"/>
        <v>2445</v>
      </c>
    </row>
    <row r="833" s="143" customFormat="1" ht="16.2" customHeight="1" spans="1:11">
      <c r="A833" s="143">
        <v>2130205</v>
      </c>
      <c r="B833" s="107" t="s">
        <v>699</v>
      </c>
      <c r="C833" s="108">
        <v>1164</v>
      </c>
      <c r="D833" s="156">
        <v>-445</v>
      </c>
      <c r="E833" s="156"/>
      <c r="F833" s="156"/>
      <c r="G833" s="156">
        <v>74</v>
      </c>
      <c r="H833" s="156">
        <f t="shared" si="25"/>
        <v>-519</v>
      </c>
      <c r="I833" s="158">
        <f t="shared" si="27"/>
        <v>645</v>
      </c>
      <c r="J833" s="143">
        <v>2889</v>
      </c>
      <c r="K833" s="143">
        <v>3334</v>
      </c>
    </row>
    <row r="834" s="143" customFormat="1" ht="20.1" customHeight="1" spans="1:10">
      <c r="A834" s="143">
        <v>2130206</v>
      </c>
      <c r="B834" s="107" t="s">
        <v>700</v>
      </c>
      <c r="C834" s="108">
        <v>0</v>
      </c>
      <c r="D834" s="156">
        <v>15</v>
      </c>
      <c r="E834" s="156"/>
      <c r="F834" s="156"/>
      <c r="G834" s="156"/>
      <c r="H834" s="156">
        <f t="shared" si="25"/>
        <v>15</v>
      </c>
      <c r="I834" s="158">
        <f t="shared" si="27"/>
        <v>15</v>
      </c>
      <c r="J834" s="143">
        <v>15</v>
      </c>
    </row>
    <row r="835" s="143" customFormat="1" ht="16.2" customHeight="1" spans="1:10">
      <c r="A835" s="143">
        <v>2130207</v>
      </c>
      <c r="B835" s="107" t="s">
        <v>701</v>
      </c>
      <c r="C835" s="108">
        <v>1196</v>
      </c>
      <c r="D835" s="156">
        <v>111</v>
      </c>
      <c r="E835" s="156"/>
      <c r="F835" s="156"/>
      <c r="G835" s="156"/>
      <c r="H835" s="156">
        <f t="shared" si="25"/>
        <v>111</v>
      </c>
      <c r="I835" s="158">
        <f t="shared" si="27"/>
        <v>1307</v>
      </c>
      <c r="J835" s="143">
        <v>111</v>
      </c>
    </row>
    <row r="836" s="143" customFormat="1" ht="16.2" customHeight="1" spans="1:10">
      <c r="A836" s="143">
        <v>2130209</v>
      </c>
      <c r="B836" s="107" t="s">
        <v>702</v>
      </c>
      <c r="C836" s="108">
        <v>755</v>
      </c>
      <c r="D836" s="156">
        <v>295</v>
      </c>
      <c r="E836" s="156"/>
      <c r="F836" s="156"/>
      <c r="G836" s="156"/>
      <c r="H836" s="156">
        <f t="shared" si="25"/>
        <v>295</v>
      </c>
      <c r="I836" s="158">
        <f t="shared" si="27"/>
        <v>1050</v>
      </c>
      <c r="J836" s="143">
        <v>295</v>
      </c>
    </row>
    <row r="837" s="143" customFormat="1" ht="20.1" customHeight="1" spans="1:10">
      <c r="A837" s="143">
        <v>2130210</v>
      </c>
      <c r="B837" s="107" t="s">
        <v>703</v>
      </c>
      <c r="C837" s="108">
        <v>764</v>
      </c>
      <c r="D837" s="156">
        <v>20</v>
      </c>
      <c r="E837" s="156"/>
      <c r="F837" s="156"/>
      <c r="G837" s="156">
        <v>764</v>
      </c>
      <c r="H837" s="156">
        <f t="shared" si="25"/>
        <v>-744</v>
      </c>
      <c r="I837" s="158">
        <f t="shared" si="27"/>
        <v>20</v>
      </c>
      <c r="J837" s="143">
        <v>20</v>
      </c>
    </row>
    <row r="838" s="143" customFormat="1" ht="20.1" customHeight="1" spans="1:9">
      <c r="A838" s="143">
        <v>2130211</v>
      </c>
      <c r="B838" s="107" t="s">
        <v>704</v>
      </c>
      <c r="C838" s="108">
        <v>15</v>
      </c>
      <c r="D838" s="156">
        <v>0</v>
      </c>
      <c r="E838" s="156"/>
      <c r="F838" s="156"/>
      <c r="G838" s="156"/>
      <c r="H838" s="156">
        <f t="shared" ref="H838:H901" si="28">D838+E838+F838-G838</f>
        <v>0</v>
      </c>
      <c r="I838" s="158">
        <f t="shared" si="27"/>
        <v>15</v>
      </c>
    </row>
    <row r="839" s="143" customFormat="1" ht="20.1" customHeight="1" spans="1:9">
      <c r="A839" s="143">
        <v>2130212</v>
      </c>
      <c r="B839" s="107" t="s">
        <v>705</v>
      </c>
      <c r="C839" s="108">
        <v>456</v>
      </c>
      <c r="D839" s="156">
        <v>0</v>
      </c>
      <c r="E839" s="156"/>
      <c r="F839" s="156"/>
      <c r="G839" s="156">
        <v>0</v>
      </c>
      <c r="H839" s="156">
        <f t="shared" si="28"/>
        <v>0</v>
      </c>
      <c r="I839" s="158">
        <f t="shared" si="27"/>
        <v>456</v>
      </c>
    </row>
    <row r="840" s="143" customFormat="1" ht="16.2" customHeight="1" spans="1:9">
      <c r="A840" s="143">
        <v>2130213</v>
      </c>
      <c r="B840" s="107" t="s">
        <v>706</v>
      </c>
      <c r="C840" s="108">
        <v>0</v>
      </c>
      <c r="D840" s="156">
        <v>0</v>
      </c>
      <c r="E840" s="156"/>
      <c r="F840" s="156"/>
      <c r="G840" s="156"/>
      <c r="H840" s="156">
        <f t="shared" si="28"/>
        <v>0</v>
      </c>
      <c r="I840" s="158">
        <f t="shared" si="27"/>
        <v>0</v>
      </c>
    </row>
    <row r="841" s="143" customFormat="1" ht="16.2" customHeight="1" spans="1:9">
      <c r="A841" s="143">
        <v>2130217</v>
      </c>
      <c r="B841" s="107" t="s">
        <v>707</v>
      </c>
      <c r="C841" s="108">
        <v>0</v>
      </c>
      <c r="D841" s="156">
        <v>0</v>
      </c>
      <c r="E841" s="156"/>
      <c r="F841" s="156"/>
      <c r="G841" s="156"/>
      <c r="H841" s="156">
        <f t="shared" si="28"/>
        <v>0</v>
      </c>
      <c r="I841" s="158">
        <f t="shared" si="27"/>
        <v>0</v>
      </c>
    </row>
    <row r="842" s="143" customFormat="1" ht="20.1" customHeight="1" spans="1:9">
      <c r="A842" s="143">
        <v>2130220</v>
      </c>
      <c r="B842" s="107" t="s">
        <v>708</v>
      </c>
      <c r="C842" s="108">
        <v>0</v>
      </c>
      <c r="D842" s="156">
        <v>0</v>
      </c>
      <c r="E842" s="156"/>
      <c r="F842" s="156"/>
      <c r="G842" s="156"/>
      <c r="H842" s="156">
        <f t="shared" si="28"/>
        <v>0</v>
      </c>
      <c r="I842" s="158">
        <f t="shared" si="27"/>
        <v>0</v>
      </c>
    </row>
    <row r="843" s="143" customFormat="1" ht="20.1" customHeight="1" spans="1:9">
      <c r="A843" s="143">
        <v>2130221</v>
      </c>
      <c r="B843" s="107" t="s">
        <v>709</v>
      </c>
      <c r="C843" s="108">
        <v>0</v>
      </c>
      <c r="D843" s="156">
        <v>0</v>
      </c>
      <c r="E843" s="156"/>
      <c r="F843" s="156"/>
      <c r="G843" s="156"/>
      <c r="H843" s="156">
        <f t="shared" si="28"/>
        <v>0</v>
      </c>
      <c r="I843" s="158">
        <f t="shared" si="27"/>
        <v>0</v>
      </c>
    </row>
    <row r="844" s="143" customFormat="1" ht="16.2" customHeight="1" spans="1:9">
      <c r="A844" s="143">
        <v>2130223</v>
      </c>
      <c r="B844" s="107" t="s">
        <v>710</v>
      </c>
      <c r="C844" s="108">
        <v>0</v>
      </c>
      <c r="D844" s="156">
        <v>0</v>
      </c>
      <c r="E844" s="156"/>
      <c r="F844" s="156"/>
      <c r="G844" s="156"/>
      <c r="H844" s="156">
        <f t="shared" si="28"/>
        <v>0</v>
      </c>
      <c r="I844" s="158">
        <f t="shared" si="27"/>
        <v>0</v>
      </c>
    </row>
    <row r="845" s="143" customFormat="1" ht="16.2" customHeight="1" spans="1:10">
      <c r="A845" s="143">
        <v>2130226</v>
      </c>
      <c r="B845" s="107" t="s">
        <v>711</v>
      </c>
      <c r="C845" s="108">
        <v>160</v>
      </c>
      <c r="D845" s="156">
        <v>40</v>
      </c>
      <c r="E845" s="156"/>
      <c r="F845" s="156"/>
      <c r="G845" s="156"/>
      <c r="H845" s="156">
        <f t="shared" si="28"/>
        <v>40</v>
      </c>
      <c r="I845" s="158">
        <f t="shared" si="27"/>
        <v>200</v>
      </c>
      <c r="J845" s="143">
        <v>40</v>
      </c>
    </row>
    <row r="846" s="143" customFormat="1" ht="20.1" customHeight="1" spans="1:9">
      <c r="A846" s="143">
        <v>2130227</v>
      </c>
      <c r="B846" s="107" t="s">
        <v>712</v>
      </c>
      <c r="C846" s="108">
        <v>422</v>
      </c>
      <c r="D846" s="156">
        <v>0</v>
      </c>
      <c r="E846" s="156"/>
      <c r="F846" s="156"/>
      <c r="G846" s="156"/>
      <c r="H846" s="156">
        <f t="shared" si="28"/>
        <v>0</v>
      </c>
      <c r="I846" s="158">
        <f t="shared" si="27"/>
        <v>422</v>
      </c>
    </row>
    <row r="847" s="143" customFormat="1" ht="20.1" customHeight="1" spans="1:9">
      <c r="A847" s="143">
        <v>2130232</v>
      </c>
      <c r="B847" s="107" t="s">
        <v>713</v>
      </c>
      <c r="C847" s="108">
        <v>0</v>
      </c>
      <c r="D847" s="156">
        <v>0</v>
      </c>
      <c r="E847" s="156"/>
      <c r="F847" s="156"/>
      <c r="G847" s="156"/>
      <c r="H847" s="156">
        <f t="shared" si="28"/>
        <v>0</v>
      </c>
      <c r="I847" s="158">
        <f t="shared" si="27"/>
        <v>0</v>
      </c>
    </row>
    <row r="848" s="143" customFormat="1" ht="20.1" customHeight="1" spans="1:10">
      <c r="A848" s="143">
        <v>2130234</v>
      </c>
      <c r="B848" s="107" t="s">
        <v>714</v>
      </c>
      <c r="C848" s="108">
        <v>727</v>
      </c>
      <c r="D848" s="156">
        <v>259</v>
      </c>
      <c r="E848" s="156"/>
      <c r="F848" s="156"/>
      <c r="G848" s="156"/>
      <c r="H848" s="156">
        <f t="shared" si="28"/>
        <v>259</v>
      </c>
      <c r="I848" s="158">
        <f t="shared" si="27"/>
        <v>986</v>
      </c>
      <c r="J848" s="143">
        <v>259</v>
      </c>
    </row>
    <row r="849" s="143" customFormat="1" ht="20.1" customHeight="1" spans="1:9">
      <c r="A849" s="143">
        <v>2130235</v>
      </c>
      <c r="B849" s="107" t="s">
        <v>715</v>
      </c>
      <c r="C849" s="108">
        <v>0</v>
      </c>
      <c r="D849" s="156">
        <v>0</v>
      </c>
      <c r="E849" s="156"/>
      <c r="F849" s="156"/>
      <c r="G849" s="156"/>
      <c r="H849" s="156">
        <f t="shared" si="28"/>
        <v>0</v>
      </c>
      <c r="I849" s="158">
        <f t="shared" ref="I849:I883" si="29">C849+H849</f>
        <v>0</v>
      </c>
    </row>
    <row r="850" s="143" customFormat="1" ht="20.1" customHeight="1" spans="1:9">
      <c r="A850" s="143">
        <v>2130236</v>
      </c>
      <c r="B850" s="107" t="s">
        <v>716</v>
      </c>
      <c r="C850" s="108">
        <v>0</v>
      </c>
      <c r="D850" s="156">
        <v>0</v>
      </c>
      <c r="E850" s="156"/>
      <c r="F850" s="156"/>
      <c r="G850" s="156"/>
      <c r="H850" s="156">
        <f t="shared" si="28"/>
        <v>0</v>
      </c>
      <c r="I850" s="158">
        <f t="shared" si="29"/>
        <v>0</v>
      </c>
    </row>
    <row r="851" s="143" customFormat="1" ht="20.1" customHeight="1" spans="1:9">
      <c r="A851" s="143">
        <v>2130237</v>
      </c>
      <c r="B851" s="107" t="s">
        <v>682</v>
      </c>
      <c r="C851" s="108">
        <v>0</v>
      </c>
      <c r="D851" s="156">
        <v>0</v>
      </c>
      <c r="E851" s="156"/>
      <c r="F851" s="156"/>
      <c r="G851" s="156"/>
      <c r="H851" s="156">
        <f t="shared" si="28"/>
        <v>0</v>
      </c>
      <c r="I851" s="158">
        <f t="shared" si="29"/>
        <v>0</v>
      </c>
    </row>
    <row r="852" s="143" customFormat="1" ht="20.1" customHeight="1" spans="1:9">
      <c r="A852" s="143">
        <v>2130299</v>
      </c>
      <c r="B852" s="107" t="s">
        <v>717</v>
      </c>
      <c r="C852" s="108">
        <v>792</v>
      </c>
      <c r="D852" s="156">
        <v>0</v>
      </c>
      <c r="E852" s="156"/>
      <c r="F852" s="156"/>
      <c r="G852" s="156">
        <v>0</v>
      </c>
      <c r="H852" s="156">
        <f t="shared" si="28"/>
        <v>0</v>
      </c>
      <c r="I852" s="158">
        <f t="shared" si="29"/>
        <v>792</v>
      </c>
    </row>
    <row r="853" s="143" customFormat="1" ht="20.1" customHeight="1" spans="1:10">
      <c r="A853" s="143">
        <v>21303</v>
      </c>
      <c r="B853" s="107" t="s">
        <v>718</v>
      </c>
      <c r="C853" s="108">
        <v>10006</v>
      </c>
      <c r="D853" s="156">
        <v>9462</v>
      </c>
      <c r="E853" s="156"/>
      <c r="F853" s="156"/>
      <c r="G853" s="156"/>
      <c r="H853" s="156">
        <f t="shared" si="28"/>
        <v>9462</v>
      </c>
      <c r="I853" s="158">
        <f t="shared" si="29"/>
        <v>19468</v>
      </c>
      <c r="J853" s="143">
        <f>150+9312</f>
        <v>9462</v>
      </c>
    </row>
    <row r="854" s="143" customFormat="1" ht="16.2" customHeight="1" spans="1:9">
      <c r="A854" s="143">
        <v>2130301</v>
      </c>
      <c r="B854" s="107" t="s">
        <v>98</v>
      </c>
      <c r="C854" s="108">
        <v>535</v>
      </c>
      <c r="D854" s="156">
        <v>0</v>
      </c>
      <c r="E854" s="156"/>
      <c r="F854" s="156"/>
      <c r="G854" s="156"/>
      <c r="H854" s="156">
        <f t="shared" si="28"/>
        <v>0</v>
      </c>
      <c r="I854" s="158">
        <f t="shared" si="29"/>
        <v>535</v>
      </c>
    </row>
    <row r="855" s="143" customFormat="1" ht="16.2" customHeight="1" spans="1:9">
      <c r="A855" s="143">
        <v>2130302</v>
      </c>
      <c r="B855" s="107" t="s">
        <v>99</v>
      </c>
      <c r="C855" s="108">
        <v>0</v>
      </c>
      <c r="D855" s="156">
        <v>0</v>
      </c>
      <c r="E855" s="156"/>
      <c r="F855" s="156"/>
      <c r="G855" s="156"/>
      <c r="H855" s="156">
        <f t="shared" si="28"/>
        <v>0</v>
      </c>
      <c r="I855" s="158">
        <f t="shared" si="29"/>
        <v>0</v>
      </c>
    </row>
    <row r="856" s="143" customFormat="1" ht="16.2" customHeight="1" spans="1:9">
      <c r="A856" s="143">
        <v>2130303</v>
      </c>
      <c r="B856" s="107" t="s">
        <v>100</v>
      </c>
      <c r="C856" s="108">
        <v>0</v>
      </c>
      <c r="D856" s="156">
        <v>0</v>
      </c>
      <c r="E856" s="156"/>
      <c r="F856" s="156"/>
      <c r="G856" s="156"/>
      <c r="H856" s="156">
        <f t="shared" si="28"/>
        <v>0</v>
      </c>
      <c r="I856" s="158">
        <f t="shared" si="29"/>
        <v>0</v>
      </c>
    </row>
    <row r="857" s="143" customFormat="1" ht="20.1" customHeight="1" spans="1:9">
      <c r="A857" s="143">
        <v>2130304</v>
      </c>
      <c r="B857" s="107" t="s">
        <v>719</v>
      </c>
      <c r="C857" s="108">
        <v>2736</v>
      </c>
      <c r="D857" s="156">
        <v>0</v>
      </c>
      <c r="E857" s="156"/>
      <c r="F857" s="156"/>
      <c r="G857" s="156"/>
      <c r="H857" s="156">
        <f t="shared" si="28"/>
        <v>0</v>
      </c>
      <c r="I857" s="158">
        <f t="shared" si="29"/>
        <v>2736</v>
      </c>
    </row>
    <row r="858" s="143" customFormat="1" ht="20.1" customHeight="1" spans="1:10">
      <c r="A858" s="143">
        <v>2130305</v>
      </c>
      <c r="B858" s="107" t="s">
        <v>720</v>
      </c>
      <c r="C858" s="108">
        <v>2625</v>
      </c>
      <c r="D858" s="156">
        <v>3144</v>
      </c>
      <c r="E858" s="156"/>
      <c r="F858" s="156"/>
      <c r="G858" s="156"/>
      <c r="H858" s="156">
        <f t="shared" si="28"/>
        <v>3144</v>
      </c>
      <c r="I858" s="158">
        <f t="shared" si="29"/>
        <v>5769</v>
      </c>
      <c r="J858" s="143">
        <v>3144</v>
      </c>
    </row>
    <row r="859" s="143" customFormat="1" ht="16.2" customHeight="1" spans="1:10">
      <c r="A859" s="143">
        <v>2130306</v>
      </c>
      <c r="B859" s="107" t="s">
        <v>721</v>
      </c>
      <c r="C859" s="108">
        <v>1023</v>
      </c>
      <c r="D859" s="156">
        <v>747</v>
      </c>
      <c r="E859" s="156"/>
      <c r="F859" s="156"/>
      <c r="G859" s="156"/>
      <c r="H859" s="156">
        <f t="shared" si="28"/>
        <v>747</v>
      </c>
      <c r="I859" s="158">
        <f t="shared" si="29"/>
        <v>1770</v>
      </c>
      <c r="J859" s="143">
        <v>747</v>
      </c>
    </row>
    <row r="860" s="143" customFormat="1" ht="20.1" customHeight="1" spans="1:9">
      <c r="A860" s="143">
        <v>2130307</v>
      </c>
      <c r="B860" s="107" t="s">
        <v>722</v>
      </c>
      <c r="C860" s="108">
        <v>0</v>
      </c>
      <c r="D860" s="156">
        <v>0</v>
      </c>
      <c r="E860" s="156"/>
      <c r="F860" s="156"/>
      <c r="G860" s="156"/>
      <c r="H860" s="156">
        <f t="shared" si="28"/>
        <v>0</v>
      </c>
      <c r="I860" s="158">
        <f t="shared" si="29"/>
        <v>0</v>
      </c>
    </row>
    <row r="861" s="143" customFormat="1" ht="20.1" customHeight="1" spans="1:9">
      <c r="A861" s="143">
        <v>2130308</v>
      </c>
      <c r="B861" s="107" t="s">
        <v>723</v>
      </c>
      <c r="C861" s="108">
        <v>100</v>
      </c>
      <c r="D861" s="156">
        <v>0</v>
      </c>
      <c r="E861" s="156"/>
      <c r="F861" s="156"/>
      <c r="G861" s="156"/>
      <c r="H861" s="156">
        <f t="shared" si="28"/>
        <v>0</v>
      </c>
      <c r="I861" s="158">
        <f t="shared" si="29"/>
        <v>100</v>
      </c>
    </row>
    <row r="862" s="143" customFormat="1" ht="16.2" customHeight="1" spans="1:9">
      <c r="A862" s="143">
        <v>2130309</v>
      </c>
      <c r="B862" s="107" t="s">
        <v>724</v>
      </c>
      <c r="C862" s="108">
        <v>0</v>
      </c>
      <c r="D862" s="156">
        <v>0</v>
      </c>
      <c r="E862" s="156"/>
      <c r="F862" s="156"/>
      <c r="G862" s="156"/>
      <c r="H862" s="156">
        <f t="shared" si="28"/>
        <v>0</v>
      </c>
      <c r="I862" s="158">
        <f t="shared" si="29"/>
        <v>0</v>
      </c>
    </row>
    <row r="863" s="143" customFormat="1" ht="16.2" customHeight="1" spans="1:10">
      <c r="A863" s="143">
        <v>2130310</v>
      </c>
      <c r="B863" s="107" t="s">
        <v>725</v>
      </c>
      <c r="C863" s="108">
        <v>904</v>
      </c>
      <c r="D863" s="156">
        <v>1053</v>
      </c>
      <c r="E863" s="156"/>
      <c r="F863" s="156"/>
      <c r="G863" s="156"/>
      <c r="H863" s="156">
        <f t="shared" si="28"/>
        <v>1053</v>
      </c>
      <c r="I863" s="158">
        <f t="shared" si="29"/>
        <v>1957</v>
      </c>
      <c r="J863" s="143">
        <v>1053</v>
      </c>
    </row>
    <row r="864" s="143" customFormat="1" ht="20.1" customHeight="1" spans="1:9">
      <c r="A864" s="143">
        <v>2130311</v>
      </c>
      <c r="B864" s="107" t="s">
        <v>726</v>
      </c>
      <c r="C864" s="108">
        <v>190</v>
      </c>
      <c r="D864" s="156">
        <v>0</v>
      </c>
      <c r="E864" s="156"/>
      <c r="F864" s="156"/>
      <c r="G864" s="156"/>
      <c r="H864" s="156">
        <f t="shared" si="28"/>
        <v>0</v>
      </c>
      <c r="I864" s="158">
        <f t="shared" si="29"/>
        <v>190</v>
      </c>
    </row>
    <row r="865" s="143" customFormat="1" ht="20.1" customHeight="1" spans="1:9">
      <c r="A865" s="143">
        <v>2130312</v>
      </c>
      <c r="B865" s="107" t="s">
        <v>727</v>
      </c>
      <c r="C865" s="108">
        <v>0</v>
      </c>
      <c r="D865" s="156">
        <v>0</v>
      </c>
      <c r="E865" s="156"/>
      <c r="F865" s="156"/>
      <c r="G865" s="156"/>
      <c r="H865" s="156">
        <f t="shared" si="28"/>
        <v>0</v>
      </c>
      <c r="I865" s="158">
        <f t="shared" si="29"/>
        <v>0</v>
      </c>
    </row>
    <row r="866" s="143" customFormat="1" ht="20.1" customHeight="1" spans="1:9">
      <c r="A866" s="143">
        <v>2130313</v>
      </c>
      <c r="B866" s="107" t="s">
        <v>728</v>
      </c>
      <c r="C866" s="108">
        <v>0</v>
      </c>
      <c r="D866" s="156">
        <v>0</v>
      </c>
      <c r="E866" s="156"/>
      <c r="F866" s="156"/>
      <c r="G866" s="156"/>
      <c r="H866" s="156">
        <f t="shared" si="28"/>
        <v>0</v>
      </c>
      <c r="I866" s="158">
        <f t="shared" si="29"/>
        <v>0</v>
      </c>
    </row>
    <row r="867" s="143" customFormat="1" ht="20.1" customHeight="1" spans="1:10">
      <c r="A867" s="143">
        <v>2130314</v>
      </c>
      <c r="B867" s="107" t="s">
        <v>729</v>
      </c>
      <c r="C867" s="108">
        <v>276</v>
      </c>
      <c r="D867" s="156">
        <v>150</v>
      </c>
      <c r="E867" s="156"/>
      <c r="F867" s="156"/>
      <c r="G867" s="156"/>
      <c r="H867" s="156">
        <f t="shared" si="28"/>
        <v>150</v>
      </c>
      <c r="I867" s="158">
        <f t="shared" si="29"/>
        <v>426</v>
      </c>
      <c r="J867" s="143">
        <v>150</v>
      </c>
    </row>
    <row r="868" s="143" customFormat="1" ht="20.1" customHeight="1" spans="1:9">
      <c r="A868" s="143">
        <v>2130315</v>
      </c>
      <c r="B868" s="107" t="s">
        <v>730</v>
      </c>
      <c r="C868" s="108">
        <v>100</v>
      </c>
      <c r="D868" s="156">
        <v>0</v>
      </c>
      <c r="E868" s="156"/>
      <c r="F868" s="156"/>
      <c r="G868" s="156"/>
      <c r="H868" s="156">
        <f t="shared" si="28"/>
        <v>0</v>
      </c>
      <c r="I868" s="158">
        <f t="shared" si="29"/>
        <v>100</v>
      </c>
    </row>
    <row r="869" s="143" customFormat="1" ht="20.1" customHeight="1" spans="1:10">
      <c r="A869" s="143">
        <v>2130316</v>
      </c>
      <c r="B869" s="107" t="s">
        <v>731</v>
      </c>
      <c r="C869" s="108">
        <v>0</v>
      </c>
      <c r="D869" s="156">
        <v>2513</v>
      </c>
      <c r="E869" s="156"/>
      <c r="F869" s="156"/>
      <c r="G869" s="156"/>
      <c r="H869" s="156">
        <f t="shared" si="28"/>
        <v>2513</v>
      </c>
      <c r="I869" s="158">
        <f t="shared" si="29"/>
        <v>2513</v>
      </c>
      <c r="J869" s="143">
        <v>2513</v>
      </c>
    </row>
    <row r="870" s="143" customFormat="1" ht="20.1" customHeight="1" spans="1:9">
      <c r="A870" s="143">
        <v>2130317</v>
      </c>
      <c r="B870" s="107" t="s">
        <v>732</v>
      </c>
      <c r="C870" s="108">
        <v>0</v>
      </c>
      <c r="D870" s="156">
        <v>0</v>
      </c>
      <c r="E870" s="156"/>
      <c r="F870" s="156"/>
      <c r="G870" s="156"/>
      <c r="H870" s="156">
        <f t="shared" si="28"/>
        <v>0</v>
      </c>
      <c r="I870" s="158">
        <f t="shared" si="29"/>
        <v>0</v>
      </c>
    </row>
    <row r="871" s="143" customFormat="1" ht="20.1" customHeight="1" spans="1:9">
      <c r="A871" s="143">
        <v>2130318</v>
      </c>
      <c r="B871" s="107" t="s">
        <v>733</v>
      </c>
      <c r="C871" s="108">
        <v>0</v>
      </c>
      <c r="D871" s="156">
        <v>0</v>
      </c>
      <c r="E871" s="156"/>
      <c r="F871" s="156"/>
      <c r="G871" s="156"/>
      <c r="H871" s="156">
        <f t="shared" si="28"/>
        <v>0</v>
      </c>
      <c r="I871" s="158">
        <f t="shared" si="29"/>
        <v>0</v>
      </c>
    </row>
    <row r="872" s="143" customFormat="1" ht="20.1" customHeight="1" spans="1:9">
      <c r="A872" s="143">
        <v>2130319</v>
      </c>
      <c r="B872" s="107" t="s">
        <v>734</v>
      </c>
      <c r="C872" s="108">
        <v>0</v>
      </c>
      <c r="D872" s="156">
        <v>0</v>
      </c>
      <c r="E872" s="156"/>
      <c r="F872" s="156"/>
      <c r="G872" s="156"/>
      <c r="H872" s="156">
        <f t="shared" si="28"/>
        <v>0</v>
      </c>
      <c r="I872" s="158">
        <f t="shared" si="29"/>
        <v>0</v>
      </c>
    </row>
    <row r="873" s="143" customFormat="1" ht="20.1" customHeight="1" spans="1:10">
      <c r="A873" s="143">
        <v>2130321</v>
      </c>
      <c r="B873" s="107" t="s">
        <v>735</v>
      </c>
      <c r="C873" s="108">
        <v>1398</v>
      </c>
      <c r="D873" s="156">
        <v>1837</v>
      </c>
      <c r="E873" s="156"/>
      <c r="F873" s="156"/>
      <c r="G873" s="156"/>
      <c r="H873" s="156">
        <f t="shared" si="28"/>
        <v>1837</v>
      </c>
      <c r="I873" s="158">
        <f t="shared" si="29"/>
        <v>3235</v>
      </c>
      <c r="J873" s="143">
        <v>1837</v>
      </c>
    </row>
    <row r="874" s="143" customFormat="1" ht="20.1" customHeight="1" spans="1:9">
      <c r="A874" s="143">
        <v>2130322</v>
      </c>
      <c r="B874" s="107" t="s">
        <v>736</v>
      </c>
      <c r="C874" s="108">
        <v>0</v>
      </c>
      <c r="D874" s="156">
        <v>0</v>
      </c>
      <c r="E874" s="156"/>
      <c r="F874" s="156"/>
      <c r="G874" s="156"/>
      <c r="H874" s="156">
        <f t="shared" si="28"/>
        <v>0</v>
      </c>
      <c r="I874" s="158">
        <f t="shared" si="29"/>
        <v>0</v>
      </c>
    </row>
    <row r="875" s="143" customFormat="1" ht="20.1" customHeight="1" spans="1:9">
      <c r="A875" s="143">
        <v>2130333</v>
      </c>
      <c r="B875" s="107" t="s">
        <v>710</v>
      </c>
      <c r="C875" s="108">
        <v>0</v>
      </c>
      <c r="D875" s="156">
        <v>0</v>
      </c>
      <c r="E875" s="156"/>
      <c r="F875" s="156"/>
      <c r="G875" s="156"/>
      <c r="H875" s="156">
        <f t="shared" si="28"/>
        <v>0</v>
      </c>
      <c r="I875" s="158">
        <f t="shared" si="29"/>
        <v>0</v>
      </c>
    </row>
    <row r="876" s="143" customFormat="1" ht="20.1" customHeight="1" spans="1:9">
      <c r="A876" s="143">
        <v>2130334</v>
      </c>
      <c r="B876" s="107" t="s">
        <v>737</v>
      </c>
      <c r="C876" s="108">
        <v>0</v>
      </c>
      <c r="D876" s="156">
        <v>0</v>
      </c>
      <c r="E876" s="156"/>
      <c r="F876" s="156"/>
      <c r="G876" s="156"/>
      <c r="H876" s="156">
        <f t="shared" si="28"/>
        <v>0</v>
      </c>
      <c r="I876" s="158">
        <f t="shared" si="29"/>
        <v>0</v>
      </c>
    </row>
    <row r="877" s="143" customFormat="1" ht="20.1" customHeight="1" spans="1:9">
      <c r="A877" s="143">
        <v>2130335</v>
      </c>
      <c r="B877" s="107" t="s">
        <v>738</v>
      </c>
      <c r="C877" s="108">
        <v>0</v>
      </c>
      <c r="D877" s="156">
        <v>0</v>
      </c>
      <c r="E877" s="156"/>
      <c r="F877" s="156"/>
      <c r="G877" s="156"/>
      <c r="H877" s="156">
        <f t="shared" si="28"/>
        <v>0</v>
      </c>
      <c r="I877" s="158">
        <f t="shared" si="29"/>
        <v>0</v>
      </c>
    </row>
    <row r="878" s="143" customFormat="1" ht="20.1" customHeight="1" spans="1:9">
      <c r="A878" s="143">
        <v>2130336</v>
      </c>
      <c r="B878" s="107" t="s">
        <v>739</v>
      </c>
      <c r="C878" s="108">
        <v>0</v>
      </c>
      <c r="D878" s="156">
        <v>0</v>
      </c>
      <c r="E878" s="156"/>
      <c r="F878" s="156"/>
      <c r="G878" s="156"/>
      <c r="H878" s="156">
        <f t="shared" si="28"/>
        <v>0</v>
      </c>
      <c r="I878" s="158">
        <f t="shared" si="29"/>
        <v>0</v>
      </c>
    </row>
    <row r="879" s="143" customFormat="1" ht="20.1" customHeight="1" spans="1:9">
      <c r="A879" s="143">
        <v>2130337</v>
      </c>
      <c r="B879" s="107" t="s">
        <v>740</v>
      </c>
      <c r="C879" s="108">
        <v>0</v>
      </c>
      <c r="D879" s="156">
        <v>0</v>
      </c>
      <c r="E879" s="156"/>
      <c r="F879" s="156"/>
      <c r="G879" s="156"/>
      <c r="H879" s="156">
        <f t="shared" si="28"/>
        <v>0</v>
      </c>
      <c r="I879" s="158">
        <f t="shared" si="29"/>
        <v>0</v>
      </c>
    </row>
    <row r="880" s="143" customFormat="1" ht="20.1" customHeight="1" spans="1:10">
      <c r="A880" s="143">
        <v>2130399</v>
      </c>
      <c r="B880" s="107" t="s">
        <v>741</v>
      </c>
      <c r="C880" s="108">
        <v>119</v>
      </c>
      <c r="D880" s="156">
        <v>18</v>
      </c>
      <c r="E880" s="156"/>
      <c r="F880" s="156"/>
      <c r="G880" s="156"/>
      <c r="H880" s="156">
        <f t="shared" si="28"/>
        <v>18</v>
      </c>
      <c r="I880" s="158">
        <f t="shared" si="29"/>
        <v>137</v>
      </c>
      <c r="J880" s="143">
        <v>18</v>
      </c>
    </row>
    <row r="881" s="143" customFormat="1" ht="20.1" customHeight="1" spans="1:9">
      <c r="A881" s="143">
        <v>21305</v>
      </c>
      <c r="B881" s="107" t="s">
        <v>742</v>
      </c>
      <c r="C881" s="108">
        <v>32606</v>
      </c>
      <c r="D881" s="156">
        <v>0</v>
      </c>
      <c r="E881" s="156"/>
      <c r="F881" s="156"/>
      <c r="G881" s="156">
        <v>10037</v>
      </c>
      <c r="H881" s="156">
        <f t="shared" si="28"/>
        <v>-10037</v>
      </c>
      <c r="I881" s="158">
        <f t="shared" si="29"/>
        <v>22569</v>
      </c>
    </row>
    <row r="882" s="143" customFormat="1" ht="20.1" customHeight="1" spans="1:9">
      <c r="A882" s="143">
        <v>2130501</v>
      </c>
      <c r="B882" s="107" t="s">
        <v>98</v>
      </c>
      <c r="C882" s="108">
        <v>228</v>
      </c>
      <c r="D882" s="156">
        <v>0</v>
      </c>
      <c r="E882" s="156"/>
      <c r="F882" s="156"/>
      <c r="G882" s="156"/>
      <c r="H882" s="156">
        <f t="shared" si="28"/>
        <v>0</v>
      </c>
      <c r="I882" s="158">
        <f t="shared" si="29"/>
        <v>228</v>
      </c>
    </row>
    <row r="883" s="143" customFormat="1" ht="16.2" customHeight="1" spans="1:9">
      <c r="A883" s="143">
        <v>2130502</v>
      </c>
      <c r="B883" s="107" t="s">
        <v>99</v>
      </c>
      <c r="C883" s="108">
        <v>0</v>
      </c>
      <c r="D883" s="156">
        <v>0</v>
      </c>
      <c r="E883" s="156"/>
      <c r="F883" s="156"/>
      <c r="G883" s="156"/>
      <c r="H883" s="156">
        <f t="shared" si="28"/>
        <v>0</v>
      </c>
      <c r="I883" s="158">
        <f t="shared" si="29"/>
        <v>0</v>
      </c>
    </row>
    <row r="884" s="143" customFormat="1" ht="16.2" customHeight="1" spans="1:9">
      <c r="A884" s="143">
        <v>2130503</v>
      </c>
      <c r="B884" s="107" t="s">
        <v>100</v>
      </c>
      <c r="C884" s="108">
        <v>0</v>
      </c>
      <c r="D884" s="156">
        <v>0</v>
      </c>
      <c r="E884" s="156"/>
      <c r="F884" s="156"/>
      <c r="G884" s="156"/>
      <c r="H884" s="156">
        <f t="shared" si="28"/>
        <v>0</v>
      </c>
      <c r="I884" s="158">
        <f t="shared" ref="I884:I947" si="30">C884+H884</f>
        <v>0</v>
      </c>
    </row>
    <row r="885" s="143" customFormat="1" ht="16.2" customHeight="1" spans="1:9">
      <c r="A885" s="143">
        <v>2130504</v>
      </c>
      <c r="B885" s="107" t="s">
        <v>743</v>
      </c>
      <c r="C885" s="108">
        <v>14675</v>
      </c>
      <c r="D885" s="156">
        <v>0</v>
      </c>
      <c r="E885" s="156"/>
      <c r="F885" s="156"/>
      <c r="G885" s="156">
        <v>7572</v>
      </c>
      <c r="H885" s="156">
        <f t="shared" si="28"/>
        <v>-7572</v>
      </c>
      <c r="I885" s="158">
        <f t="shared" si="30"/>
        <v>7103</v>
      </c>
    </row>
    <row r="886" s="143" customFormat="1" ht="16.2" customHeight="1" spans="1:9">
      <c r="A886" s="143">
        <v>2130505</v>
      </c>
      <c r="B886" s="107" t="s">
        <v>744</v>
      </c>
      <c r="C886" s="108">
        <v>9960</v>
      </c>
      <c r="D886" s="156">
        <v>0</v>
      </c>
      <c r="E886" s="156"/>
      <c r="F886" s="156"/>
      <c r="G886" s="156">
        <v>2444</v>
      </c>
      <c r="H886" s="156">
        <f t="shared" si="28"/>
        <v>-2444</v>
      </c>
      <c r="I886" s="158">
        <f t="shared" si="30"/>
        <v>7516</v>
      </c>
    </row>
    <row r="887" s="143" customFormat="1" ht="16.2" customHeight="1" spans="1:9">
      <c r="A887" s="143">
        <v>2130506</v>
      </c>
      <c r="B887" s="107" t="s">
        <v>745</v>
      </c>
      <c r="C887" s="108">
        <v>3547</v>
      </c>
      <c r="D887" s="156">
        <v>0</v>
      </c>
      <c r="E887" s="156"/>
      <c r="F887" s="156"/>
      <c r="G887" s="156">
        <v>1</v>
      </c>
      <c r="H887" s="156">
        <f t="shared" si="28"/>
        <v>-1</v>
      </c>
      <c r="I887" s="158">
        <f t="shared" si="30"/>
        <v>3546</v>
      </c>
    </row>
    <row r="888" s="143" customFormat="1" ht="16.2" customHeight="1" spans="1:9">
      <c r="A888" s="143">
        <v>2130507</v>
      </c>
      <c r="B888" s="107" t="s">
        <v>746</v>
      </c>
      <c r="C888" s="108">
        <v>3115</v>
      </c>
      <c r="D888" s="156">
        <v>0</v>
      </c>
      <c r="E888" s="156"/>
      <c r="F888" s="156"/>
      <c r="G888" s="156"/>
      <c r="H888" s="156">
        <f t="shared" si="28"/>
        <v>0</v>
      </c>
      <c r="I888" s="158">
        <f t="shared" si="30"/>
        <v>3115</v>
      </c>
    </row>
    <row r="889" s="143" customFormat="1" ht="20.1" customHeight="1" spans="1:9">
      <c r="A889" s="143">
        <v>2130508</v>
      </c>
      <c r="B889" s="107" t="s">
        <v>747</v>
      </c>
      <c r="C889" s="108">
        <v>0</v>
      </c>
      <c r="D889" s="156">
        <v>0</v>
      </c>
      <c r="E889" s="156"/>
      <c r="F889" s="156"/>
      <c r="G889" s="156"/>
      <c r="H889" s="156">
        <f t="shared" si="28"/>
        <v>0</v>
      </c>
      <c r="I889" s="158">
        <f t="shared" si="30"/>
        <v>0</v>
      </c>
    </row>
    <row r="890" s="143" customFormat="1" ht="16.2" customHeight="1" spans="1:9">
      <c r="A890" s="143">
        <v>2130550</v>
      </c>
      <c r="B890" s="107" t="s">
        <v>748</v>
      </c>
      <c r="C890" s="108">
        <v>183</v>
      </c>
      <c r="D890" s="156">
        <v>0</v>
      </c>
      <c r="E890" s="156"/>
      <c r="F890" s="156"/>
      <c r="G890" s="156"/>
      <c r="H890" s="156">
        <f t="shared" si="28"/>
        <v>0</v>
      </c>
      <c r="I890" s="158">
        <f t="shared" si="30"/>
        <v>183</v>
      </c>
    </row>
    <row r="891" s="143" customFormat="1" ht="20.1" customHeight="1" spans="1:9">
      <c r="A891" s="143">
        <v>2130599</v>
      </c>
      <c r="B891" s="107" t="s">
        <v>749</v>
      </c>
      <c r="C891" s="108">
        <v>898</v>
      </c>
      <c r="D891" s="156">
        <v>0</v>
      </c>
      <c r="E891" s="156"/>
      <c r="F891" s="156"/>
      <c r="G891" s="156">
        <v>20</v>
      </c>
      <c r="H891" s="156">
        <f t="shared" si="28"/>
        <v>-20</v>
      </c>
      <c r="I891" s="158">
        <f t="shared" si="30"/>
        <v>878</v>
      </c>
    </row>
    <row r="892" s="143" customFormat="1" ht="16.2" customHeight="1" spans="1:10">
      <c r="A892" s="143">
        <v>21307</v>
      </c>
      <c r="B892" s="107" t="s">
        <v>750</v>
      </c>
      <c r="C892" s="108">
        <v>4518</v>
      </c>
      <c r="D892" s="156">
        <v>4844</v>
      </c>
      <c r="E892" s="156"/>
      <c r="F892" s="156"/>
      <c r="G892" s="156">
        <v>400</v>
      </c>
      <c r="H892" s="156">
        <f t="shared" si="28"/>
        <v>4444</v>
      </c>
      <c r="I892" s="158">
        <f t="shared" si="30"/>
        <v>8962</v>
      </c>
      <c r="J892" s="143">
        <v>4844</v>
      </c>
    </row>
    <row r="893" s="143" customFormat="1" ht="20.1" customHeight="1" spans="1:10">
      <c r="A893" s="143">
        <v>2130701</v>
      </c>
      <c r="B893" s="107" t="s">
        <v>751</v>
      </c>
      <c r="C893" s="108">
        <v>4517</v>
      </c>
      <c r="D893" s="156">
        <v>4844</v>
      </c>
      <c r="E893" s="156"/>
      <c r="F893" s="156"/>
      <c r="G893" s="156">
        <v>400</v>
      </c>
      <c r="H893" s="156">
        <f t="shared" si="28"/>
        <v>4444</v>
      </c>
      <c r="I893" s="158">
        <f t="shared" si="30"/>
        <v>8961</v>
      </c>
      <c r="J893" s="143">
        <v>4844</v>
      </c>
    </row>
    <row r="894" s="143" customFormat="1" ht="20.1" customHeight="1" spans="1:9">
      <c r="A894" s="143">
        <v>2130704</v>
      </c>
      <c r="B894" s="107" t="s">
        <v>752</v>
      </c>
      <c r="C894" s="108">
        <v>0</v>
      </c>
      <c r="D894" s="156">
        <v>0</v>
      </c>
      <c r="E894" s="156"/>
      <c r="F894" s="156"/>
      <c r="G894" s="156"/>
      <c r="H894" s="156">
        <f t="shared" si="28"/>
        <v>0</v>
      </c>
      <c r="I894" s="158">
        <f t="shared" si="30"/>
        <v>0</v>
      </c>
    </row>
    <row r="895" s="143" customFormat="1" ht="20.1" customHeight="1" spans="1:9">
      <c r="A895" s="143">
        <v>2130705</v>
      </c>
      <c r="B895" s="107" t="s">
        <v>753</v>
      </c>
      <c r="C895" s="108">
        <v>1</v>
      </c>
      <c r="D895" s="156">
        <v>0</v>
      </c>
      <c r="E895" s="156"/>
      <c r="F895" s="156"/>
      <c r="G895" s="156"/>
      <c r="H895" s="156">
        <f t="shared" si="28"/>
        <v>0</v>
      </c>
      <c r="I895" s="158">
        <f t="shared" si="30"/>
        <v>1</v>
      </c>
    </row>
    <row r="896" s="143" customFormat="1" ht="16.2" customHeight="1" spans="1:9">
      <c r="A896" s="143">
        <v>2130706</v>
      </c>
      <c r="B896" s="107" t="s">
        <v>754</v>
      </c>
      <c r="C896" s="108">
        <v>0</v>
      </c>
      <c r="D896" s="156">
        <v>0</v>
      </c>
      <c r="E896" s="156"/>
      <c r="F896" s="156"/>
      <c r="G896" s="156"/>
      <c r="H896" s="156">
        <f t="shared" si="28"/>
        <v>0</v>
      </c>
      <c r="I896" s="158">
        <f t="shared" si="30"/>
        <v>0</v>
      </c>
    </row>
    <row r="897" s="143" customFormat="1" ht="16.2" customHeight="1" spans="1:9">
      <c r="A897" s="143">
        <v>2130707</v>
      </c>
      <c r="B897" s="107" t="s">
        <v>755</v>
      </c>
      <c r="C897" s="108">
        <v>0</v>
      </c>
      <c r="D897" s="156">
        <v>0</v>
      </c>
      <c r="E897" s="156"/>
      <c r="F897" s="156"/>
      <c r="G897" s="156"/>
      <c r="H897" s="156">
        <f t="shared" si="28"/>
        <v>0</v>
      </c>
      <c r="I897" s="158">
        <f t="shared" si="30"/>
        <v>0</v>
      </c>
    </row>
    <row r="898" s="143" customFormat="1" ht="16.2" customHeight="1" spans="1:9">
      <c r="A898" s="143">
        <v>2130799</v>
      </c>
      <c r="B898" s="107" t="s">
        <v>756</v>
      </c>
      <c r="C898" s="108">
        <v>0</v>
      </c>
      <c r="D898" s="156">
        <v>0</v>
      </c>
      <c r="E898" s="156"/>
      <c r="F898" s="156"/>
      <c r="G898" s="156"/>
      <c r="H898" s="156">
        <f t="shared" si="28"/>
        <v>0</v>
      </c>
      <c r="I898" s="158">
        <f t="shared" si="30"/>
        <v>0</v>
      </c>
    </row>
    <row r="899" s="143" customFormat="1" ht="16.2" customHeight="1" spans="1:11">
      <c r="A899" s="143">
        <v>21308</v>
      </c>
      <c r="B899" s="107" t="s">
        <v>757</v>
      </c>
      <c r="C899" s="108">
        <v>3701</v>
      </c>
      <c r="D899" s="156">
        <v>1155</v>
      </c>
      <c r="E899" s="156"/>
      <c r="F899" s="156"/>
      <c r="G899" s="156"/>
      <c r="H899" s="156">
        <f t="shared" si="28"/>
        <v>1155</v>
      </c>
      <c r="I899" s="158">
        <f t="shared" si="30"/>
        <v>4856</v>
      </c>
      <c r="J899" s="143">
        <v>3659</v>
      </c>
      <c r="K899" s="143">
        <v>2504</v>
      </c>
    </row>
    <row r="900" s="143" customFormat="1" ht="16.2" customHeight="1" spans="1:9">
      <c r="A900" s="143">
        <v>2130801</v>
      </c>
      <c r="B900" s="107" t="s">
        <v>758</v>
      </c>
      <c r="C900" s="108">
        <v>0</v>
      </c>
      <c r="D900" s="156">
        <v>0</v>
      </c>
      <c r="E900" s="156"/>
      <c r="F900" s="156"/>
      <c r="G900" s="156"/>
      <c r="H900" s="156">
        <f t="shared" si="28"/>
        <v>0</v>
      </c>
      <c r="I900" s="158">
        <f t="shared" si="30"/>
        <v>0</v>
      </c>
    </row>
    <row r="901" s="143" customFormat="1" ht="16.2" customHeight="1" spans="1:9">
      <c r="A901" s="143">
        <v>2130802</v>
      </c>
      <c r="B901" s="107" t="s">
        <v>759</v>
      </c>
      <c r="C901" s="108">
        <v>0</v>
      </c>
      <c r="D901" s="156">
        <v>0</v>
      </c>
      <c r="E901" s="156"/>
      <c r="F901" s="156"/>
      <c r="G901" s="156"/>
      <c r="H901" s="156">
        <f t="shared" si="28"/>
        <v>0</v>
      </c>
      <c r="I901" s="158">
        <f t="shared" si="30"/>
        <v>0</v>
      </c>
    </row>
    <row r="902" s="143" customFormat="1" ht="16.2" customHeight="1" spans="1:10">
      <c r="A902" s="143">
        <v>2130803</v>
      </c>
      <c r="B902" s="107" t="s">
        <v>760</v>
      </c>
      <c r="C902" s="108">
        <v>2023</v>
      </c>
      <c r="D902" s="156">
        <v>1829</v>
      </c>
      <c r="E902" s="156"/>
      <c r="F902" s="156"/>
      <c r="G902" s="156"/>
      <c r="H902" s="156">
        <f t="shared" ref="H902:H965" si="31">D902+E902+F902-G902</f>
        <v>1829</v>
      </c>
      <c r="I902" s="158">
        <f t="shared" si="30"/>
        <v>3852</v>
      </c>
      <c r="J902" s="143">
        <v>1829</v>
      </c>
    </row>
    <row r="903" s="143" customFormat="1" ht="16.2" customHeight="1" spans="1:11">
      <c r="A903" s="143">
        <v>2130804</v>
      </c>
      <c r="B903" s="107" t="s">
        <v>761</v>
      </c>
      <c r="C903" s="108">
        <v>1678</v>
      </c>
      <c r="D903" s="156">
        <v>-674</v>
      </c>
      <c r="E903" s="156"/>
      <c r="F903" s="156"/>
      <c r="G903" s="156"/>
      <c r="H903" s="156">
        <f t="shared" si="31"/>
        <v>-674</v>
      </c>
      <c r="I903" s="158">
        <f t="shared" si="30"/>
        <v>1004</v>
      </c>
      <c r="J903" s="143">
        <v>1830</v>
      </c>
      <c r="K903" s="143">
        <v>2504</v>
      </c>
    </row>
    <row r="904" s="143" customFormat="1" ht="20.1" customHeight="1" spans="1:9">
      <c r="A904" s="143">
        <v>2130805</v>
      </c>
      <c r="B904" s="107" t="s">
        <v>762</v>
      </c>
      <c r="C904" s="108">
        <v>0</v>
      </c>
      <c r="D904" s="156">
        <v>0</v>
      </c>
      <c r="E904" s="156"/>
      <c r="F904" s="156"/>
      <c r="G904" s="156"/>
      <c r="H904" s="156">
        <f t="shared" si="31"/>
        <v>0</v>
      </c>
      <c r="I904" s="158">
        <f t="shared" si="30"/>
        <v>0</v>
      </c>
    </row>
    <row r="905" s="143" customFormat="1" ht="20.1" customHeight="1" spans="1:9">
      <c r="A905" s="143">
        <v>2130899</v>
      </c>
      <c r="B905" s="107" t="s">
        <v>763</v>
      </c>
      <c r="C905" s="108">
        <v>0</v>
      </c>
      <c r="D905" s="156">
        <v>0</v>
      </c>
      <c r="E905" s="156"/>
      <c r="F905" s="156"/>
      <c r="G905" s="156"/>
      <c r="H905" s="156">
        <f t="shared" si="31"/>
        <v>0</v>
      </c>
      <c r="I905" s="158">
        <f t="shared" si="30"/>
        <v>0</v>
      </c>
    </row>
    <row r="906" s="143" customFormat="1" ht="16.2" customHeight="1" spans="1:9">
      <c r="A906" s="143">
        <v>21309</v>
      </c>
      <c r="B906" s="107" t="s">
        <v>764</v>
      </c>
      <c r="C906" s="108">
        <v>0</v>
      </c>
      <c r="D906" s="156">
        <v>0</v>
      </c>
      <c r="E906" s="156"/>
      <c r="F906" s="156"/>
      <c r="G906" s="156"/>
      <c r="H906" s="156">
        <f t="shared" si="31"/>
        <v>0</v>
      </c>
      <c r="I906" s="158">
        <f t="shared" si="30"/>
        <v>0</v>
      </c>
    </row>
    <row r="907" s="143" customFormat="1" ht="16.2" customHeight="1" spans="1:9">
      <c r="A907" s="143">
        <v>2130901</v>
      </c>
      <c r="B907" s="107" t="s">
        <v>765</v>
      </c>
      <c r="C907" s="108">
        <v>0</v>
      </c>
      <c r="D907" s="156">
        <v>0</v>
      </c>
      <c r="E907" s="156"/>
      <c r="F907" s="156"/>
      <c r="G907" s="156"/>
      <c r="H907" s="156">
        <f t="shared" si="31"/>
        <v>0</v>
      </c>
      <c r="I907" s="158">
        <f t="shared" si="30"/>
        <v>0</v>
      </c>
    </row>
    <row r="908" s="143" customFormat="1" ht="16.2" customHeight="1" spans="1:9">
      <c r="A908" s="143">
        <v>2130999</v>
      </c>
      <c r="B908" s="107" t="s">
        <v>766</v>
      </c>
      <c r="C908" s="108">
        <v>0</v>
      </c>
      <c r="D908" s="156">
        <v>0</v>
      </c>
      <c r="E908" s="156"/>
      <c r="F908" s="156"/>
      <c r="G908" s="156"/>
      <c r="H908" s="156">
        <f t="shared" si="31"/>
        <v>0</v>
      </c>
      <c r="I908" s="158">
        <f t="shared" si="30"/>
        <v>0</v>
      </c>
    </row>
    <row r="909" s="143" customFormat="1" ht="16.2" customHeight="1" spans="1:9">
      <c r="A909" s="143">
        <v>21399</v>
      </c>
      <c r="B909" s="107" t="s">
        <v>767</v>
      </c>
      <c r="C909" s="108">
        <v>16</v>
      </c>
      <c r="D909" s="156">
        <v>0</v>
      </c>
      <c r="E909" s="156"/>
      <c r="F909" s="156"/>
      <c r="G909" s="156"/>
      <c r="H909" s="156">
        <f t="shared" si="31"/>
        <v>0</v>
      </c>
      <c r="I909" s="158">
        <f t="shared" si="30"/>
        <v>16</v>
      </c>
    </row>
    <row r="910" s="143" customFormat="1" ht="16.2" customHeight="1" spans="1:9">
      <c r="A910" s="143">
        <v>2139901</v>
      </c>
      <c r="B910" s="107" t="s">
        <v>768</v>
      </c>
      <c r="C910" s="108">
        <v>0</v>
      </c>
      <c r="D910" s="156">
        <v>0</v>
      </c>
      <c r="E910" s="156"/>
      <c r="F910" s="156"/>
      <c r="G910" s="156"/>
      <c r="H910" s="156">
        <f t="shared" si="31"/>
        <v>0</v>
      </c>
      <c r="I910" s="158">
        <f t="shared" si="30"/>
        <v>0</v>
      </c>
    </row>
    <row r="911" s="143" customFormat="1" ht="16.2" customHeight="1" spans="1:9">
      <c r="A911" s="143">
        <v>2139999</v>
      </c>
      <c r="B911" s="107" t="s">
        <v>769</v>
      </c>
      <c r="C911" s="108">
        <v>16</v>
      </c>
      <c r="D911" s="156">
        <v>0</v>
      </c>
      <c r="E911" s="156"/>
      <c r="F911" s="156"/>
      <c r="G911" s="156"/>
      <c r="H911" s="156">
        <f t="shared" si="31"/>
        <v>0</v>
      </c>
      <c r="I911" s="158">
        <f t="shared" si="30"/>
        <v>16</v>
      </c>
    </row>
    <row r="912" s="143" customFormat="1" ht="20.1" customHeight="1" spans="1:11">
      <c r="A912" s="143">
        <v>214</v>
      </c>
      <c r="B912" s="107" t="s">
        <v>36</v>
      </c>
      <c r="C912" s="108">
        <v>20016</v>
      </c>
      <c r="D912" s="156">
        <v>8468</v>
      </c>
      <c r="E912" s="156">
        <v>5000</v>
      </c>
      <c r="F912" s="156"/>
      <c r="G912" s="156">
        <v>3852</v>
      </c>
      <c r="H912" s="156">
        <f t="shared" si="31"/>
        <v>9616</v>
      </c>
      <c r="I912" s="158">
        <f t="shared" si="30"/>
        <v>29632</v>
      </c>
      <c r="J912" s="143">
        <v>16244</v>
      </c>
      <c r="K912" s="143">
        <v>7776</v>
      </c>
    </row>
    <row r="913" s="143" customFormat="1" ht="16.2" customHeight="1" spans="1:11">
      <c r="A913" s="143">
        <v>21401</v>
      </c>
      <c r="B913" s="107" t="s">
        <v>770</v>
      </c>
      <c r="C913" s="108">
        <v>13156</v>
      </c>
      <c r="D913" s="156">
        <v>-1533</v>
      </c>
      <c r="E913" s="156">
        <v>5000</v>
      </c>
      <c r="F913" s="156"/>
      <c r="G913" s="156">
        <v>756</v>
      </c>
      <c r="H913" s="156">
        <f t="shared" si="31"/>
        <v>2711</v>
      </c>
      <c r="I913" s="158">
        <f t="shared" si="30"/>
        <v>15867</v>
      </c>
      <c r="J913" s="143">
        <v>1543</v>
      </c>
      <c r="K913" s="143">
        <v>3076</v>
      </c>
    </row>
    <row r="914" s="143" customFormat="1" ht="20.1" customHeight="1" spans="1:9">
      <c r="A914" s="143">
        <v>2140101</v>
      </c>
      <c r="B914" s="107" t="s">
        <v>98</v>
      </c>
      <c r="C914" s="108">
        <v>192</v>
      </c>
      <c r="D914" s="156">
        <v>0</v>
      </c>
      <c r="E914" s="156"/>
      <c r="F914" s="156"/>
      <c r="G914" s="156"/>
      <c r="H914" s="156">
        <f t="shared" si="31"/>
        <v>0</v>
      </c>
      <c r="I914" s="158">
        <f t="shared" si="30"/>
        <v>192</v>
      </c>
    </row>
    <row r="915" s="143" customFormat="1" ht="16.2" customHeight="1" spans="1:11">
      <c r="A915" s="143">
        <v>2140102</v>
      </c>
      <c r="B915" s="107" t="s">
        <v>99</v>
      </c>
      <c r="C915" s="108">
        <v>0</v>
      </c>
      <c r="D915" s="156">
        <v>-520</v>
      </c>
      <c r="E915" s="156"/>
      <c r="F915" s="156"/>
      <c r="G915" s="156"/>
      <c r="H915" s="156">
        <f t="shared" si="31"/>
        <v>-520</v>
      </c>
      <c r="I915" s="158">
        <f t="shared" si="30"/>
        <v>-520</v>
      </c>
      <c r="J915" s="143">
        <v>278</v>
      </c>
      <c r="K915" s="143">
        <v>798</v>
      </c>
    </row>
    <row r="916" s="143" customFormat="1" ht="16.2" customHeight="1" spans="1:9">
      <c r="A916" s="143">
        <v>2140103</v>
      </c>
      <c r="B916" s="107" t="s">
        <v>100</v>
      </c>
      <c r="C916" s="108">
        <v>0</v>
      </c>
      <c r="D916" s="156">
        <v>0</v>
      </c>
      <c r="E916" s="156"/>
      <c r="F916" s="156"/>
      <c r="G916" s="156"/>
      <c r="H916" s="156">
        <f t="shared" si="31"/>
        <v>0</v>
      </c>
      <c r="I916" s="158">
        <f t="shared" si="30"/>
        <v>0</v>
      </c>
    </row>
    <row r="917" s="143" customFormat="1" ht="16.2" customHeight="1" spans="1:9">
      <c r="A917" s="143">
        <v>2140104</v>
      </c>
      <c r="B917" s="107" t="s">
        <v>771</v>
      </c>
      <c r="C917" s="108">
        <v>4987</v>
      </c>
      <c r="D917" s="156">
        <v>0</v>
      </c>
      <c r="E917" s="156">
        <v>5000</v>
      </c>
      <c r="F917" s="156"/>
      <c r="G917" s="156"/>
      <c r="H917" s="156">
        <f t="shared" si="31"/>
        <v>5000</v>
      </c>
      <c r="I917" s="158">
        <f t="shared" si="30"/>
        <v>9987</v>
      </c>
    </row>
    <row r="918" s="143" customFormat="1" ht="16.2" customHeight="1" spans="1:11">
      <c r="A918" s="143">
        <v>2140106</v>
      </c>
      <c r="B918" s="107" t="s">
        <v>772</v>
      </c>
      <c r="C918" s="108">
        <v>4922</v>
      </c>
      <c r="D918" s="156">
        <v>-1284</v>
      </c>
      <c r="E918" s="156"/>
      <c r="F918" s="156"/>
      <c r="G918" s="156"/>
      <c r="H918" s="156">
        <f t="shared" si="31"/>
        <v>-1284</v>
      </c>
      <c r="I918" s="158">
        <f t="shared" si="30"/>
        <v>3638</v>
      </c>
      <c r="J918" s="143">
        <v>630</v>
      </c>
      <c r="K918" s="143">
        <v>1914</v>
      </c>
    </row>
    <row r="919" s="143" customFormat="1" ht="16.2" customHeight="1" spans="1:9">
      <c r="A919" s="143">
        <v>2140109</v>
      </c>
      <c r="B919" s="107" t="s">
        <v>773</v>
      </c>
      <c r="C919" s="108">
        <v>0</v>
      </c>
      <c r="D919" s="156">
        <v>0</v>
      </c>
      <c r="E919" s="156"/>
      <c r="F919" s="156"/>
      <c r="G919" s="156"/>
      <c r="H919" s="156">
        <f t="shared" si="31"/>
        <v>0</v>
      </c>
      <c r="I919" s="158">
        <f t="shared" si="30"/>
        <v>0</v>
      </c>
    </row>
    <row r="920" s="143" customFormat="1" ht="16.2" customHeight="1" spans="1:11">
      <c r="A920" s="143">
        <v>2140110</v>
      </c>
      <c r="B920" s="107" t="s">
        <v>774</v>
      </c>
      <c r="C920" s="108">
        <v>149</v>
      </c>
      <c r="D920" s="156">
        <v>0</v>
      </c>
      <c r="E920" s="156"/>
      <c r="F920" s="156"/>
      <c r="G920" s="156">
        <v>256</v>
      </c>
      <c r="H920" s="156">
        <f t="shared" si="31"/>
        <v>-256</v>
      </c>
      <c r="I920" s="158">
        <f t="shared" si="30"/>
        <v>-107</v>
      </c>
      <c r="J920" s="143">
        <v>125</v>
      </c>
      <c r="K920" s="143">
        <v>125</v>
      </c>
    </row>
    <row r="921" s="143" customFormat="1" ht="20.1" customHeight="1" spans="1:9">
      <c r="A921" s="143">
        <v>2140111</v>
      </c>
      <c r="B921" s="107" t="s">
        <v>775</v>
      </c>
      <c r="C921" s="108">
        <v>0</v>
      </c>
      <c r="D921" s="156">
        <v>0</v>
      </c>
      <c r="E921" s="156"/>
      <c r="F921" s="156"/>
      <c r="G921" s="156"/>
      <c r="H921" s="156">
        <f t="shared" si="31"/>
        <v>0</v>
      </c>
      <c r="I921" s="158">
        <f t="shared" si="30"/>
        <v>0</v>
      </c>
    </row>
    <row r="922" s="143" customFormat="1" ht="16.2" customHeight="1" spans="1:9">
      <c r="A922" s="143">
        <v>2140112</v>
      </c>
      <c r="B922" s="107" t="s">
        <v>776</v>
      </c>
      <c r="C922" s="108">
        <v>1902</v>
      </c>
      <c r="D922" s="156">
        <v>0</v>
      </c>
      <c r="E922" s="156"/>
      <c r="F922" s="156"/>
      <c r="G922" s="156"/>
      <c r="H922" s="156">
        <f t="shared" si="31"/>
        <v>0</v>
      </c>
      <c r="I922" s="158">
        <f t="shared" si="30"/>
        <v>1902</v>
      </c>
    </row>
    <row r="923" s="143" customFormat="1" ht="20.1" customHeight="1" spans="1:9">
      <c r="A923" s="143">
        <v>2140114</v>
      </c>
      <c r="B923" s="107" t="s">
        <v>777</v>
      </c>
      <c r="C923" s="108">
        <v>0</v>
      </c>
      <c r="D923" s="156">
        <v>0</v>
      </c>
      <c r="E923" s="156"/>
      <c r="F923" s="156"/>
      <c r="G923" s="156"/>
      <c r="H923" s="156">
        <f t="shared" si="31"/>
        <v>0</v>
      </c>
      <c r="I923" s="158">
        <f t="shared" si="30"/>
        <v>0</v>
      </c>
    </row>
    <row r="924" s="143" customFormat="1" ht="20.1" customHeight="1" spans="1:10">
      <c r="A924" s="143">
        <v>2140122</v>
      </c>
      <c r="B924" s="107" t="s">
        <v>778</v>
      </c>
      <c r="C924" s="108">
        <v>0</v>
      </c>
      <c r="D924" s="156">
        <v>14</v>
      </c>
      <c r="E924" s="156"/>
      <c r="F924" s="156"/>
      <c r="G924" s="156"/>
      <c r="H924" s="156">
        <f t="shared" si="31"/>
        <v>14</v>
      </c>
      <c r="I924" s="158">
        <f t="shared" si="30"/>
        <v>14</v>
      </c>
      <c r="J924" s="143">
        <v>14</v>
      </c>
    </row>
    <row r="925" s="143" customFormat="1" ht="16.2" customHeight="1" spans="1:10">
      <c r="A925" s="143">
        <v>2140123</v>
      </c>
      <c r="B925" s="107" t="s">
        <v>779</v>
      </c>
      <c r="C925" s="108">
        <v>86</v>
      </c>
      <c r="D925" s="156">
        <v>86</v>
      </c>
      <c r="E925" s="156"/>
      <c r="F925" s="156"/>
      <c r="G925" s="156"/>
      <c r="H925" s="156">
        <f t="shared" si="31"/>
        <v>86</v>
      </c>
      <c r="I925" s="158">
        <f t="shared" si="30"/>
        <v>172</v>
      </c>
      <c r="J925" s="143">
        <v>86</v>
      </c>
    </row>
    <row r="926" s="143" customFormat="1" ht="16.2" customHeight="1" spans="1:9">
      <c r="A926" s="143">
        <v>2140127</v>
      </c>
      <c r="B926" s="107" t="s">
        <v>780</v>
      </c>
      <c r="C926" s="108">
        <v>0</v>
      </c>
      <c r="D926" s="156">
        <v>0</v>
      </c>
      <c r="E926" s="156"/>
      <c r="F926" s="156"/>
      <c r="G926" s="156"/>
      <c r="H926" s="156">
        <f t="shared" si="31"/>
        <v>0</v>
      </c>
      <c r="I926" s="158">
        <f t="shared" si="30"/>
        <v>0</v>
      </c>
    </row>
    <row r="927" s="143" customFormat="1" ht="16.2" customHeight="1" spans="1:10">
      <c r="A927" s="143">
        <v>2140128</v>
      </c>
      <c r="B927" s="107" t="s">
        <v>781</v>
      </c>
      <c r="C927" s="108">
        <v>0</v>
      </c>
      <c r="D927" s="156">
        <v>18</v>
      </c>
      <c r="E927" s="156"/>
      <c r="F927" s="156"/>
      <c r="G927" s="156"/>
      <c r="H927" s="156">
        <f t="shared" si="31"/>
        <v>18</v>
      </c>
      <c r="I927" s="158">
        <f t="shared" si="30"/>
        <v>18</v>
      </c>
      <c r="J927" s="143">
        <v>18</v>
      </c>
    </row>
    <row r="928" s="143" customFormat="1" ht="16.2" customHeight="1" spans="1:9">
      <c r="A928" s="143">
        <v>2140129</v>
      </c>
      <c r="B928" s="107" t="s">
        <v>782</v>
      </c>
      <c r="C928" s="108">
        <v>0</v>
      </c>
      <c r="D928" s="156">
        <v>0</v>
      </c>
      <c r="E928" s="156"/>
      <c r="F928" s="156"/>
      <c r="G928" s="156"/>
      <c r="H928" s="156">
        <f t="shared" si="31"/>
        <v>0</v>
      </c>
      <c r="I928" s="158">
        <f t="shared" si="30"/>
        <v>0</v>
      </c>
    </row>
    <row r="929" s="143" customFormat="1" ht="16.2" customHeight="1" spans="1:9">
      <c r="A929" s="143">
        <v>2140130</v>
      </c>
      <c r="B929" s="107" t="s">
        <v>783</v>
      </c>
      <c r="C929" s="108">
        <v>0</v>
      </c>
      <c r="D929" s="156">
        <v>0</v>
      </c>
      <c r="E929" s="156"/>
      <c r="F929" s="156"/>
      <c r="G929" s="156"/>
      <c r="H929" s="156">
        <f t="shared" si="31"/>
        <v>0</v>
      </c>
      <c r="I929" s="158">
        <f t="shared" si="30"/>
        <v>0</v>
      </c>
    </row>
    <row r="930" s="143" customFormat="1" ht="20.1" customHeight="1" spans="1:10">
      <c r="A930" s="143">
        <v>2140131</v>
      </c>
      <c r="B930" s="107" t="s">
        <v>784</v>
      </c>
      <c r="C930" s="108">
        <v>194</v>
      </c>
      <c r="D930" s="156">
        <v>153</v>
      </c>
      <c r="E930" s="156"/>
      <c r="F930" s="156"/>
      <c r="G930" s="156"/>
      <c r="H930" s="156">
        <f t="shared" si="31"/>
        <v>153</v>
      </c>
      <c r="I930" s="158">
        <f t="shared" si="30"/>
        <v>347</v>
      </c>
      <c r="J930" s="143">
        <v>153</v>
      </c>
    </row>
    <row r="931" s="143" customFormat="1" ht="16.2" customHeight="1" spans="1:9">
      <c r="A931" s="143">
        <v>2140133</v>
      </c>
      <c r="B931" s="107" t="s">
        <v>785</v>
      </c>
      <c r="C931" s="108">
        <v>0</v>
      </c>
      <c r="D931" s="156">
        <v>0</v>
      </c>
      <c r="E931" s="156"/>
      <c r="F931" s="156"/>
      <c r="G931" s="156"/>
      <c r="H931" s="156">
        <f t="shared" si="31"/>
        <v>0</v>
      </c>
      <c r="I931" s="158">
        <f t="shared" si="30"/>
        <v>0</v>
      </c>
    </row>
    <row r="932" s="143" customFormat="1" ht="20.1" customHeight="1" spans="1:9">
      <c r="A932" s="143">
        <v>2140136</v>
      </c>
      <c r="B932" s="107" t="s">
        <v>786</v>
      </c>
      <c r="C932" s="108">
        <v>124</v>
      </c>
      <c r="D932" s="156">
        <v>0</v>
      </c>
      <c r="E932" s="156"/>
      <c r="F932" s="156"/>
      <c r="G932" s="156"/>
      <c r="H932" s="156">
        <f t="shared" si="31"/>
        <v>0</v>
      </c>
      <c r="I932" s="158">
        <f t="shared" si="30"/>
        <v>124</v>
      </c>
    </row>
    <row r="933" s="143" customFormat="1" ht="16.2" customHeight="1" spans="1:9">
      <c r="A933" s="143">
        <v>2140138</v>
      </c>
      <c r="B933" s="107" t="s">
        <v>787</v>
      </c>
      <c r="C933" s="108">
        <v>0</v>
      </c>
      <c r="D933" s="156">
        <v>0</v>
      </c>
      <c r="E933" s="156"/>
      <c r="F933" s="156"/>
      <c r="G933" s="156"/>
      <c r="H933" s="156">
        <f t="shared" si="31"/>
        <v>0</v>
      </c>
      <c r="I933" s="158">
        <f t="shared" si="30"/>
        <v>0</v>
      </c>
    </row>
    <row r="934" s="143" customFormat="1" ht="16.2" customHeight="1" spans="1:9">
      <c r="A934" s="143">
        <v>2140139</v>
      </c>
      <c r="B934" s="107" t="s">
        <v>788</v>
      </c>
      <c r="C934" s="108">
        <v>0</v>
      </c>
      <c r="D934" s="156">
        <v>0</v>
      </c>
      <c r="E934" s="156"/>
      <c r="F934" s="156"/>
      <c r="G934" s="156"/>
      <c r="H934" s="156">
        <f t="shared" si="31"/>
        <v>0</v>
      </c>
      <c r="I934" s="158">
        <f t="shared" si="30"/>
        <v>0</v>
      </c>
    </row>
    <row r="935" s="143" customFormat="1" ht="16.2" customHeight="1" spans="1:11">
      <c r="A935" s="143">
        <v>2140199</v>
      </c>
      <c r="B935" s="107" t="s">
        <v>789</v>
      </c>
      <c r="C935" s="108">
        <v>600</v>
      </c>
      <c r="D935" s="156">
        <v>0</v>
      </c>
      <c r="E935" s="156"/>
      <c r="F935" s="156"/>
      <c r="G935" s="156">
        <v>500</v>
      </c>
      <c r="H935" s="156">
        <f t="shared" si="31"/>
        <v>-500</v>
      </c>
      <c r="I935" s="158">
        <f t="shared" si="30"/>
        <v>100</v>
      </c>
      <c r="J935" s="143">
        <v>239</v>
      </c>
      <c r="K935" s="143">
        <v>239</v>
      </c>
    </row>
    <row r="936" s="143" customFormat="1" ht="16.2" customHeight="1" spans="1:9">
      <c r="A936" s="143">
        <v>21402</v>
      </c>
      <c r="B936" s="107" t="s">
        <v>790</v>
      </c>
      <c r="C936" s="108">
        <v>0</v>
      </c>
      <c r="D936" s="156">
        <v>0</v>
      </c>
      <c r="E936" s="156"/>
      <c r="F936" s="156"/>
      <c r="G936" s="156"/>
      <c r="H936" s="156">
        <f t="shared" si="31"/>
        <v>0</v>
      </c>
      <c r="I936" s="158">
        <f t="shared" si="30"/>
        <v>0</v>
      </c>
    </row>
    <row r="937" s="143" customFormat="1" ht="20.1" customHeight="1" spans="1:9">
      <c r="A937" s="143">
        <v>2140201</v>
      </c>
      <c r="B937" s="107" t="s">
        <v>98</v>
      </c>
      <c r="C937" s="108">
        <v>0</v>
      </c>
      <c r="D937" s="156">
        <v>0</v>
      </c>
      <c r="E937" s="156"/>
      <c r="F937" s="156"/>
      <c r="G937" s="156"/>
      <c r="H937" s="156">
        <f t="shared" si="31"/>
        <v>0</v>
      </c>
      <c r="I937" s="158">
        <f t="shared" si="30"/>
        <v>0</v>
      </c>
    </row>
    <row r="938" s="143" customFormat="1" ht="20.1" customHeight="1" spans="1:9">
      <c r="A938" s="143">
        <v>2140202</v>
      </c>
      <c r="B938" s="107" t="s">
        <v>99</v>
      </c>
      <c r="C938" s="108">
        <v>0</v>
      </c>
      <c r="D938" s="156">
        <v>0</v>
      </c>
      <c r="E938" s="156"/>
      <c r="F938" s="156"/>
      <c r="G938" s="156"/>
      <c r="H938" s="156">
        <f t="shared" si="31"/>
        <v>0</v>
      </c>
      <c r="I938" s="158">
        <f t="shared" si="30"/>
        <v>0</v>
      </c>
    </row>
    <row r="939" s="143" customFormat="1" ht="16.2" customHeight="1" spans="1:9">
      <c r="A939" s="143">
        <v>2140203</v>
      </c>
      <c r="B939" s="107" t="s">
        <v>100</v>
      </c>
      <c r="C939" s="108">
        <v>0</v>
      </c>
      <c r="D939" s="156">
        <v>0</v>
      </c>
      <c r="E939" s="156"/>
      <c r="F939" s="156"/>
      <c r="G939" s="156"/>
      <c r="H939" s="156">
        <f t="shared" si="31"/>
        <v>0</v>
      </c>
      <c r="I939" s="158">
        <f t="shared" si="30"/>
        <v>0</v>
      </c>
    </row>
    <row r="940" s="143" customFormat="1" ht="16.2" customHeight="1" spans="1:9">
      <c r="A940" s="143">
        <v>2140204</v>
      </c>
      <c r="B940" s="107" t="s">
        <v>791</v>
      </c>
      <c r="C940" s="108">
        <v>0</v>
      </c>
      <c r="D940" s="156">
        <v>0</v>
      </c>
      <c r="E940" s="156"/>
      <c r="F940" s="156"/>
      <c r="G940" s="156"/>
      <c r="H940" s="156">
        <f t="shared" si="31"/>
        <v>0</v>
      </c>
      <c r="I940" s="158">
        <f t="shared" si="30"/>
        <v>0</v>
      </c>
    </row>
    <row r="941" s="143" customFormat="1" ht="20.1" customHeight="1" spans="1:9">
      <c r="A941" s="143">
        <v>2140205</v>
      </c>
      <c r="B941" s="107" t="s">
        <v>792</v>
      </c>
      <c r="C941" s="108">
        <v>0</v>
      </c>
      <c r="D941" s="156">
        <v>0</v>
      </c>
      <c r="E941" s="156"/>
      <c r="F941" s="156"/>
      <c r="G941" s="156"/>
      <c r="H941" s="156">
        <f t="shared" si="31"/>
        <v>0</v>
      </c>
      <c r="I941" s="158">
        <f t="shared" si="30"/>
        <v>0</v>
      </c>
    </row>
    <row r="942" s="143" customFormat="1" ht="16.2" customHeight="1" spans="1:9">
      <c r="A942" s="143">
        <v>2140206</v>
      </c>
      <c r="B942" s="107" t="s">
        <v>793</v>
      </c>
      <c r="C942" s="108">
        <v>0</v>
      </c>
      <c r="D942" s="156">
        <v>0</v>
      </c>
      <c r="E942" s="156"/>
      <c r="F942" s="156"/>
      <c r="G942" s="156"/>
      <c r="H942" s="156">
        <f t="shared" si="31"/>
        <v>0</v>
      </c>
      <c r="I942" s="158">
        <f t="shared" si="30"/>
        <v>0</v>
      </c>
    </row>
    <row r="943" s="143" customFormat="1" ht="16.2" customHeight="1" spans="1:9">
      <c r="A943" s="143">
        <v>2140207</v>
      </c>
      <c r="B943" s="107" t="s">
        <v>794</v>
      </c>
      <c r="C943" s="108">
        <v>0</v>
      </c>
      <c r="D943" s="156">
        <v>0</v>
      </c>
      <c r="E943" s="156"/>
      <c r="F943" s="156"/>
      <c r="G943" s="156"/>
      <c r="H943" s="156">
        <f t="shared" si="31"/>
        <v>0</v>
      </c>
      <c r="I943" s="158">
        <f t="shared" si="30"/>
        <v>0</v>
      </c>
    </row>
    <row r="944" s="143" customFormat="1" ht="16.2" customHeight="1" spans="1:9">
      <c r="A944" s="143">
        <v>2140208</v>
      </c>
      <c r="B944" s="107" t="s">
        <v>795</v>
      </c>
      <c r="C944" s="108">
        <v>0</v>
      </c>
      <c r="D944" s="156">
        <v>0</v>
      </c>
      <c r="E944" s="156"/>
      <c r="F944" s="156"/>
      <c r="G944" s="156"/>
      <c r="H944" s="156">
        <f t="shared" si="31"/>
        <v>0</v>
      </c>
      <c r="I944" s="158">
        <f t="shared" si="30"/>
        <v>0</v>
      </c>
    </row>
    <row r="945" s="143" customFormat="1" ht="16.2" customHeight="1" spans="1:9">
      <c r="A945" s="143">
        <v>2140299</v>
      </c>
      <c r="B945" s="107" t="s">
        <v>796</v>
      </c>
      <c r="C945" s="108">
        <v>0</v>
      </c>
      <c r="D945" s="156">
        <v>0</v>
      </c>
      <c r="E945" s="156"/>
      <c r="F945" s="156"/>
      <c r="G945" s="156"/>
      <c r="H945" s="156">
        <f t="shared" si="31"/>
        <v>0</v>
      </c>
      <c r="I945" s="158">
        <f t="shared" si="30"/>
        <v>0</v>
      </c>
    </row>
    <row r="946" s="143" customFormat="1" ht="16.2" customHeight="1" spans="1:9">
      <c r="A946" s="143">
        <v>21403</v>
      </c>
      <c r="B946" s="107" t="s">
        <v>797</v>
      </c>
      <c r="C946" s="108">
        <v>0</v>
      </c>
      <c r="D946" s="156">
        <v>0</v>
      </c>
      <c r="E946" s="156"/>
      <c r="F946" s="156"/>
      <c r="G946" s="156"/>
      <c r="H946" s="156">
        <f t="shared" si="31"/>
        <v>0</v>
      </c>
      <c r="I946" s="158">
        <f t="shared" si="30"/>
        <v>0</v>
      </c>
    </row>
    <row r="947" s="143" customFormat="1" ht="16.2" customHeight="1" spans="1:9">
      <c r="A947" s="143">
        <v>2140301</v>
      </c>
      <c r="B947" s="107" t="s">
        <v>98</v>
      </c>
      <c r="C947" s="108">
        <v>0</v>
      </c>
      <c r="D947" s="156">
        <v>0</v>
      </c>
      <c r="E947" s="156"/>
      <c r="F947" s="156"/>
      <c r="G947" s="156"/>
      <c r="H947" s="156">
        <f t="shared" si="31"/>
        <v>0</v>
      </c>
      <c r="I947" s="158">
        <f t="shared" si="30"/>
        <v>0</v>
      </c>
    </row>
    <row r="948" s="143" customFormat="1" ht="20.1" customHeight="1" spans="1:9">
      <c r="A948" s="143">
        <v>2140302</v>
      </c>
      <c r="B948" s="107" t="s">
        <v>99</v>
      </c>
      <c r="C948" s="108">
        <v>0</v>
      </c>
      <c r="D948" s="156">
        <v>0</v>
      </c>
      <c r="E948" s="156"/>
      <c r="F948" s="156"/>
      <c r="G948" s="156"/>
      <c r="H948" s="156">
        <f t="shared" si="31"/>
        <v>0</v>
      </c>
      <c r="I948" s="158">
        <f t="shared" ref="I948:I1011" si="32">C948+H948</f>
        <v>0</v>
      </c>
    </row>
    <row r="949" s="143" customFormat="1" ht="20.1" customHeight="1" spans="1:9">
      <c r="A949" s="143">
        <v>2140303</v>
      </c>
      <c r="B949" s="107" t="s">
        <v>100</v>
      </c>
      <c r="C949" s="108">
        <v>0</v>
      </c>
      <c r="D949" s="156">
        <v>0</v>
      </c>
      <c r="E949" s="156"/>
      <c r="F949" s="156"/>
      <c r="G949" s="156"/>
      <c r="H949" s="156">
        <f t="shared" si="31"/>
        <v>0</v>
      </c>
      <c r="I949" s="158">
        <f t="shared" si="32"/>
        <v>0</v>
      </c>
    </row>
    <row r="950" s="143" customFormat="1" ht="16.2" customHeight="1" spans="1:9">
      <c r="A950" s="143">
        <v>2140304</v>
      </c>
      <c r="B950" s="107" t="s">
        <v>798</v>
      </c>
      <c r="C950" s="108">
        <v>0</v>
      </c>
      <c r="D950" s="156">
        <v>0</v>
      </c>
      <c r="E950" s="156"/>
      <c r="F950" s="156"/>
      <c r="G950" s="156"/>
      <c r="H950" s="156">
        <f t="shared" si="31"/>
        <v>0</v>
      </c>
      <c r="I950" s="158">
        <f t="shared" si="32"/>
        <v>0</v>
      </c>
    </row>
    <row r="951" s="143" customFormat="1" ht="20.1" customHeight="1" spans="1:9">
      <c r="A951" s="143">
        <v>2140305</v>
      </c>
      <c r="B951" s="107" t="s">
        <v>799</v>
      </c>
      <c r="C951" s="108">
        <v>0</v>
      </c>
      <c r="D951" s="156">
        <v>0</v>
      </c>
      <c r="E951" s="156"/>
      <c r="F951" s="156"/>
      <c r="G951" s="156"/>
      <c r="H951" s="156">
        <f t="shared" si="31"/>
        <v>0</v>
      </c>
      <c r="I951" s="158">
        <f t="shared" si="32"/>
        <v>0</v>
      </c>
    </row>
    <row r="952" s="143" customFormat="1" ht="16.2" customHeight="1" spans="1:9">
      <c r="A952" s="143">
        <v>2140306</v>
      </c>
      <c r="B952" s="107" t="s">
        <v>800</v>
      </c>
      <c r="C952" s="108">
        <v>0</v>
      </c>
      <c r="D952" s="156">
        <v>0</v>
      </c>
      <c r="E952" s="156"/>
      <c r="F952" s="156"/>
      <c r="G952" s="156"/>
      <c r="H952" s="156">
        <f t="shared" si="31"/>
        <v>0</v>
      </c>
      <c r="I952" s="158">
        <f t="shared" si="32"/>
        <v>0</v>
      </c>
    </row>
    <row r="953" s="143" customFormat="1" ht="16.2" customHeight="1" spans="1:9">
      <c r="A953" s="143">
        <v>2140307</v>
      </c>
      <c r="B953" s="107" t="s">
        <v>801</v>
      </c>
      <c r="C953" s="108">
        <v>0</v>
      </c>
      <c r="D953" s="156">
        <v>0</v>
      </c>
      <c r="E953" s="156"/>
      <c r="F953" s="156"/>
      <c r="G953" s="156"/>
      <c r="H953" s="156">
        <f t="shared" si="31"/>
        <v>0</v>
      </c>
      <c r="I953" s="158">
        <f t="shared" si="32"/>
        <v>0</v>
      </c>
    </row>
    <row r="954" s="143" customFormat="1" ht="20.1" customHeight="1" spans="1:9">
      <c r="A954" s="143">
        <v>2140308</v>
      </c>
      <c r="B954" s="107" t="s">
        <v>802</v>
      </c>
      <c r="C954" s="108">
        <v>0</v>
      </c>
      <c r="D954" s="156">
        <v>0</v>
      </c>
      <c r="E954" s="156"/>
      <c r="F954" s="156"/>
      <c r="G954" s="156"/>
      <c r="H954" s="156">
        <f t="shared" si="31"/>
        <v>0</v>
      </c>
      <c r="I954" s="158">
        <f t="shared" si="32"/>
        <v>0</v>
      </c>
    </row>
    <row r="955" s="143" customFormat="1" ht="16.2" customHeight="1" spans="1:9">
      <c r="A955" s="143">
        <v>2140399</v>
      </c>
      <c r="B955" s="107" t="s">
        <v>803</v>
      </c>
      <c r="C955" s="108">
        <v>0</v>
      </c>
      <c r="D955" s="156">
        <v>0</v>
      </c>
      <c r="E955" s="156"/>
      <c r="F955" s="156"/>
      <c r="G955" s="156"/>
      <c r="H955" s="156">
        <f t="shared" si="31"/>
        <v>0</v>
      </c>
      <c r="I955" s="158">
        <f t="shared" si="32"/>
        <v>0</v>
      </c>
    </row>
    <row r="956" s="143" customFormat="1" ht="20.1" customHeight="1" spans="1:9">
      <c r="A956" s="143">
        <v>21404</v>
      </c>
      <c r="B956" s="107" t="s">
        <v>804</v>
      </c>
      <c r="C956" s="108">
        <v>954</v>
      </c>
      <c r="D956" s="156">
        <v>0</v>
      </c>
      <c r="E956" s="156"/>
      <c r="F956" s="156"/>
      <c r="G956" s="156"/>
      <c r="H956" s="156">
        <f t="shared" si="31"/>
        <v>0</v>
      </c>
      <c r="I956" s="158">
        <f t="shared" si="32"/>
        <v>954</v>
      </c>
    </row>
    <row r="957" s="143" customFormat="1" ht="20.1" customHeight="1" spans="1:9">
      <c r="A957" s="143">
        <v>2140401</v>
      </c>
      <c r="B957" s="107" t="s">
        <v>805</v>
      </c>
      <c r="C957" s="108">
        <v>0</v>
      </c>
      <c r="D957" s="156">
        <v>0</v>
      </c>
      <c r="E957" s="156"/>
      <c r="F957" s="156"/>
      <c r="G957" s="156"/>
      <c r="H957" s="156">
        <f t="shared" si="31"/>
        <v>0</v>
      </c>
      <c r="I957" s="158">
        <f t="shared" si="32"/>
        <v>0</v>
      </c>
    </row>
    <row r="958" s="143" customFormat="1" ht="20.1" customHeight="1" spans="1:9">
      <c r="A958" s="143">
        <v>2140402</v>
      </c>
      <c r="B958" s="107" t="s">
        <v>806</v>
      </c>
      <c r="C958" s="108">
        <v>0</v>
      </c>
      <c r="D958" s="156">
        <v>0</v>
      </c>
      <c r="E958" s="156"/>
      <c r="F958" s="156"/>
      <c r="G958" s="156"/>
      <c r="H958" s="156">
        <f t="shared" si="31"/>
        <v>0</v>
      </c>
      <c r="I958" s="158">
        <f t="shared" si="32"/>
        <v>0</v>
      </c>
    </row>
    <row r="959" s="143" customFormat="1" ht="16.2" customHeight="1" spans="1:9">
      <c r="A959" s="143">
        <v>2140403</v>
      </c>
      <c r="B959" s="107" t="s">
        <v>807</v>
      </c>
      <c r="C959" s="108">
        <v>0</v>
      </c>
      <c r="D959" s="156">
        <v>0</v>
      </c>
      <c r="E959" s="156"/>
      <c r="F959" s="156"/>
      <c r="G959" s="156"/>
      <c r="H959" s="156">
        <f t="shared" si="31"/>
        <v>0</v>
      </c>
      <c r="I959" s="158">
        <f t="shared" si="32"/>
        <v>0</v>
      </c>
    </row>
    <row r="960" s="143" customFormat="1" ht="16.2" customHeight="1" spans="1:9">
      <c r="A960" s="143">
        <v>2140499</v>
      </c>
      <c r="B960" s="107" t="s">
        <v>808</v>
      </c>
      <c r="C960" s="108">
        <v>954</v>
      </c>
      <c r="D960" s="156">
        <v>0</v>
      </c>
      <c r="E960" s="156"/>
      <c r="F960" s="156"/>
      <c r="G960" s="156"/>
      <c r="H960" s="156">
        <f t="shared" si="31"/>
        <v>0</v>
      </c>
      <c r="I960" s="158">
        <f t="shared" si="32"/>
        <v>954</v>
      </c>
    </row>
    <row r="961" s="143" customFormat="1" ht="16.2" customHeight="1" spans="1:9">
      <c r="A961" s="143">
        <v>21405</v>
      </c>
      <c r="B961" s="107" t="s">
        <v>809</v>
      </c>
      <c r="C961" s="108">
        <v>0</v>
      </c>
      <c r="D961" s="156">
        <v>0</v>
      </c>
      <c r="E961" s="156"/>
      <c r="F961" s="156"/>
      <c r="G961" s="156"/>
      <c r="H961" s="156">
        <f t="shared" si="31"/>
        <v>0</v>
      </c>
      <c r="I961" s="158">
        <f t="shared" si="32"/>
        <v>0</v>
      </c>
    </row>
    <row r="962" s="143" customFormat="1" ht="20.1" customHeight="1" spans="1:9">
      <c r="A962" s="143">
        <v>2140501</v>
      </c>
      <c r="B962" s="107" t="s">
        <v>98</v>
      </c>
      <c r="C962" s="108">
        <v>0</v>
      </c>
      <c r="D962" s="156">
        <v>0</v>
      </c>
      <c r="E962" s="156"/>
      <c r="F962" s="156"/>
      <c r="G962" s="156"/>
      <c r="H962" s="156">
        <f t="shared" si="31"/>
        <v>0</v>
      </c>
      <c r="I962" s="158">
        <f t="shared" si="32"/>
        <v>0</v>
      </c>
    </row>
    <row r="963" s="143" customFormat="1" ht="20.1" customHeight="1" spans="1:9">
      <c r="A963" s="143">
        <v>2140502</v>
      </c>
      <c r="B963" s="107" t="s">
        <v>99</v>
      </c>
      <c r="C963" s="108">
        <v>0</v>
      </c>
      <c r="D963" s="156">
        <v>0</v>
      </c>
      <c r="E963" s="156"/>
      <c r="F963" s="156"/>
      <c r="G963" s="156"/>
      <c r="H963" s="156">
        <f t="shared" si="31"/>
        <v>0</v>
      </c>
      <c r="I963" s="158">
        <f t="shared" si="32"/>
        <v>0</v>
      </c>
    </row>
    <row r="964" s="143" customFormat="1" ht="16.2" customHeight="1" spans="1:9">
      <c r="A964" s="143">
        <v>2140503</v>
      </c>
      <c r="B964" s="107" t="s">
        <v>100</v>
      </c>
      <c r="C964" s="108">
        <v>0</v>
      </c>
      <c r="D964" s="156">
        <v>0</v>
      </c>
      <c r="E964" s="156"/>
      <c r="F964" s="156"/>
      <c r="G964" s="156"/>
      <c r="H964" s="156">
        <f t="shared" si="31"/>
        <v>0</v>
      </c>
      <c r="I964" s="158">
        <f t="shared" si="32"/>
        <v>0</v>
      </c>
    </row>
    <row r="965" s="143" customFormat="1" ht="16.2" customHeight="1" spans="1:9">
      <c r="A965" s="143">
        <v>2140504</v>
      </c>
      <c r="B965" s="107" t="s">
        <v>795</v>
      </c>
      <c r="C965" s="108">
        <v>0</v>
      </c>
      <c r="D965" s="156">
        <v>0</v>
      </c>
      <c r="E965" s="156"/>
      <c r="F965" s="156"/>
      <c r="G965" s="156"/>
      <c r="H965" s="156">
        <f t="shared" si="31"/>
        <v>0</v>
      </c>
      <c r="I965" s="158">
        <f t="shared" si="32"/>
        <v>0</v>
      </c>
    </row>
    <row r="966" s="143" customFormat="1" ht="16.2" customHeight="1" spans="1:9">
      <c r="A966" s="143">
        <v>2140505</v>
      </c>
      <c r="B966" s="107" t="s">
        <v>810</v>
      </c>
      <c r="C966" s="108">
        <v>0</v>
      </c>
      <c r="D966" s="156">
        <v>0</v>
      </c>
      <c r="E966" s="156"/>
      <c r="F966" s="156"/>
      <c r="G966" s="156"/>
      <c r="H966" s="156">
        <f t="shared" ref="H966:H1029" si="33">D966+E966+F966-G966</f>
        <v>0</v>
      </c>
      <c r="I966" s="158">
        <f t="shared" si="32"/>
        <v>0</v>
      </c>
    </row>
    <row r="967" s="143" customFormat="1" ht="20.1" customHeight="1" spans="1:9">
      <c r="A967" s="143">
        <v>2140599</v>
      </c>
      <c r="B967" s="107" t="s">
        <v>811</v>
      </c>
      <c r="C967" s="108">
        <v>0</v>
      </c>
      <c r="D967" s="156">
        <v>0</v>
      </c>
      <c r="E967" s="156"/>
      <c r="F967" s="156"/>
      <c r="G967" s="156"/>
      <c r="H967" s="156">
        <f t="shared" si="33"/>
        <v>0</v>
      </c>
      <c r="I967" s="158">
        <f t="shared" si="32"/>
        <v>0</v>
      </c>
    </row>
    <row r="968" s="143" customFormat="1" ht="16.2" customHeight="1" spans="1:11">
      <c r="A968" s="143">
        <v>21406</v>
      </c>
      <c r="B968" s="107" t="s">
        <v>812</v>
      </c>
      <c r="C968" s="108">
        <v>5769</v>
      </c>
      <c r="D968" s="156">
        <v>9757</v>
      </c>
      <c r="E968" s="156"/>
      <c r="F968" s="156"/>
      <c r="G968" s="156">
        <v>3097</v>
      </c>
      <c r="H968" s="156">
        <f t="shared" si="33"/>
        <v>6660</v>
      </c>
      <c r="I968" s="158">
        <f t="shared" si="32"/>
        <v>12429</v>
      </c>
      <c r="J968" s="143">
        <v>14457</v>
      </c>
      <c r="K968" s="143">
        <v>4700</v>
      </c>
    </row>
    <row r="969" s="143" customFormat="1" ht="16.2" customHeight="1" spans="1:11">
      <c r="A969" s="143">
        <v>2140601</v>
      </c>
      <c r="B969" s="107" t="s">
        <v>813</v>
      </c>
      <c r="C969" s="108">
        <v>5168</v>
      </c>
      <c r="D969" s="156">
        <v>9757</v>
      </c>
      <c r="E969" s="156"/>
      <c r="F969" s="156"/>
      <c r="G969" s="156">
        <v>204</v>
      </c>
      <c r="H969" s="156">
        <f t="shared" si="33"/>
        <v>9553</v>
      </c>
      <c r="I969" s="158">
        <f t="shared" si="32"/>
        <v>14721</v>
      </c>
      <c r="J969" s="143">
        <v>14457</v>
      </c>
      <c r="K969" s="143">
        <v>4700</v>
      </c>
    </row>
    <row r="970" s="143" customFormat="1" ht="16.2" customHeight="1" spans="1:9">
      <c r="A970" s="143">
        <v>2140602</v>
      </c>
      <c r="B970" s="107" t="s">
        <v>814</v>
      </c>
      <c r="C970" s="108">
        <v>601</v>
      </c>
      <c r="D970" s="156">
        <v>0</v>
      </c>
      <c r="E970" s="156"/>
      <c r="F970" s="156"/>
      <c r="G970" s="156">
        <v>2892</v>
      </c>
      <c r="H970" s="156">
        <f t="shared" si="33"/>
        <v>-2892</v>
      </c>
      <c r="I970" s="158">
        <f t="shared" si="32"/>
        <v>-2291</v>
      </c>
    </row>
    <row r="971" s="143" customFormat="1" ht="16.2" customHeight="1" spans="1:9">
      <c r="A971" s="143">
        <v>2140603</v>
      </c>
      <c r="B971" s="107" t="s">
        <v>815</v>
      </c>
      <c r="C971" s="108">
        <v>0</v>
      </c>
      <c r="D971" s="156">
        <v>0</v>
      </c>
      <c r="E971" s="156"/>
      <c r="F971" s="156"/>
      <c r="G971" s="156"/>
      <c r="H971" s="156">
        <f t="shared" si="33"/>
        <v>0</v>
      </c>
      <c r="I971" s="158">
        <f t="shared" si="32"/>
        <v>0</v>
      </c>
    </row>
    <row r="972" s="143" customFormat="1" ht="16.2" customHeight="1" spans="1:9">
      <c r="A972" s="143">
        <v>2140699</v>
      </c>
      <c r="B972" s="107" t="s">
        <v>816</v>
      </c>
      <c r="C972" s="108">
        <v>0</v>
      </c>
      <c r="D972" s="156">
        <v>0</v>
      </c>
      <c r="E972" s="156"/>
      <c r="F972" s="156"/>
      <c r="G972" s="156"/>
      <c r="H972" s="156">
        <f t="shared" si="33"/>
        <v>0</v>
      </c>
      <c r="I972" s="158">
        <f t="shared" si="32"/>
        <v>0</v>
      </c>
    </row>
    <row r="973" s="143" customFormat="1" ht="16.2" customHeight="1" spans="1:10">
      <c r="A973" s="143">
        <v>21499</v>
      </c>
      <c r="B973" s="107" t="s">
        <v>817</v>
      </c>
      <c r="C973" s="108">
        <v>137</v>
      </c>
      <c r="D973" s="156">
        <v>244</v>
      </c>
      <c r="E973" s="156"/>
      <c r="F973" s="156"/>
      <c r="G973" s="156"/>
      <c r="H973" s="156">
        <f t="shared" si="33"/>
        <v>244</v>
      </c>
      <c r="I973" s="158">
        <f t="shared" si="32"/>
        <v>381</v>
      </c>
      <c r="J973" s="143">
        <v>244</v>
      </c>
    </row>
    <row r="974" s="143" customFormat="1" ht="16.2" customHeight="1" spans="1:9">
      <c r="A974" s="143">
        <v>2149901</v>
      </c>
      <c r="B974" s="107" t="s">
        <v>818</v>
      </c>
      <c r="C974" s="108">
        <v>0</v>
      </c>
      <c r="D974" s="156">
        <v>0</v>
      </c>
      <c r="E974" s="156"/>
      <c r="F974" s="156"/>
      <c r="G974" s="156"/>
      <c r="H974" s="156">
        <f t="shared" si="33"/>
        <v>0</v>
      </c>
      <c r="I974" s="158">
        <f t="shared" si="32"/>
        <v>0</v>
      </c>
    </row>
    <row r="975" s="143" customFormat="1" ht="16.2" customHeight="1" spans="1:10">
      <c r="A975" s="143">
        <v>2149999</v>
      </c>
      <c r="B975" s="107" t="s">
        <v>819</v>
      </c>
      <c r="C975" s="108">
        <v>137</v>
      </c>
      <c r="D975" s="156">
        <v>244</v>
      </c>
      <c r="E975" s="156"/>
      <c r="F975" s="156"/>
      <c r="G975" s="156"/>
      <c r="H975" s="156">
        <f t="shared" si="33"/>
        <v>244</v>
      </c>
      <c r="I975" s="158">
        <f t="shared" si="32"/>
        <v>381</v>
      </c>
      <c r="J975" s="143">
        <v>244</v>
      </c>
    </row>
    <row r="976" s="143" customFormat="1" ht="16.2" customHeight="1" spans="1:11">
      <c r="A976" s="143">
        <v>215</v>
      </c>
      <c r="B976" s="107" t="s">
        <v>38</v>
      </c>
      <c r="C976" s="108">
        <v>3228</v>
      </c>
      <c r="D976" s="156">
        <v>564</v>
      </c>
      <c r="E976" s="156"/>
      <c r="F976" s="156"/>
      <c r="G976" s="156"/>
      <c r="H976" s="156">
        <f t="shared" si="33"/>
        <v>564</v>
      </c>
      <c r="I976" s="158">
        <f t="shared" si="32"/>
        <v>3792</v>
      </c>
      <c r="J976" s="143">
        <v>3214</v>
      </c>
      <c r="K976" s="143">
        <v>2650</v>
      </c>
    </row>
    <row r="977" s="143" customFormat="1" ht="20.1" customHeight="1" spans="1:9">
      <c r="A977" s="143">
        <v>21501</v>
      </c>
      <c r="B977" s="107" t="s">
        <v>820</v>
      </c>
      <c r="C977" s="108">
        <v>759</v>
      </c>
      <c r="D977" s="156">
        <v>0</v>
      </c>
      <c r="E977" s="156"/>
      <c r="F977" s="156"/>
      <c r="G977" s="156"/>
      <c r="H977" s="156">
        <f t="shared" si="33"/>
        <v>0</v>
      </c>
      <c r="I977" s="158">
        <f t="shared" si="32"/>
        <v>759</v>
      </c>
    </row>
    <row r="978" s="143" customFormat="1" ht="20.1" customHeight="1" spans="1:9">
      <c r="A978" s="143">
        <v>2150101</v>
      </c>
      <c r="B978" s="107" t="s">
        <v>98</v>
      </c>
      <c r="C978" s="108">
        <v>364</v>
      </c>
      <c r="D978" s="156">
        <v>0</v>
      </c>
      <c r="E978" s="156"/>
      <c r="F978" s="156"/>
      <c r="G978" s="156"/>
      <c r="H978" s="156">
        <f t="shared" si="33"/>
        <v>0</v>
      </c>
      <c r="I978" s="158">
        <f t="shared" si="32"/>
        <v>364</v>
      </c>
    </row>
    <row r="979" s="143" customFormat="1" ht="16.2" customHeight="1" spans="1:9">
      <c r="A979" s="143">
        <v>2150102</v>
      </c>
      <c r="B979" s="107" t="s">
        <v>99</v>
      </c>
      <c r="C979" s="108">
        <v>0</v>
      </c>
      <c r="D979" s="156">
        <v>0</v>
      </c>
      <c r="E979" s="156"/>
      <c r="F979" s="156"/>
      <c r="G979" s="156"/>
      <c r="H979" s="156">
        <f t="shared" si="33"/>
        <v>0</v>
      </c>
      <c r="I979" s="158">
        <f t="shared" si="32"/>
        <v>0</v>
      </c>
    </row>
    <row r="980" s="143" customFormat="1" ht="16.2" customHeight="1" spans="1:9">
      <c r="A980" s="143">
        <v>2150103</v>
      </c>
      <c r="B980" s="107" t="s">
        <v>100</v>
      </c>
      <c r="C980" s="108">
        <v>0</v>
      </c>
      <c r="D980" s="156">
        <v>0</v>
      </c>
      <c r="E980" s="156"/>
      <c r="F980" s="156"/>
      <c r="G980" s="156"/>
      <c r="H980" s="156">
        <f t="shared" si="33"/>
        <v>0</v>
      </c>
      <c r="I980" s="158">
        <f t="shared" si="32"/>
        <v>0</v>
      </c>
    </row>
    <row r="981" s="143" customFormat="1" ht="20.1" customHeight="1" spans="1:9">
      <c r="A981" s="143">
        <v>2150104</v>
      </c>
      <c r="B981" s="107" t="s">
        <v>821</v>
      </c>
      <c r="C981" s="108">
        <v>134</v>
      </c>
      <c r="D981" s="156">
        <v>0</v>
      </c>
      <c r="E981" s="156"/>
      <c r="F981" s="156"/>
      <c r="G981" s="156"/>
      <c r="H981" s="156">
        <f t="shared" si="33"/>
        <v>0</v>
      </c>
      <c r="I981" s="158">
        <f t="shared" si="32"/>
        <v>134</v>
      </c>
    </row>
    <row r="982" s="143" customFormat="1" ht="20.1" customHeight="1" spans="1:9">
      <c r="A982" s="143">
        <v>2150105</v>
      </c>
      <c r="B982" s="107" t="s">
        <v>822</v>
      </c>
      <c r="C982" s="108">
        <v>0</v>
      </c>
      <c r="D982" s="156">
        <v>0</v>
      </c>
      <c r="E982" s="156"/>
      <c r="F982" s="156"/>
      <c r="G982" s="156"/>
      <c r="H982" s="156">
        <f t="shared" si="33"/>
        <v>0</v>
      </c>
      <c r="I982" s="158">
        <f t="shared" si="32"/>
        <v>0</v>
      </c>
    </row>
    <row r="983" s="143" customFormat="1" ht="20.1" customHeight="1" spans="1:9">
      <c r="A983" s="143">
        <v>2150106</v>
      </c>
      <c r="B983" s="107" t="s">
        <v>823</v>
      </c>
      <c r="C983" s="108">
        <v>0</v>
      </c>
      <c r="D983" s="156">
        <v>0</v>
      </c>
      <c r="E983" s="156"/>
      <c r="F983" s="156"/>
      <c r="G983" s="156"/>
      <c r="H983" s="156">
        <f t="shared" si="33"/>
        <v>0</v>
      </c>
      <c r="I983" s="158">
        <f t="shared" si="32"/>
        <v>0</v>
      </c>
    </row>
    <row r="984" s="143" customFormat="1" ht="16.2" customHeight="1" spans="1:9">
      <c r="A984" s="143">
        <v>2150107</v>
      </c>
      <c r="B984" s="107" t="s">
        <v>824</v>
      </c>
      <c r="C984" s="108">
        <v>0</v>
      </c>
      <c r="D984" s="156">
        <v>0</v>
      </c>
      <c r="E984" s="156"/>
      <c r="F984" s="156"/>
      <c r="G984" s="156"/>
      <c r="H984" s="156">
        <f t="shared" si="33"/>
        <v>0</v>
      </c>
      <c r="I984" s="158">
        <f t="shared" si="32"/>
        <v>0</v>
      </c>
    </row>
    <row r="985" s="143" customFormat="1" ht="20.1" customHeight="1" spans="1:9">
      <c r="A985" s="143">
        <v>2150108</v>
      </c>
      <c r="B985" s="107" t="s">
        <v>825</v>
      </c>
      <c r="C985" s="108">
        <v>0</v>
      </c>
      <c r="D985" s="156">
        <v>0</v>
      </c>
      <c r="E985" s="156"/>
      <c r="F985" s="156"/>
      <c r="G985" s="156"/>
      <c r="H985" s="156">
        <f t="shared" si="33"/>
        <v>0</v>
      </c>
      <c r="I985" s="158">
        <f t="shared" si="32"/>
        <v>0</v>
      </c>
    </row>
    <row r="986" s="143" customFormat="1" ht="20.1" customHeight="1" spans="1:9">
      <c r="A986" s="143">
        <v>2150199</v>
      </c>
      <c r="B986" s="107" t="s">
        <v>826</v>
      </c>
      <c r="C986" s="108">
        <v>261</v>
      </c>
      <c r="D986" s="156">
        <v>0</v>
      </c>
      <c r="E986" s="156"/>
      <c r="F986" s="156"/>
      <c r="G986" s="156"/>
      <c r="H986" s="156">
        <f t="shared" si="33"/>
        <v>0</v>
      </c>
      <c r="I986" s="158">
        <f t="shared" si="32"/>
        <v>261</v>
      </c>
    </row>
    <row r="987" s="143" customFormat="1" ht="16.2" customHeight="1" spans="1:10">
      <c r="A987" s="143">
        <v>21502</v>
      </c>
      <c r="B987" s="107" t="s">
        <v>827</v>
      </c>
      <c r="C987" s="108">
        <v>0</v>
      </c>
      <c r="D987" s="156">
        <v>800</v>
      </c>
      <c r="E987" s="156"/>
      <c r="F987" s="156"/>
      <c r="G987" s="156"/>
      <c r="H987" s="156">
        <f t="shared" si="33"/>
        <v>800</v>
      </c>
      <c r="I987" s="158">
        <f t="shared" si="32"/>
        <v>800</v>
      </c>
      <c r="J987" s="143">
        <v>800</v>
      </c>
    </row>
    <row r="988" s="143" customFormat="1" ht="16.2" customHeight="1" spans="1:9">
      <c r="A988" s="143">
        <v>2150201</v>
      </c>
      <c r="B988" s="107" t="s">
        <v>98</v>
      </c>
      <c r="C988" s="108">
        <v>0</v>
      </c>
      <c r="D988" s="156">
        <v>0</v>
      </c>
      <c r="E988" s="156"/>
      <c r="F988" s="156"/>
      <c r="G988" s="156"/>
      <c r="H988" s="156">
        <f t="shared" si="33"/>
        <v>0</v>
      </c>
      <c r="I988" s="158">
        <f t="shared" si="32"/>
        <v>0</v>
      </c>
    </row>
    <row r="989" s="143" customFormat="1" ht="16.2" customHeight="1" spans="1:9">
      <c r="A989" s="143">
        <v>2150202</v>
      </c>
      <c r="B989" s="107" t="s">
        <v>99</v>
      </c>
      <c r="C989" s="108">
        <v>0</v>
      </c>
      <c r="D989" s="156">
        <v>0</v>
      </c>
      <c r="E989" s="156"/>
      <c r="F989" s="156"/>
      <c r="G989" s="156"/>
      <c r="H989" s="156">
        <f t="shared" si="33"/>
        <v>0</v>
      </c>
      <c r="I989" s="158">
        <f t="shared" si="32"/>
        <v>0</v>
      </c>
    </row>
    <row r="990" s="143" customFormat="1" ht="16.2" customHeight="1" spans="1:9">
      <c r="A990" s="143">
        <v>2150203</v>
      </c>
      <c r="B990" s="107" t="s">
        <v>100</v>
      </c>
      <c r="C990" s="108">
        <v>0</v>
      </c>
      <c r="D990" s="156">
        <v>0</v>
      </c>
      <c r="E990" s="156"/>
      <c r="F990" s="156"/>
      <c r="G990" s="156"/>
      <c r="H990" s="156">
        <f t="shared" si="33"/>
        <v>0</v>
      </c>
      <c r="I990" s="158">
        <f t="shared" si="32"/>
        <v>0</v>
      </c>
    </row>
    <row r="991" s="143" customFormat="1" ht="20.1" customHeight="1" spans="1:9">
      <c r="A991" s="143">
        <v>2150204</v>
      </c>
      <c r="B991" s="107" t="s">
        <v>828</v>
      </c>
      <c r="C991" s="108">
        <v>0</v>
      </c>
      <c r="D991" s="156">
        <v>0</v>
      </c>
      <c r="E991" s="156"/>
      <c r="F991" s="156"/>
      <c r="G991" s="156"/>
      <c r="H991" s="156">
        <f t="shared" si="33"/>
        <v>0</v>
      </c>
      <c r="I991" s="158">
        <f t="shared" si="32"/>
        <v>0</v>
      </c>
    </row>
    <row r="992" s="143" customFormat="1" ht="16.2" customHeight="1" spans="1:9">
      <c r="A992" s="143">
        <v>2150205</v>
      </c>
      <c r="B992" s="107" t="s">
        <v>829</v>
      </c>
      <c r="C992" s="108">
        <v>0</v>
      </c>
      <c r="D992" s="156">
        <v>0</v>
      </c>
      <c r="E992" s="156"/>
      <c r="F992" s="156"/>
      <c r="G992" s="156"/>
      <c r="H992" s="156">
        <f t="shared" si="33"/>
        <v>0</v>
      </c>
      <c r="I992" s="158">
        <f t="shared" si="32"/>
        <v>0</v>
      </c>
    </row>
    <row r="993" s="143" customFormat="1" ht="16.2" customHeight="1" spans="1:9">
      <c r="A993" s="143">
        <v>2150206</v>
      </c>
      <c r="B993" s="107" t="s">
        <v>830</v>
      </c>
      <c r="C993" s="108">
        <v>0</v>
      </c>
      <c r="D993" s="156">
        <v>0</v>
      </c>
      <c r="E993" s="156"/>
      <c r="F993" s="156"/>
      <c r="G993" s="156"/>
      <c r="H993" s="156">
        <f t="shared" si="33"/>
        <v>0</v>
      </c>
      <c r="I993" s="158">
        <f t="shared" si="32"/>
        <v>0</v>
      </c>
    </row>
    <row r="994" s="143" customFormat="1" ht="16.2" customHeight="1" spans="1:9">
      <c r="A994" s="143">
        <v>2150207</v>
      </c>
      <c r="B994" s="107" t="s">
        <v>831</v>
      </c>
      <c r="C994" s="108">
        <v>0</v>
      </c>
      <c r="D994" s="156">
        <v>0</v>
      </c>
      <c r="E994" s="156"/>
      <c r="F994" s="156"/>
      <c r="G994" s="156"/>
      <c r="H994" s="156">
        <f t="shared" si="33"/>
        <v>0</v>
      </c>
      <c r="I994" s="158">
        <f t="shared" si="32"/>
        <v>0</v>
      </c>
    </row>
    <row r="995" s="143" customFormat="1" ht="16.2" customHeight="1" spans="1:9">
      <c r="A995" s="143">
        <v>2150208</v>
      </c>
      <c r="B995" s="107" t="s">
        <v>832</v>
      </c>
      <c r="C995" s="108">
        <v>0</v>
      </c>
      <c r="D995" s="156">
        <v>0</v>
      </c>
      <c r="E995" s="156"/>
      <c r="F995" s="156"/>
      <c r="G995" s="156"/>
      <c r="H995" s="156">
        <f t="shared" si="33"/>
        <v>0</v>
      </c>
      <c r="I995" s="158">
        <f t="shared" si="32"/>
        <v>0</v>
      </c>
    </row>
    <row r="996" s="143" customFormat="1" ht="20.1" customHeight="1" spans="1:9">
      <c r="A996" s="143">
        <v>2150209</v>
      </c>
      <c r="B996" s="107" t="s">
        <v>833</v>
      </c>
      <c r="C996" s="108">
        <v>0</v>
      </c>
      <c r="D996" s="156">
        <v>0</v>
      </c>
      <c r="E996" s="156"/>
      <c r="F996" s="156"/>
      <c r="G996" s="156"/>
      <c r="H996" s="156">
        <f t="shared" si="33"/>
        <v>0</v>
      </c>
      <c r="I996" s="158">
        <f t="shared" si="32"/>
        <v>0</v>
      </c>
    </row>
    <row r="997" s="143" customFormat="1" ht="20.1" customHeight="1" spans="1:9">
      <c r="A997" s="143">
        <v>2150210</v>
      </c>
      <c r="B997" s="107" t="s">
        <v>834</v>
      </c>
      <c r="C997" s="108">
        <v>0</v>
      </c>
      <c r="D997" s="156">
        <v>0</v>
      </c>
      <c r="E997" s="156"/>
      <c r="F997" s="156"/>
      <c r="G997" s="156"/>
      <c r="H997" s="156">
        <f t="shared" si="33"/>
        <v>0</v>
      </c>
      <c r="I997" s="158">
        <f t="shared" si="32"/>
        <v>0</v>
      </c>
    </row>
    <row r="998" s="143" customFormat="1" ht="16.2" customHeight="1" spans="1:9">
      <c r="A998" s="143">
        <v>2150212</v>
      </c>
      <c r="B998" s="107" t="s">
        <v>835</v>
      </c>
      <c r="C998" s="108">
        <v>0</v>
      </c>
      <c r="D998" s="156">
        <v>0</v>
      </c>
      <c r="E998" s="156"/>
      <c r="F998" s="156"/>
      <c r="G998" s="156"/>
      <c r="H998" s="156">
        <f t="shared" si="33"/>
        <v>0</v>
      </c>
      <c r="I998" s="158">
        <f t="shared" si="32"/>
        <v>0</v>
      </c>
    </row>
    <row r="999" s="143" customFormat="1" ht="16.2" customHeight="1" spans="1:9">
      <c r="A999" s="143">
        <v>2150213</v>
      </c>
      <c r="B999" s="107" t="s">
        <v>836</v>
      </c>
      <c r="C999" s="108">
        <v>0</v>
      </c>
      <c r="D999" s="156">
        <v>0</v>
      </c>
      <c r="E999" s="156"/>
      <c r="F999" s="156"/>
      <c r="G999" s="156"/>
      <c r="H999" s="156">
        <f t="shared" si="33"/>
        <v>0</v>
      </c>
      <c r="I999" s="158">
        <f t="shared" si="32"/>
        <v>0</v>
      </c>
    </row>
    <row r="1000" s="143" customFormat="1" ht="16.2" customHeight="1" spans="1:9">
      <c r="A1000" s="143">
        <v>2150214</v>
      </c>
      <c r="B1000" s="107" t="s">
        <v>837</v>
      </c>
      <c r="C1000" s="108">
        <v>0</v>
      </c>
      <c r="D1000" s="156">
        <v>0</v>
      </c>
      <c r="E1000" s="156"/>
      <c r="F1000" s="156"/>
      <c r="G1000" s="156"/>
      <c r="H1000" s="156">
        <f t="shared" si="33"/>
        <v>0</v>
      </c>
      <c r="I1000" s="158">
        <f t="shared" si="32"/>
        <v>0</v>
      </c>
    </row>
    <row r="1001" s="143" customFormat="1" ht="20.1" customHeight="1" spans="1:9">
      <c r="A1001" s="143">
        <v>2150215</v>
      </c>
      <c r="B1001" s="107" t="s">
        <v>838</v>
      </c>
      <c r="C1001" s="108">
        <v>0</v>
      </c>
      <c r="D1001" s="156">
        <v>0</v>
      </c>
      <c r="E1001" s="156"/>
      <c r="F1001" s="156"/>
      <c r="G1001" s="156"/>
      <c r="H1001" s="156">
        <f t="shared" si="33"/>
        <v>0</v>
      </c>
      <c r="I1001" s="158">
        <f t="shared" si="32"/>
        <v>0</v>
      </c>
    </row>
    <row r="1002" s="143" customFormat="1" ht="16.2" customHeight="1" spans="1:10">
      <c r="A1002" s="143">
        <v>2150299</v>
      </c>
      <c r="B1002" s="107" t="s">
        <v>839</v>
      </c>
      <c r="C1002" s="108">
        <v>0</v>
      </c>
      <c r="D1002" s="156">
        <v>800</v>
      </c>
      <c r="E1002" s="156"/>
      <c r="F1002" s="156"/>
      <c r="G1002" s="156"/>
      <c r="H1002" s="156">
        <f t="shared" si="33"/>
        <v>800</v>
      </c>
      <c r="I1002" s="158">
        <f t="shared" si="32"/>
        <v>800</v>
      </c>
      <c r="J1002" s="143">
        <v>800</v>
      </c>
    </row>
    <row r="1003" s="143" customFormat="1" ht="20.1" customHeight="1" spans="1:9">
      <c r="A1003" s="143">
        <v>21503</v>
      </c>
      <c r="B1003" s="107" t="s">
        <v>840</v>
      </c>
      <c r="C1003" s="108">
        <v>0</v>
      </c>
      <c r="D1003" s="156">
        <v>0</v>
      </c>
      <c r="E1003" s="156"/>
      <c r="F1003" s="156"/>
      <c r="G1003" s="156"/>
      <c r="H1003" s="156">
        <f t="shared" si="33"/>
        <v>0</v>
      </c>
      <c r="I1003" s="158">
        <f t="shared" si="32"/>
        <v>0</v>
      </c>
    </row>
    <row r="1004" s="143" customFormat="1" ht="20.1" customHeight="1" spans="1:9">
      <c r="A1004" s="143">
        <v>2150301</v>
      </c>
      <c r="B1004" s="107" t="s">
        <v>98</v>
      </c>
      <c r="C1004" s="108">
        <v>0</v>
      </c>
      <c r="D1004" s="156">
        <v>0</v>
      </c>
      <c r="E1004" s="156"/>
      <c r="F1004" s="156"/>
      <c r="G1004" s="156"/>
      <c r="H1004" s="156">
        <f t="shared" si="33"/>
        <v>0</v>
      </c>
      <c r="I1004" s="158">
        <f t="shared" si="32"/>
        <v>0</v>
      </c>
    </row>
    <row r="1005" s="143" customFormat="1" ht="20.1" customHeight="1" spans="1:9">
      <c r="A1005" s="143">
        <v>2150302</v>
      </c>
      <c r="B1005" s="107" t="s">
        <v>99</v>
      </c>
      <c r="C1005" s="108">
        <v>0</v>
      </c>
      <c r="D1005" s="156">
        <v>0</v>
      </c>
      <c r="E1005" s="156"/>
      <c r="F1005" s="156"/>
      <c r="G1005" s="156"/>
      <c r="H1005" s="156">
        <f t="shared" si="33"/>
        <v>0</v>
      </c>
      <c r="I1005" s="158">
        <f t="shared" si="32"/>
        <v>0</v>
      </c>
    </row>
    <row r="1006" s="143" customFormat="1" ht="16.2" customHeight="1" spans="1:9">
      <c r="A1006" s="143">
        <v>2150303</v>
      </c>
      <c r="B1006" s="107" t="s">
        <v>100</v>
      </c>
      <c r="C1006" s="108">
        <v>0</v>
      </c>
      <c r="D1006" s="156">
        <v>0</v>
      </c>
      <c r="E1006" s="156"/>
      <c r="F1006" s="156"/>
      <c r="G1006" s="156"/>
      <c r="H1006" s="156">
        <f t="shared" si="33"/>
        <v>0</v>
      </c>
      <c r="I1006" s="158">
        <f t="shared" si="32"/>
        <v>0</v>
      </c>
    </row>
    <row r="1007" s="143" customFormat="1" ht="20.1" customHeight="1" spans="1:9">
      <c r="A1007" s="143">
        <v>2150399</v>
      </c>
      <c r="B1007" s="107" t="s">
        <v>841</v>
      </c>
      <c r="C1007" s="108">
        <v>0</v>
      </c>
      <c r="D1007" s="156">
        <v>0</v>
      </c>
      <c r="E1007" s="156"/>
      <c r="F1007" s="156"/>
      <c r="G1007" s="156"/>
      <c r="H1007" s="156">
        <f t="shared" si="33"/>
        <v>0</v>
      </c>
      <c r="I1007" s="158">
        <f t="shared" si="32"/>
        <v>0</v>
      </c>
    </row>
    <row r="1008" s="143" customFormat="1" ht="20.1" customHeight="1" spans="1:9">
      <c r="A1008" s="143">
        <v>21505</v>
      </c>
      <c r="B1008" s="107" t="s">
        <v>842</v>
      </c>
      <c r="C1008" s="108">
        <v>0</v>
      </c>
      <c r="D1008" s="156">
        <v>0</v>
      </c>
      <c r="E1008" s="156"/>
      <c r="F1008" s="156"/>
      <c r="G1008" s="156"/>
      <c r="H1008" s="156">
        <f t="shared" si="33"/>
        <v>0</v>
      </c>
      <c r="I1008" s="158">
        <f t="shared" si="32"/>
        <v>0</v>
      </c>
    </row>
    <row r="1009" s="143" customFormat="1" ht="16.2" customHeight="1" spans="1:9">
      <c r="A1009" s="143">
        <v>2150501</v>
      </c>
      <c r="B1009" s="107" t="s">
        <v>98</v>
      </c>
      <c r="C1009" s="108">
        <v>0</v>
      </c>
      <c r="D1009" s="156">
        <v>0</v>
      </c>
      <c r="E1009" s="156"/>
      <c r="F1009" s="156"/>
      <c r="G1009" s="156"/>
      <c r="H1009" s="156">
        <f t="shared" si="33"/>
        <v>0</v>
      </c>
      <c r="I1009" s="158">
        <f t="shared" si="32"/>
        <v>0</v>
      </c>
    </row>
    <row r="1010" s="143" customFormat="1" ht="16.2" customHeight="1" spans="1:9">
      <c r="A1010" s="143">
        <v>2150502</v>
      </c>
      <c r="B1010" s="107" t="s">
        <v>99</v>
      </c>
      <c r="C1010" s="108">
        <v>0</v>
      </c>
      <c r="D1010" s="156">
        <v>0</v>
      </c>
      <c r="E1010" s="156"/>
      <c r="F1010" s="156"/>
      <c r="G1010" s="156"/>
      <c r="H1010" s="156">
        <f t="shared" si="33"/>
        <v>0</v>
      </c>
      <c r="I1010" s="158">
        <f t="shared" si="32"/>
        <v>0</v>
      </c>
    </row>
    <row r="1011" s="143" customFormat="1" ht="20.1" customHeight="1" spans="1:9">
      <c r="A1011" s="143">
        <v>2150503</v>
      </c>
      <c r="B1011" s="107" t="s">
        <v>100</v>
      </c>
      <c r="C1011" s="108">
        <v>0</v>
      </c>
      <c r="D1011" s="156">
        <v>0</v>
      </c>
      <c r="E1011" s="156"/>
      <c r="F1011" s="156"/>
      <c r="G1011" s="156"/>
      <c r="H1011" s="156">
        <f t="shared" si="33"/>
        <v>0</v>
      </c>
      <c r="I1011" s="158">
        <f t="shared" si="32"/>
        <v>0</v>
      </c>
    </row>
    <row r="1012" s="143" customFormat="1" ht="16.2" customHeight="1" spans="1:9">
      <c r="A1012" s="143">
        <v>2150505</v>
      </c>
      <c r="B1012" s="107" t="s">
        <v>843</v>
      </c>
      <c r="C1012" s="108">
        <v>0</v>
      </c>
      <c r="D1012" s="156">
        <v>0</v>
      </c>
      <c r="E1012" s="156"/>
      <c r="F1012" s="156"/>
      <c r="G1012" s="156"/>
      <c r="H1012" s="156">
        <f t="shared" si="33"/>
        <v>0</v>
      </c>
      <c r="I1012" s="158">
        <f t="shared" ref="I1012:I1075" si="34">C1012+H1012</f>
        <v>0</v>
      </c>
    </row>
    <row r="1013" s="143" customFormat="1" ht="20.1" customHeight="1" spans="1:9">
      <c r="A1013" s="143">
        <v>2150507</v>
      </c>
      <c r="B1013" s="107" t="s">
        <v>844</v>
      </c>
      <c r="C1013" s="108">
        <v>0</v>
      </c>
      <c r="D1013" s="156">
        <v>0</v>
      </c>
      <c r="E1013" s="156"/>
      <c r="F1013" s="156"/>
      <c r="G1013" s="156"/>
      <c r="H1013" s="156">
        <f t="shared" si="33"/>
        <v>0</v>
      </c>
      <c r="I1013" s="158">
        <f t="shared" si="34"/>
        <v>0</v>
      </c>
    </row>
    <row r="1014" s="143" customFormat="1" ht="20.1" customHeight="1" spans="1:9">
      <c r="A1014" s="143">
        <v>2150508</v>
      </c>
      <c r="B1014" s="107" t="s">
        <v>845</v>
      </c>
      <c r="C1014" s="108">
        <v>0</v>
      </c>
      <c r="D1014" s="156">
        <v>0</v>
      </c>
      <c r="E1014" s="156"/>
      <c r="F1014" s="156"/>
      <c r="G1014" s="156"/>
      <c r="H1014" s="156">
        <f t="shared" si="33"/>
        <v>0</v>
      </c>
      <c r="I1014" s="158">
        <f t="shared" si="34"/>
        <v>0</v>
      </c>
    </row>
    <row r="1015" s="143" customFormat="1" ht="20.1" customHeight="1" spans="1:9">
      <c r="A1015" s="143">
        <v>2150516</v>
      </c>
      <c r="B1015" s="107" t="s">
        <v>846</v>
      </c>
      <c r="C1015" s="108">
        <v>0</v>
      </c>
      <c r="D1015" s="156">
        <v>0</v>
      </c>
      <c r="E1015" s="156"/>
      <c r="F1015" s="156"/>
      <c r="G1015" s="156"/>
      <c r="H1015" s="156">
        <f t="shared" si="33"/>
        <v>0</v>
      </c>
      <c r="I1015" s="158">
        <f t="shared" si="34"/>
        <v>0</v>
      </c>
    </row>
    <row r="1016" s="143" customFormat="1" ht="20.1" customHeight="1" spans="1:9">
      <c r="A1016" s="143">
        <v>2150517</v>
      </c>
      <c r="B1016" s="107" t="s">
        <v>847</v>
      </c>
      <c r="C1016" s="108">
        <v>0</v>
      </c>
      <c r="D1016" s="156">
        <v>0</v>
      </c>
      <c r="E1016" s="156"/>
      <c r="F1016" s="156"/>
      <c r="G1016" s="156"/>
      <c r="H1016" s="156">
        <f t="shared" si="33"/>
        <v>0</v>
      </c>
      <c r="I1016" s="158">
        <f t="shared" si="34"/>
        <v>0</v>
      </c>
    </row>
    <row r="1017" s="143" customFormat="1" ht="20.1" customHeight="1" spans="1:9">
      <c r="A1017" s="143">
        <v>2150550</v>
      </c>
      <c r="B1017" s="107" t="s">
        <v>107</v>
      </c>
      <c r="C1017" s="108">
        <v>0</v>
      </c>
      <c r="D1017" s="156">
        <v>0</v>
      </c>
      <c r="E1017" s="156"/>
      <c r="F1017" s="156"/>
      <c r="G1017" s="156"/>
      <c r="H1017" s="156">
        <f t="shared" si="33"/>
        <v>0</v>
      </c>
      <c r="I1017" s="158">
        <f t="shared" si="34"/>
        <v>0</v>
      </c>
    </row>
    <row r="1018" s="143" customFormat="1" ht="20.1" customHeight="1" spans="1:9">
      <c r="A1018" s="143">
        <v>2150599</v>
      </c>
      <c r="B1018" s="107" t="s">
        <v>848</v>
      </c>
      <c r="C1018" s="108">
        <v>0</v>
      </c>
      <c r="D1018" s="156">
        <v>0</v>
      </c>
      <c r="E1018" s="156"/>
      <c r="F1018" s="156"/>
      <c r="G1018" s="156"/>
      <c r="H1018" s="156">
        <f t="shared" si="33"/>
        <v>0</v>
      </c>
      <c r="I1018" s="158">
        <f t="shared" si="34"/>
        <v>0</v>
      </c>
    </row>
    <row r="1019" s="143" customFormat="1" ht="20.1" customHeight="1" spans="1:9">
      <c r="A1019" s="143">
        <v>21507</v>
      </c>
      <c r="B1019" s="107" t="s">
        <v>849</v>
      </c>
      <c r="C1019" s="108">
        <v>212</v>
      </c>
      <c r="D1019" s="156">
        <v>0</v>
      </c>
      <c r="E1019" s="156"/>
      <c r="F1019" s="156"/>
      <c r="G1019" s="156"/>
      <c r="H1019" s="156">
        <f t="shared" si="33"/>
        <v>0</v>
      </c>
      <c r="I1019" s="158">
        <f t="shared" si="34"/>
        <v>212</v>
      </c>
    </row>
    <row r="1020" s="143" customFormat="1" ht="20.1" customHeight="1" spans="1:9">
      <c r="A1020" s="143">
        <v>2150701</v>
      </c>
      <c r="B1020" s="107" t="s">
        <v>98</v>
      </c>
      <c r="C1020" s="108">
        <v>212</v>
      </c>
      <c r="D1020" s="156">
        <v>0</v>
      </c>
      <c r="E1020" s="156"/>
      <c r="F1020" s="156"/>
      <c r="G1020" s="156"/>
      <c r="H1020" s="156">
        <f t="shared" si="33"/>
        <v>0</v>
      </c>
      <c r="I1020" s="158">
        <f t="shared" si="34"/>
        <v>212</v>
      </c>
    </row>
    <row r="1021" s="143" customFormat="1" ht="16.2" customHeight="1" spans="1:9">
      <c r="A1021" s="143">
        <v>2150702</v>
      </c>
      <c r="B1021" s="107" t="s">
        <v>99</v>
      </c>
      <c r="C1021" s="108">
        <v>0</v>
      </c>
      <c r="D1021" s="156">
        <v>0</v>
      </c>
      <c r="E1021" s="156"/>
      <c r="F1021" s="156"/>
      <c r="G1021" s="156"/>
      <c r="H1021" s="156">
        <f t="shared" si="33"/>
        <v>0</v>
      </c>
      <c r="I1021" s="158">
        <f t="shared" si="34"/>
        <v>0</v>
      </c>
    </row>
    <row r="1022" s="143" customFormat="1" ht="20.1" customHeight="1" spans="1:9">
      <c r="A1022" s="143">
        <v>2150703</v>
      </c>
      <c r="B1022" s="107" t="s">
        <v>100</v>
      </c>
      <c r="C1022" s="108">
        <v>0</v>
      </c>
      <c r="D1022" s="156">
        <v>0</v>
      </c>
      <c r="E1022" s="156"/>
      <c r="F1022" s="156"/>
      <c r="G1022" s="156"/>
      <c r="H1022" s="156">
        <f t="shared" si="33"/>
        <v>0</v>
      </c>
      <c r="I1022" s="158">
        <f t="shared" si="34"/>
        <v>0</v>
      </c>
    </row>
    <row r="1023" s="143" customFormat="1" ht="16.2" customHeight="1" spans="1:9">
      <c r="A1023" s="143">
        <v>2150704</v>
      </c>
      <c r="B1023" s="107" t="s">
        <v>850</v>
      </c>
      <c r="C1023" s="108">
        <v>0</v>
      </c>
      <c r="D1023" s="156">
        <v>0</v>
      </c>
      <c r="E1023" s="156"/>
      <c r="F1023" s="156"/>
      <c r="G1023" s="156"/>
      <c r="H1023" s="156">
        <f t="shared" si="33"/>
        <v>0</v>
      </c>
      <c r="I1023" s="158">
        <f t="shared" si="34"/>
        <v>0</v>
      </c>
    </row>
    <row r="1024" s="143" customFormat="1" ht="16.2" customHeight="1" spans="1:9">
      <c r="A1024" s="143">
        <v>2150705</v>
      </c>
      <c r="B1024" s="107" t="s">
        <v>851</v>
      </c>
      <c r="C1024" s="108">
        <v>0</v>
      </c>
      <c r="D1024" s="156">
        <v>0</v>
      </c>
      <c r="E1024" s="156"/>
      <c r="F1024" s="156"/>
      <c r="G1024" s="156"/>
      <c r="H1024" s="156">
        <f t="shared" si="33"/>
        <v>0</v>
      </c>
      <c r="I1024" s="158">
        <f t="shared" si="34"/>
        <v>0</v>
      </c>
    </row>
    <row r="1025" s="143" customFormat="1" ht="16.2" customHeight="1" spans="1:9">
      <c r="A1025" s="143">
        <v>2150799</v>
      </c>
      <c r="B1025" s="107" t="s">
        <v>852</v>
      </c>
      <c r="C1025" s="108">
        <v>0</v>
      </c>
      <c r="D1025" s="156">
        <v>0</v>
      </c>
      <c r="E1025" s="156"/>
      <c r="F1025" s="156"/>
      <c r="G1025" s="156"/>
      <c r="H1025" s="156">
        <f t="shared" si="33"/>
        <v>0</v>
      </c>
      <c r="I1025" s="158">
        <f t="shared" si="34"/>
        <v>0</v>
      </c>
    </row>
    <row r="1026" s="143" customFormat="1" ht="16.2" customHeight="1" spans="1:11">
      <c r="A1026" s="143">
        <v>21508</v>
      </c>
      <c r="B1026" s="107" t="s">
        <v>853</v>
      </c>
      <c r="C1026" s="108">
        <v>2257</v>
      </c>
      <c r="D1026" s="156">
        <v>-236</v>
      </c>
      <c r="E1026" s="156"/>
      <c r="F1026" s="156"/>
      <c r="G1026" s="156"/>
      <c r="H1026" s="156">
        <f t="shared" si="33"/>
        <v>-236</v>
      </c>
      <c r="I1026" s="158">
        <f t="shared" si="34"/>
        <v>2021</v>
      </c>
      <c r="J1026" s="143">
        <f>1100+1314</f>
        <v>2414</v>
      </c>
      <c r="K1026" s="143">
        <v>2650</v>
      </c>
    </row>
    <row r="1027" s="143" customFormat="1" ht="16.2" customHeight="1" spans="1:9">
      <c r="A1027" s="143">
        <v>2150801</v>
      </c>
      <c r="B1027" s="107" t="s">
        <v>98</v>
      </c>
      <c r="C1027" s="108">
        <v>0</v>
      </c>
      <c r="D1027" s="156">
        <v>0</v>
      </c>
      <c r="E1027" s="156"/>
      <c r="F1027" s="156"/>
      <c r="G1027" s="156"/>
      <c r="H1027" s="156">
        <f t="shared" si="33"/>
        <v>0</v>
      </c>
      <c r="I1027" s="158">
        <f t="shared" si="34"/>
        <v>0</v>
      </c>
    </row>
    <row r="1028" s="143" customFormat="1" ht="20.1" customHeight="1" spans="1:9">
      <c r="A1028" s="143">
        <v>2150802</v>
      </c>
      <c r="B1028" s="107" t="s">
        <v>99</v>
      </c>
      <c r="C1028" s="108">
        <v>0</v>
      </c>
      <c r="D1028" s="156">
        <v>0</v>
      </c>
      <c r="E1028" s="156"/>
      <c r="F1028" s="156"/>
      <c r="G1028" s="156"/>
      <c r="H1028" s="156">
        <f t="shared" si="33"/>
        <v>0</v>
      </c>
      <c r="I1028" s="158">
        <f t="shared" si="34"/>
        <v>0</v>
      </c>
    </row>
    <row r="1029" s="143" customFormat="1" ht="16.2" customHeight="1" spans="1:9">
      <c r="A1029" s="143">
        <v>2150803</v>
      </c>
      <c r="B1029" s="107" t="s">
        <v>100</v>
      </c>
      <c r="C1029" s="108">
        <v>0</v>
      </c>
      <c r="D1029" s="156">
        <v>0</v>
      </c>
      <c r="E1029" s="156"/>
      <c r="F1029" s="156"/>
      <c r="G1029" s="156"/>
      <c r="H1029" s="156">
        <f t="shared" si="33"/>
        <v>0</v>
      </c>
      <c r="I1029" s="158">
        <f t="shared" si="34"/>
        <v>0</v>
      </c>
    </row>
    <row r="1030" s="143" customFormat="1" ht="16.2" customHeight="1" spans="1:9">
      <c r="A1030" s="143">
        <v>2150804</v>
      </c>
      <c r="B1030" s="107" t="s">
        <v>854</v>
      </c>
      <c r="C1030" s="108">
        <v>0</v>
      </c>
      <c r="D1030" s="156">
        <v>0</v>
      </c>
      <c r="E1030" s="156"/>
      <c r="F1030" s="156"/>
      <c r="G1030" s="156"/>
      <c r="H1030" s="156">
        <f t="shared" ref="H1030:H1093" si="35">D1030+E1030+F1030-G1030</f>
        <v>0</v>
      </c>
      <c r="I1030" s="158">
        <f t="shared" si="34"/>
        <v>0</v>
      </c>
    </row>
    <row r="1031" s="143" customFormat="1" ht="20.1" customHeight="1" spans="1:11">
      <c r="A1031" s="143">
        <v>2150805</v>
      </c>
      <c r="B1031" s="107" t="s">
        <v>855</v>
      </c>
      <c r="C1031" s="108">
        <v>1082</v>
      </c>
      <c r="D1031" s="156">
        <v>564</v>
      </c>
      <c r="E1031" s="156"/>
      <c r="F1031" s="156"/>
      <c r="G1031" s="156"/>
      <c r="H1031" s="156">
        <f t="shared" si="35"/>
        <v>564</v>
      </c>
      <c r="I1031" s="158">
        <f t="shared" si="34"/>
        <v>1646</v>
      </c>
      <c r="J1031" s="143">
        <v>1314</v>
      </c>
      <c r="K1031" s="143">
        <v>750</v>
      </c>
    </row>
    <row r="1032" s="143" customFormat="1" ht="20.1" customHeight="1" spans="1:9">
      <c r="A1032" s="143">
        <v>2150806</v>
      </c>
      <c r="B1032" s="107" t="s">
        <v>856</v>
      </c>
      <c r="C1032" s="108">
        <v>0</v>
      </c>
      <c r="D1032" s="156">
        <v>0</v>
      </c>
      <c r="E1032" s="156"/>
      <c r="F1032" s="156"/>
      <c r="G1032" s="156"/>
      <c r="H1032" s="156">
        <f t="shared" si="35"/>
        <v>0</v>
      </c>
      <c r="I1032" s="158">
        <f t="shared" si="34"/>
        <v>0</v>
      </c>
    </row>
    <row r="1033" s="143" customFormat="1" ht="20.1" customHeight="1" spans="1:11">
      <c r="A1033" s="143">
        <v>2150899</v>
      </c>
      <c r="B1033" s="107" t="s">
        <v>857</v>
      </c>
      <c r="C1033" s="108">
        <v>1175</v>
      </c>
      <c r="D1033" s="156">
        <v>-800</v>
      </c>
      <c r="E1033" s="156"/>
      <c r="F1033" s="156"/>
      <c r="G1033" s="156"/>
      <c r="H1033" s="156">
        <f t="shared" si="35"/>
        <v>-800</v>
      </c>
      <c r="I1033" s="158">
        <f t="shared" si="34"/>
        <v>375</v>
      </c>
      <c r="J1033" s="143">
        <v>1100</v>
      </c>
      <c r="K1033" s="143">
        <v>1900</v>
      </c>
    </row>
    <row r="1034" s="143" customFormat="1" ht="16.2" customHeight="1" spans="1:9">
      <c r="A1034" s="143">
        <v>21599</v>
      </c>
      <c r="B1034" s="107" t="s">
        <v>858</v>
      </c>
      <c r="C1034" s="108">
        <v>0</v>
      </c>
      <c r="D1034" s="156">
        <v>0</v>
      </c>
      <c r="E1034" s="156"/>
      <c r="F1034" s="156"/>
      <c r="G1034" s="156"/>
      <c r="H1034" s="156">
        <f t="shared" si="35"/>
        <v>0</v>
      </c>
      <c r="I1034" s="158">
        <f t="shared" si="34"/>
        <v>0</v>
      </c>
    </row>
    <row r="1035" s="143" customFormat="1" ht="20.1" customHeight="1" spans="1:9">
      <c r="A1035" s="143">
        <v>2159901</v>
      </c>
      <c r="B1035" s="107" t="s">
        <v>859</v>
      </c>
      <c r="C1035" s="108">
        <v>0</v>
      </c>
      <c r="D1035" s="156">
        <v>0</v>
      </c>
      <c r="E1035" s="156"/>
      <c r="F1035" s="156"/>
      <c r="G1035" s="156"/>
      <c r="H1035" s="156">
        <f t="shared" si="35"/>
        <v>0</v>
      </c>
      <c r="I1035" s="158">
        <f t="shared" si="34"/>
        <v>0</v>
      </c>
    </row>
    <row r="1036" s="143" customFormat="1" ht="20.1" customHeight="1" spans="1:9">
      <c r="A1036" s="143">
        <v>2159904</v>
      </c>
      <c r="B1036" s="107" t="s">
        <v>860</v>
      </c>
      <c r="C1036" s="108">
        <v>0</v>
      </c>
      <c r="D1036" s="156">
        <v>0</v>
      </c>
      <c r="E1036" s="156"/>
      <c r="F1036" s="156"/>
      <c r="G1036" s="156"/>
      <c r="H1036" s="156">
        <f t="shared" si="35"/>
        <v>0</v>
      </c>
      <c r="I1036" s="158">
        <f t="shared" si="34"/>
        <v>0</v>
      </c>
    </row>
    <row r="1037" s="143" customFormat="1" ht="20.1" customHeight="1" spans="1:9">
      <c r="A1037" s="143">
        <v>2159905</v>
      </c>
      <c r="B1037" s="107" t="s">
        <v>861</v>
      </c>
      <c r="C1037" s="108">
        <v>0</v>
      </c>
      <c r="D1037" s="156">
        <v>0</v>
      </c>
      <c r="E1037" s="156"/>
      <c r="F1037" s="156"/>
      <c r="G1037" s="156"/>
      <c r="H1037" s="156">
        <f t="shared" si="35"/>
        <v>0</v>
      </c>
      <c r="I1037" s="158">
        <f t="shared" si="34"/>
        <v>0</v>
      </c>
    </row>
    <row r="1038" s="143" customFormat="1" ht="20.1" customHeight="1" spans="1:9">
      <c r="A1038" s="143">
        <v>2159906</v>
      </c>
      <c r="B1038" s="107" t="s">
        <v>862</v>
      </c>
      <c r="C1038" s="108">
        <v>0</v>
      </c>
      <c r="D1038" s="156">
        <v>0</v>
      </c>
      <c r="E1038" s="156"/>
      <c r="F1038" s="156"/>
      <c r="G1038" s="156"/>
      <c r="H1038" s="156">
        <f t="shared" si="35"/>
        <v>0</v>
      </c>
      <c r="I1038" s="158">
        <f t="shared" si="34"/>
        <v>0</v>
      </c>
    </row>
    <row r="1039" s="143" customFormat="1" ht="20.1" customHeight="1" spans="1:9">
      <c r="A1039" s="143">
        <v>2159999</v>
      </c>
      <c r="B1039" s="107" t="s">
        <v>863</v>
      </c>
      <c r="C1039" s="108">
        <v>0</v>
      </c>
      <c r="D1039" s="156">
        <v>0</v>
      </c>
      <c r="E1039" s="156"/>
      <c r="F1039" s="156"/>
      <c r="G1039" s="156"/>
      <c r="H1039" s="156">
        <f t="shared" si="35"/>
        <v>0</v>
      </c>
      <c r="I1039" s="158">
        <f t="shared" si="34"/>
        <v>0</v>
      </c>
    </row>
    <row r="1040" s="143" customFormat="1" ht="20.1" customHeight="1" spans="1:11">
      <c r="A1040" s="143">
        <v>216</v>
      </c>
      <c r="B1040" s="107" t="s">
        <v>40</v>
      </c>
      <c r="C1040" s="108">
        <v>967</v>
      </c>
      <c r="D1040" s="156">
        <v>160</v>
      </c>
      <c r="E1040" s="156"/>
      <c r="F1040" s="156"/>
      <c r="G1040" s="156"/>
      <c r="H1040" s="156">
        <f t="shared" si="35"/>
        <v>160</v>
      </c>
      <c r="I1040" s="158">
        <f t="shared" si="34"/>
        <v>1127</v>
      </c>
      <c r="J1040" s="143">
        <v>1490</v>
      </c>
      <c r="K1040" s="143">
        <v>1330</v>
      </c>
    </row>
    <row r="1041" s="143" customFormat="1" ht="20.1" customHeight="1" spans="1:11">
      <c r="A1041" s="143">
        <v>21602</v>
      </c>
      <c r="B1041" s="107" t="s">
        <v>864</v>
      </c>
      <c r="C1041" s="108">
        <v>782</v>
      </c>
      <c r="D1041" s="156">
        <v>160</v>
      </c>
      <c r="E1041" s="156"/>
      <c r="F1041" s="156"/>
      <c r="G1041" s="156"/>
      <c r="H1041" s="156">
        <f t="shared" si="35"/>
        <v>160</v>
      </c>
      <c r="I1041" s="158">
        <f t="shared" si="34"/>
        <v>942</v>
      </c>
      <c r="J1041" s="143">
        <v>200</v>
      </c>
      <c r="K1041" s="143">
        <v>40</v>
      </c>
    </row>
    <row r="1042" s="143" customFormat="1" ht="20.1" customHeight="1" spans="1:9">
      <c r="A1042" s="143">
        <v>2160201</v>
      </c>
      <c r="B1042" s="107" t="s">
        <v>98</v>
      </c>
      <c r="C1042" s="108">
        <v>284</v>
      </c>
      <c r="D1042" s="156">
        <v>0</v>
      </c>
      <c r="E1042" s="156"/>
      <c r="F1042" s="156"/>
      <c r="G1042" s="156"/>
      <c r="H1042" s="156">
        <f t="shared" si="35"/>
        <v>0</v>
      </c>
      <c r="I1042" s="158">
        <f t="shared" si="34"/>
        <v>284</v>
      </c>
    </row>
    <row r="1043" s="143" customFormat="1" ht="20.1" customHeight="1" spans="1:9">
      <c r="A1043" s="143">
        <v>2160202</v>
      </c>
      <c r="B1043" s="107" t="s">
        <v>99</v>
      </c>
      <c r="C1043" s="108">
        <v>0</v>
      </c>
      <c r="D1043" s="156">
        <v>0</v>
      </c>
      <c r="E1043" s="156"/>
      <c r="F1043" s="156"/>
      <c r="G1043" s="156"/>
      <c r="H1043" s="156">
        <f t="shared" si="35"/>
        <v>0</v>
      </c>
      <c r="I1043" s="158">
        <f t="shared" si="34"/>
        <v>0</v>
      </c>
    </row>
    <row r="1044" s="143" customFormat="1" ht="16.2" customHeight="1" spans="1:9">
      <c r="A1044" s="143">
        <v>2160203</v>
      </c>
      <c r="B1044" s="107" t="s">
        <v>100</v>
      </c>
      <c r="C1044" s="108">
        <v>0</v>
      </c>
      <c r="D1044" s="156">
        <v>0</v>
      </c>
      <c r="E1044" s="156"/>
      <c r="F1044" s="156"/>
      <c r="G1044" s="156"/>
      <c r="H1044" s="156">
        <f t="shared" si="35"/>
        <v>0</v>
      </c>
      <c r="I1044" s="158">
        <f t="shared" si="34"/>
        <v>0</v>
      </c>
    </row>
    <row r="1045" s="143" customFormat="1" ht="20.1" customHeight="1" spans="1:9">
      <c r="A1045" s="143">
        <v>2160216</v>
      </c>
      <c r="B1045" s="107" t="s">
        <v>865</v>
      </c>
      <c r="C1045" s="108">
        <v>0</v>
      </c>
      <c r="D1045" s="156">
        <v>0</v>
      </c>
      <c r="E1045" s="156"/>
      <c r="F1045" s="156"/>
      <c r="G1045" s="156"/>
      <c r="H1045" s="156">
        <f t="shared" si="35"/>
        <v>0</v>
      </c>
      <c r="I1045" s="158">
        <f t="shared" si="34"/>
        <v>0</v>
      </c>
    </row>
    <row r="1046" s="143" customFormat="1" ht="20.1" customHeight="1" spans="1:9">
      <c r="A1046" s="143">
        <v>2160217</v>
      </c>
      <c r="B1046" s="107" t="s">
        <v>866</v>
      </c>
      <c r="C1046" s="108">
        <v>0</v>
      </c>
      <c r="D1046" s="156">
        <v>0</v>
      </c>
      <c r="E1046" s="156"/>
      <c r="F1046" s="156"/>
      <c r="G1046" s="156"/>
      <c r="H1046" s="156">
        <f t="shared" si="35"/>
        <v>0</v>
      </c>
      <c r="I1046" s="158">
        <f t="shared" si="34"/>
        <v>0</v>
      </c>
    </row>
    <row r="1047" s="143" customFormat="1" ht="16.2" customHeight="1" spans="1:9">
      <c r="A1047" s="143">
        <v>2160218</v>
      </c>
      <c r="B1047" s="107" t="s">
        <v>867</v>
      </c>
      <c r="C1047" s="108">
        <v>0</v>
      </c>
      <c r="D1047" s="156">
        <v>0</v>
      </c>
      <c r="E1047" s="156"/>
      <c r="F1047" s="156"/>
      <c r="G1047" s="156"/>
      <c r="H1047" s="156">
        <f t="shared" si="35"/>
        <v>0</v>
      </c>
      <c r="I1047" s="158">
        <f t="shared" si="34"/>
        <v>0</v>
      </c>
    </row>
    <row r="1048" s="143" customFormat="1" ht="20.1" customHeight="1" spans="1:9">
      <c r="A1048" s="143">
        <v>2160219</v>
      </c>
      <c r="B1048" s="107" t="s">
        <v>868</v>
      </c>
      <c r="C1048" s="108">
        <v>0</v>
      </c>
      <c r="D1048" s="156">
        <v>0</v>
      </c>
      <c r="E1048" s="156"/>
      <c r="F1048" s="156"/>
      <c r="G1048" s="156"/>
      <c r="H1048" s="156">
        <f t="shared" si="35"/>
        <v>0</v>
      </c>
      <c r="I1048" s="158">
        <f t="shared" si="34"/>
        <v>0</v>
      </c>
    </row>
    <row r="1049" s="143" customFormat="1" ht="20.1" customHeight="1" spans="1:9">
      <c r="A1049" s="143">
        <v>2160250</v>
      </c>
      <c r="B1049" s="107" t="s">
        <v>107</v>
      </c>
      <c r="C1049" s="108">
        <v>0</v>
      </c>
      <c r="D1049" s="156">
        <v>0</v>
      </c>
      <c r="E1049" s="156"/>
      <c r="F1049" s="156"/>
      <c r="G1049" s="156"/>
      <c r="H1049" s="156">
        <f t="shared" si="35"/>
        <v>0</v>
      </c>
      <c r="I1049" s="158">
        <f t="shared" si="34"/>
        <v>0</v>
      </c>
    </row>
    <row r="1050" s="143" customFormat="1" ht="20.1" customHeight="1" spans="1:11">
      <c r="A1050" s="143">
        <v>2160299</v>
      </c>
      <c r="B1050" s="107" t="s">
        <v>869</v>
      </c>
      <c r="C1050" s="108">
        <v>498</v>
      </c>
      <c r="D1050" s="156">
        <v>160</v>
      </c>
      <c r="E1050" s="156"/>
      <c r="F1050" s="156"/>
      <c r="G1050" s="156"/>
      <c r="H1050" s="156">
        <f t="shared" si="35"/>
        <v>160</v>
      </c>
      <c r="I1050" s="158">
        <f t="shared" si="34"/>
        <v>658</v>
      </c>
      <c r="J1050" s="143">
        <v>200</v>
      </c>
      <c r="K1050" s="143">
        <v>40</v>
      </c>
    </row>
    <row r="1051" s="143" customFormat="1" ht="20.1" customHeight="1" spans="1:11">
      <c r="A1051" s="143">
        <v>21606</v>
      </c>
      <c r="B1051" s="107" t="s">
        <v>870</v>
      </c>
      <c r="C1051" s="108">
        <v>185</v>
      </c>
      <c r="D1051" s="156">
        <v>0</v>
      </c>
      <c r="E1051" s="156"/>
      <c r="F1051" s="156"/>
      <c r="G1051" s="156"/>
      <c r="H1051" s="156">
        <f t="shared" si="35"/>
        <v>0</v>
      </c>
      <c r="I1051" s="158">
        <f t="shared" si="34"/>
        <v>185</v>
      </c>
      <c r="J1051" s="143">
        <v>40</v>
      </c>
      <c r="K1051" s="143">
        <v>40</v>
      </c>
    </row>
    <row r="1052" s="143" customFormat="1" ht="20.1" customHeight="1" spans="1:9">
      <c r="A1052" s="143">
        <v>2160601</v>
      </c>
      <c r="B1052" s="107" t="s">
        <v>98</v>
      </c>
      <c r="C1052" s="108">
        <v>0</v>
      </c>
      <c r="D1052" s="156">
        <v>0</v>
      </c>
      <c r="E1052" s="156"/>
      <c r="F1052" s="156"/>
      <c r="G1052" s="156"/>
      <c r="H1052" s="156">
        <f t="shared" si="35"/>
        <v>0</v>
      </c>
      <c r="I1052" s="158">
        <f t="shared" si="34"/>
        <v>0</v>
      </c>
    </row>
    <row r="1053" s="143" customFormat="1" ht="20.1" customHeight="1" spans="1:9">
      <c r="A1053" s="143">
        <v>2160602</v>
      </c>
      <c r="B1053" s="107" t="s">
        <v>99</v>
      </c>
      <c r="C1053" s="108">
        <v>0</v>
      </c>
      <c r="D1053" s="156">
        <v>0</v>
      </c>
      <c r="E1053" s="156"/>
      <c r="F1053" s="156"/>
      <c r="G1053" s="156"/>
      <c r="H1053" s="156">
        <f t="shared" si="35"/>
        <v>0</v>
      </c>
      <c r="I1053" s="158">
        <f t="shared" si="34"/>
        <v>0</v>
      </c>
    </row>
    <row r="1054" s="143" customFormat="1" ht="20.1" customHeight="1" spans="1:9">
      <c r="A1054" s="143">
        <v>2160603</v>
      </c>
      <c r="B1054" s="107" t="s">
        <v>100</v>
      </c>
      <c r="C1054" s="108">
        <v>0</v>
      </c>
      <c r="D1054" s="156">
        <v>0</v>
      </c>
      <c r="E1054" s="156"/>
      <c r="F1054" s="156"/>
      <c r="G1054" s="156"/>
      <c r="H1054" s="156">
        <f t="shared" si="35"/>
        <v>0</v>
      </c>
      <c r="I1054" s="158">
        <f t="shared" si="34"/>
        <v>0</v>
      </c>
    </row>
    <row r="1055" s="143" customFormat="1" ht="20.1" customHeight="1" spans="1:9">
      <c r="A1055" s="143">
        <v>2160607</v>
      </c>
      <c r="B1055" s="107" t="s">
        <v>871</v>
      </c>
      <c r="C1055" s="108">
        <v>0</v>
      </c>
      <c r="D1055" s="156">
        <v>0</v>
      </c>
      <c r="E1055" s="156"/>
      <c r="F1055" s="156"/>
      <c r="G1055" s="156"/>
      <c r="H1055" s="156">
        <f t="shared" si="35"/>
        <v>0</v>
      </c>
      <c r="I1055" s="158">
        <f t="shared" si="34"/>
        <v>0</v>
      </c>
    </row>
    <row r="1056" s="143" customFormat="1" ht="20.1" customHeight="1" spans="1:11">
      <c r="A1056" s="143">
        <v>2160699</v>
      </c>
      <c r="B1056" s="107" t="s">
        <v>872</v>
      </c>
      <c r="C1056" s="108">
        <v>185</v>
      </c>
      <c r="D1056" s="156">
        <v>0</v>
      </c>
      <c r="E1056" s="156"/>
      <c r="F1056" s="156"/>
      <c r="G1056" s="156"/>
      <c r="H1056" s="156">
        <f t="shared" si="35"/>
        <v>0</v>
      </c>
      <c r="I1056" s="158">
        <f t="shared" si="34"/>
        <v>185</v>
      </c>
      <c r="J1056" s="143">
        <v>40</v>
      </c>
      <c r="K1056" s="143">
        <v>40</v>
      </c>
    </row>
    <row r="1057" s="143" customFormat="1" ht="20.1" customHeight="1" spans="1:11">
      <c r="A1057" s="143">
        <v>21699</v>
      </c>
      <c r="B1057" s="107" t="s">
        <v>873</v>
      </c>
      <c r="C1057" s="108">
        <v>0</v>
      </c>
      <c r="D1057" s="156">
        <v>0</v>
      </c>
      <c r="E1057" s="156"/>
      <c r="F1057" s="156"/>
      <c r="G1057" s="156"/>
      <c r="H1057" s="156">
        <f t="shared" si="35"/>
        <v>0</v>
      </c>
      <c r="I1057" s="158">
        <f t="shared" si="34"/>
        <v>0</v>
      </c>
      <c r="J1057" s="143">
        <v>1250</v>
      </c>
      <c r="K1057" s="143">
        <v>1250</v>
      </c>
    </row>
    <row r="1058" s="143" customFormat="1" ht="20.1" customHeight="1" spans="1:9">
      <c r="A1058" s="143">
        <v>2169901</v>
      </c>
      <c r="B1058" s="107" t="s">
        <v>874</v>
      </c>
      <c r="C1058" s="108">
        <v>0</v>
      </c>
      <c r="D1058" s="156">
        <v>0</v>
      </c>
      <c r="E1058" s="156"/>
      <c r="F1058" s="156"/>
      <c r="G1058" s="156"/>
      <c r="H1058" s="156">
        <f t="shared" si="35"/>
        <v>0</v>
      </c>
      <c r="I1058" s="158">
        <f t="shared" si="34"/>
        <v>0</v>
      </c>
    </row>
    <row r="1059" s="143" customFormat="1" ht="20.1" customHeight="1" spans="1:11">
      <c r="A1059" s="143">
        <v>2169999</v>
      </c>
      <c r="B1059" s="107" t="s">
        <v>875</v>
      </c>
      <c r="C1059" s="108">
        <v>0</v>
      </c>
      <c r="D1059" s="156">
        <v>0</v>
      </c>
      <c r="E1059" s="156"/>
      <c r="F1059" s="156"/>
      <c r="G1059" s="156"/>
      <c r="H1059" s="156">
        <f t="shared" si="35"/>
        <v>0</v>
      </c>
      <c r="I1059" s="158">
        <f t="shared" si="34"/>
        <v>0</v>
      </c>
      <c r="J1059" s="143">
        <v>1250</v>
      </c>
      <c r="K1059" s="143">
        <v>1250</v>
      </c>
    </row>
    <row r="1060" s="143" customFormat="1" ht="20.1" customHeight="1" spans="1:9">
      <c r="A1060" s="143">
        <v>217</v>
      </c>
      <c r="B1060" s="107" t="s">
        <v>42</v>
      </c>
      <c r="C1060" s="108">
        <v>33</v>
      </c>
      <c r="D1060" s="156">
        <v>0</v>
      </c>
      <c r="E1060" s="156"/>
      <c r="F1060" s="156"/>
      <c r="G1060" s="156"/>
      <c r="H1060" s="156">
        <f t="shared" si="35"/>
        <v>0</v>
      </c>
      <c r="I1060" s="158">
        <f t="shared" si="34"/>
        <v>33</v>
      </c>
    </row>
    <row r="1061" s="143" customFormat="1" ht="20.1" customHeight="1" spans="1:9">
      <c r="A1061" s="143">
        <v>21701</v>
      </c>
      <c r="B1061" s="107" t="s">
        <v>876</v>
      </c>
      <c r="C1061" s="108">
        <v>0</v>
      </c>
      <c r="D1061" s="156">
        <v>0</v>
      </c>
      <c r="E1061" s="156"/>
      <c r="F1061" s="156"/>
      <c r="G1061" s="156"/>
      <c r="H1061" s="156">
        <f t="shared" si="35"/>
        <v>0</v>
      </c>
      <c r="I1061" s="158">
        <f t="shared" si="34"/>
        <v>0</v>
      </c>
    </row>
    <row r="1062" s="143" customFormat="1" ht="20.1" customHeight="1" spans="1:9">
      <c r="A1062" s="143">
        <v>2170101</v>
      </c>
      <c r="B1062" s="107" t="s">
        <v>98</v>
      </c>
      <c r="C1062" s="108">
        <v>0</v>
      </c>
      <c r="D1062" s="156">
        <v>0</v>
      </c>
      <c r="E1062" s="156"/>
      <c r="F1062" s="156"/>
      <c r="G1062" s="156"/>
      <c r="H1062" s="156">
        <f t="shared" si="35"/>
        <v>0</v>
      </c>
      <c r="I1062" s="158">
        <f t="shared" si="34"/>
        <v>0</v>
      </c>
    </row>
    <row r="1063" s="143" customFormat="1" ht="20.1" customHeight="1" spans="1:9">
      <c r="A1063" s="143">
        <v>2170102</v>
      </c>
      <c r="B1063" s="107" t="s">
        <v>99</v>
      </c>
      <c r="C1063" s="108">
        <v>0</v>
      </c>
      <c r="D1063" s="156">
        <v>0</v>
      </c>
      <c r="E1063" s="156"/>
      <c r="F1063" s="156"/>
      <c r="G1063" s="156"/>
      <c r="H1063" s="156">
        <f t="shared" si="35"/>
        <v>0</v>
      </c>
      <c r="I1063" s="158">
        <f t="shared" si="34"/>
        <v>0</v>
      </c>
    </row>
    <row r="1064" s="143" customFormat="1" ht="20.1" customHeight="1" spans="1:9">
      <c r="A1064" s="143">
        <v>2170103</v>
      </c>
      <c r="B1064" s="107" t="s">
        <v>100</v>
      </c>
      <c r="C1064" s="108">
        <v>0</v>
      </c>
      <c r="D1064" s="156">
        <v>0</v>
      </c>
      <c r="E1064" s="156"/>
      <c r="F1064" s="156"/>
      <c r="G1064" s="156"/>
      <c r="H1064" s="156">
        <f t="shared" si="35"/>
        <v>0</v>
      </c>
      <c r="I1064" s="158">
        <f t="shared" si="34"/>
        <v>0</v>
      </c>
    </row>
    <row r="1065" s="143" customFormat="1" ht="20.1" customHeight="1" spans="1:9">
      <c r="A1065" s="143">
        <v>2170104</v>
      </c>
      <c r="B1065" s="107" t="s">
        <v>877</v>
      </c>
      <c r="C1065" s="108">
        <v>0</v>
      </c>
      <c r="D1065" s="156">
        <v>0</v>
      </c>
      <c r="E1065" s="156"/>
      <c r="F1065" s="156"/>
      <c r="G1065" s="156"/>
      <c r="H1065" s="156">
        <f t="shared" si="35"/>
        <v>0</v>
      </c>
      <c r="I1065" s="158">
        <f t="shared" si="34"/>
        <v>0</v>
      </c>
    </row>
    <row r="1066" s="143" customFormat="1" ht="20.1" customHeight="1" spans="1:9">
      <c r="A1066" s="143">
        <v>2170150</v>
      </c>
      <c r="B1066" s="107" t="s">
        <v>107</v>
      </c>
      <c r="C1066" s="108">
        <v>0</v>
      </c>
      <c r="D1066" s="156">
        <v>0</v>
      </c>
      <c r="E1066" s="156"/>
      <c r="F1066" s="156"/>
      <c r="G1066" s="156"/>
      <c r="H1066" s="156">
        <f t="shared" si="35"/>
        <v>0</v>
      </c>
      <c r="I1066" s="158">
        <f t="shared" si="34"/>
        <v>0</v>
      </c>
    </row>
    <row r="1067" s="143" customFormat="1" ht="20.1" customHeight="1" spans="1:9">
      <c r="A1067" s="143">
        <v>2170199</v>
      </c>
      <c r="B1067" s="107" t="s">
        <v>878</v>
      </c>
      <c r="C1067" s="108">
        <v>0</v>
      </c>
      <c r="D1067" s="156">
        <v>0</v>
      </c>
      <c r="E1067" s="156"/>
      <c r="F1067" s="156"/>
      <c r="G1067" s="156"/>
      <c r="H1067" s="156">
        <f t="shared" si="35"/>
        <v>0</v>
      </c>
      <c r="I1067" s="158">
        <f t="shared" si="34"/>
        <v>0</v>
      </c>
    </row>
    <row r="1068" s="143" customFormat="1" ht="16.2" customHeight="1" spans="1:9">
      <c r="A1068" s="143">
        <v>21702</v>
      </c>
      <c r="B1068" s="107" t="s">
        <v>879</v>
      </c>
      <c r="C1068" s="108">
        <v>0</v>
      </c>
      <c r="D1068" s="156">
        <v>0</v>
      </c>
      <c r="E1068" s="156"/>
      <c r="F1068" s="156"/>
      <c r="G1068" s="156"/>
      <c r="H1068" s="156">
        <f t="shared" si="35"/>
        <v>0</v>
      </c>
      <c r="I1068" s="158">
        <f t="shared" si="34"/>
        <v>0</v>
      </c>
    </row>
    <row r="1069" s="143" customFormat="1" ht="20.1" customHeight="1" spans="1:9">
      <c r="A1069" s="143">
        <v>2170201</v>
      </c>
      <c r="B1069" s="107" t="s">
        <v>880</v>
      </c>
      <c r="C1069" s="108">
        <v>0</v>
      </c>
      <c r="D1069" s="156">
        <v>0</v>
      </c>
      <c r="E1069" s="156"/>
      <c r="F1069" s="156"/>
      <c r="G1069" s="156"/>
      <c r="H1069" s="156">
        <f t="shared" si="35"/>
        <v>0</v>
      </c>
      <c r="I1069" s="158">
        <f t="shared" si="34"/>
        <v>0</v>
      </c>
    </row>
    <row r="1070" s="143" customFormat="1" ht="20.1" customHeight="1" spans="1:9">
      <c r="A1070" s="143">
        <v>2170202</v>
      </c>
      <c r="B1070" s="107" t="s">
        <v>881</v>
      </c>
      <c r="C1070" s="108">
        <v>0</v>
      </c>
      <c r="D1070" s="156">
        <v>0</v>
      </c>
      <c r="E1070" s="156"/>
      <c r="F1070" s="156"/>
      <c r="G1070" s="156"/>
      <c r="H1070" s="156">
        <f t="shared" si="35"/>
        <v>0</v>
      </c>
      <c r="I1070" s="158">
        <f t="shared" si="34"/>
        <v>0</v>
      </c>
    </row>
    <row r="1071" s="143" customFormat="1" ht="20.1" customHeight="1" spans="1:9">
      <c r="A1071" s="143">
        <v>2170203</v>
      </c>
      <c r="B1071" s="107" t="s">
        <v>882</v>
      </c>
      <c r="C1071" s="108">
        <v>0</v>
      </c>
      <c r="D1071" s="156">
        <v>0</v>
      </c>
      <c r="E1071" s="156"/>
      <c r="F1071" s="156"/>
      <c r="G1071" s="156"/>
      <c r="H1071" s="156">
        <f t="shared" si="35"/>
        <v>0</v>
      </c>
      <c r="I1071" s="158">
        <f t="shared" si="34"/>
        <v>0</v>
      </c>
    </row>
    <row r="1072" s="143" customFormat="1" ht="16.2" customHeight="1" spans="1:9">
      <c r="A1072" s="143">
        <v>2170204</v>
      </c>
      <c r="B1072" s="107" t="s">
        <v>883</v>
      </c>
      <c r="C1072" s="108">
        <v>0</v>
      </c>
      <c r="D1072" s="156">
        <v>0</v>
      </c>
      <c r="E1072" s="156"/>
      <c r="F1072" s="156"/>
      <c r="G1072" s="156"/>
      <c r="H1072" s="156">
        <f t="shared" si="35"/>
        <v>0</v>
      </c>
      <c r="I1072" s="158">
        <f t="shared" si="34"/>
        <v>0</v>
      </c>
    </row>
    <row r="1073" s="143" customFormat="1" ht="20.1" customHeight="1" spans="1:9">
      <c r="A1073" s="143">
        <v>2170205</v>
      </c>
      <c r="B1073" s="107" t="s">
        <v>884</v>
      </c>
      <c r="C1073" s="108">
        <v>0</v>
      </c>
      <c r="D1073" s="156">
        <v>0</v>
      </c>
      <c r="E1073" s="156"/>
      <c r="F1073" s="156"/>
      <c r="G1073" s="156"/>
      <c r="H1073" s="156">
        <f t="shared" si="35"/>
        <v>0</v>
      </c>
      <c r="I1073" s="158">
        <f t="shared" si="34"/>
        <v>0</v>
      </c>
    </row>
    <row r="1074" s="143" customFormat="1" ht="20.1" customHeight="1" spans="1:9">
      <c r="A1074" s="143">
        <v>2170206</v>
      </c>
      <c r="B1074" s="107" t="s">
        <v>885</v>
      </c>
      <c r="C1074" s="108">
        <v>0</v>
      </c>
      <c r="D1074" s="156">
        <v>0</v>
      </c>
      <c r="E1074" s="156"/>
      <c r="F1074" s="156"/>
      <c r="G1074" s="156"/>
      <c r="H1074" s="156">
        <f t="shared" si="35"/>
        <v>0</v>
      </c>
      <c r="I1074" s="158">
        <f t="shared" si="34"/>
        <v>0</v>
      </c>
    </row>
    <row r="1075" s="143" customFormat="1" ht="20.1" customHeight="1" spans="1:9">
      <c r="A1075" s="143">
        <v>2170207</v>
      </c>
      <c r="B1075" s="107" t="s">
        <v>886</v>
      </c>
      <c r="C1075" s="108">
        <v>0</v>
      </c>
      <c r="D1075" s="156">
        <v>0</v>
      </c>
      <c r="E1075" s="156"/>
      <c r="F1075" s="156"/>
      <c r="G1075" s="156"/>
      <c r="H1075" s="156">
        <f t="shared" si="35"/>
        <v>0</v>
      </c>
      <c r="I1075" s="158">
        <f t="shared" si="34"/>
        <v>0</v>
      </c>
    </row>
    <row r="1076" s="143" customFormat="1" ht="20.1" customHeight="1" spans="1:9">
      <c r="A1076" s="143">
        <v>2170208</v>
      </c>
      <c r="B1076" s="107" t="s">
        <v>887</v>
      </c>
      <c r="C1076" s="108">
        <v>0</v>
      </c>
      <c r="D1076" s="156">
        <v>0</v>
      </c>
      <c r="E1076" s="156"/>
      <c r="F1076" s="156"/>
      <c r="G1076" s="156"/>
      <c r="H1076" s="156">
        <f t="shared" si="35"/>
        <v>0</v>
      </c>
      <c r="I1076" s="158">
        <f t="shared" ref="I1076:I1139" si="36">C1076+H1076</f>
        <v>0</v>
      </c>
    </row>
    <row r="1077" s="143" customFormat="1" ht="20.1" customHeight="1" spans="1:9">
      <c r="A1077" s="143">
        <v>2170299</v>
      </c>
      <c r="B1077" s="107" t="s">
        <v>888</v>
      </c>
      <c r="C1077" s="108">
        <v>0</v>
      </c>
      <c r="D1077" s="156">
        <v>0</v>
      </c>
      <c r="E1077" s="156"/>
      <c r="F1077" s="156"/>
      <c r="G1077" s="156"/>
      <c r="H1077" s="156">
        <f t="shared" si="35"/>
        <v>0</v>
      </c>
      <c r="I1077" s="158">
        <f t="shared" si="36"/>
        <v>0</v>
      </c>
    </row>
    <row r="1078" s="143" customFormat="1" ht="20.1" customHeight="1" spans="1:9">
      <c r="A1078" s="143">
        <v>21703</v>
      </c>
      <c r="B1078" s="107" t="s">
        <v>889</v>
      </c>
      <c r="C1078" s="108">
        <v>33</v>
      </c>
      <c r="D1078" s="156">
        <v>0</v>
      </c>
      <c r="E1078" s="156"/>
      <c r="F1078" s="156"/>
      <c r="G1078" s="156"/>
      <c r="H1078" s="156">
        <f t="shared" si="35"/>
        <v>0</v>
      </c>
      <c r="I1078" s="158">
        <f t="shared" si="36"/>
        <v>33</v>
      </c>
    </row>
    <row r="1079" s="143" customFormat="1" ht="20.1" customHeight="1" spans="1:9">
      <c r="A1079" s="143">
        <v>2170301</v>
      </c>
      <c r="B1079" s="107" t="s">
        <v>890</v>
      </c>
      <c r="C1079" s="108">
        <v>0</v>
      </c>
      <c r="D1079" s="156">
        <v>0</v>
      </c>
      <c r="E1079" s="156"/>
      <c r="F1079" s="156"/>
      <c r="G1079" s="156"/>
      <c r="H1079" s="156">
        <f t="shared" si="35"/>
        <v>0</v>
      </c>
      <c r="I1079" s="158">
        <f t="shared" si="36"/>
        <v>0</v>
      </c>
    </row>
    <row r="1080" s="143" customFormat="1" ht="16.2" customHeight="1" spans="1:9">
      <c r="A1080" s="143">
        <v>2170302</v>
      </c>
      <c r="B1080" s="107" t="s">
        <v>891</v>
      </c>
      <c r="C1080" s="108">
        <v>33</v>
      </c>
      <c r="D1080" s="156">
        <v>0</v>
      </c>
      <c r="E1080" s="156"/>
      <c r="F1080" s="156"/>
      <c r="G1080" s="156"/>
      <c r="H1080" s="156">
        <f t="shared" si="35"/>
        <v>0</v>
      </c>
      <c r="I1080" s="158">
        <f t="shared" si="36"/>
        <v>33</v>
      </c>
    </row>
    <row r="1081" s="143" customFormat="1" ht="16.2" customHeight="1" spans="1:9">
      <c r="A1081" s="143">
        <v>2170303</v>
      </c>
      <c r="B1081" s="107" t="s">
        <v>892</v>
      </c>
      <c r="C1081" s="108">
        <v>0</v>
      </c>
      <c r="D1081" s="156">
        <v>0</v>
      </c>
      <c r="E1081" s="156"/>
      <c r="F1081" s="156"/>
      <c r="G1081" s="156"/>
      <c r="H1081" s="156">
        <f t="shared" si="35"/>
        <v>0</v>
      </c>
      <c r="I1081" s="158">
        <f t="shared" si="36"/>
        <v>0</v>
      </c>
    </row>
    <row r="1082" s="143" customFormat="1" ht="16.2" customHeight="1" spans="1:9">
      <c r="A1082" s="143">
        <v>2170304</v>
      </c>
      <c r="B1082" s="107" t="s">
        <v>893</v>
      </c>
      <c r="C1082" s="108">
        <v>0</v>
      </c>
      <c r="D1082" s="156">
        <v>0</v>
      </c>
      <c r="E1082" s="156"/>
      <c r="F1082" s="156"/>
      <c r="G1082" s="156"/>
      <c r="H1082" s="156">
        <f t="shared" si="35"/>
        <v>0</v>
      </c>
      <c r="I1082" s="158">
        <f t="shared" si="36"/>
        <v>0</v>
      </c>
    </row>
    <row r="1083" s="143" customFormat="1" ht="20.1" customHeight="1" spans="1:9">
      <c r="A1083" s="143">
        <v>2170399</v>
      </c>
      <c r="B1083" s="107" t="s">
        <v>894</v>
      </c>
      <c r="C1083" s="108">
        <v>0</v>
      </c>
      <c r="D1083" s="156">
        <v>0</v>
      </c>
      <c r="E1083" s="156"/>
      <c r="F1083" s="156"/>
      <c r="G1083" s="156"/>
      <c r="H1083" s="156">
        <f t="shared" si="35"/>
        <v>0</v>
      </c>
      <c r="I1083" s="158">
        <f t="shared" si="36"/>
        <v>0</v>
      </c>
    </row>
    <row r="1084" s="143" customFormat="1" ht="20.1" customHeight="1" spans="1:9">
      <c r="A1084" s="143">
        <v>21704</v>
      </c>
      <c r="B1084" s="107" t="s">
        <v>895</v>
      </c>
      <c r="C1084" s="108">
        <v>0</v>
      </c>
      <c r="D1084" s="156">
        <v>0</v>
      </c>
      <c r="E1084" s="156"/>
      <c r="F1084" s="156"/>
      <c r="G1084" s="156"/>
      <c r="H1084" s="156">
        <f t="shared" si="35"/>
        <v>0</v>
      </c>
      <c r="I1084" s="158">
        <f t="shared" si="36"/>
        <v>0</v>
      </c>
    </row>
    <row r="1085" s="143" customFormat="1" ht="20.1" customHeight="1" spans="1:9">
      <c r="A1085" s="143">
        <v>2170401</v>
      </c>
      <c r="B1085" s="107" t="s">
        <v>896</v>
      </c>
      <c r="C1085" s="108">
        <v>0</v>
      </c>
      <c r="D1085" s="156">
        <v>0</v>
      </c>
      <c r="E1085" s="156"/>
      <c r="F1085" s="156"/>
      <c r="G1085" s="156"/>
      <c r="H1085" s="156">
        <f t="shared" si="35"/>
        <v>0</v>
      </c>
      <c r="I1085" s="158">
        <f t="shared" si="36"/>
        <v>0</v>
      </c>
    </row>
    <row r="1086" s="143" customFormat="1" ht="20.1" customHeight="1" spans="1:9">
      <c r="A1086" s="143">
        <v>2170499</v>
      </c>
      <c r="B1086" s="107" t="s">
        <v>897</v>
      </c>
      <c r="C1086" s="108">
        <v>0</v>
      </c>
      <c r="D1086" s="156">
        <v>0</v>
      </c>
      <c r="E1086" s="156"/>
      <c r="F1086" s="156"/>
      <c r="G1086" s="156"/>
      <c r="H1086" s="156">
        <f t="shared" si="35"/>
        <v>0</v>
      </c>
      <c r="I1086" s="158">
        <f t="shared" si="36"/>
        <v>0</v>
      </c>
    </row>
    <row r="1087" s="143" customFormat="1" ht="20.1" customHeight="1" spans="1:9">
      <c r="A1087" s="143">
        <v>21799</v>
      </c>
      <c r="B1087" s="107" t="s">
        <v>898</v>
      </c>
      <c r="C1087" s="108">
        <v>0</v>
      </c>
      <c r="D1087" s="156">
        <v>0</v>
      </c>
      <c r="E1087" s="156"/>
      <c r="F1087" s="156"/>
      <c r="G1087" s="156"/>
      <c r="H1087" s="156">
        <f t="shared" si="35"/>
        <v>0</v>
      </c>
      <c r="I1087" s="158">
        <f t="shared" si="36"/>
        <v>0</v>
      </c>
    </row>
    <row r="1088" s="143" customFormat="1" ht="20.1" customHeight="1" spans="1:9">
      <c r="A1088" s="143">
        <v>2179902</v>
      </c>
      <c r="B1088" s="107" t="s">
        <v>899</v>
      </c>
      <c r="C1088" s="108">
        <v>0</v>
      </c>
      <c r="D1088" s="156">
        <v>0</v>
      </c>
      <c r="E1088" s="156"/>
      <c r="F1088" s="156"/>
      <c r="G1088" s="156"/>
      <c r="H1088" s="156">
        <f t="shared" si="35"/>
        <v>0</v>
      </c>
      <c r="I1088" s="158">
        <f t="shared" si="36"/>
        <v>0</v>
      </c>
    </row>
    <row r="1089" s="143" customFormat="1" ht="20.1" customHeight="1" spans="1:9">
      <c r="A1089" s="143">
        <v>2179999</v>
      </c>
      <c r="B1089" s="107" t="s">
        <v>900</v>
      </c>
      <c r="C1089" s="108">
        <v>0</v>
      </c>
      <c r="D1089" s="156">
        <v>0</v>
      </c>
      <c r="E1089" s="156"/>
      <c r="F1089" s="156"/>
      <c r="G1089" s="156"/>
      <c r="H1089" s="156">
        <f t="shared" si="35"/>
        <v>0</v>
      </c>
      <c r="I1089" s="158">
        <f t="shared" si="36"/>
        <v>0</v>
      </c>
    </row>
    <row r="1090" s="143" customFormat="1" ht="20.1" customHeight="1" spans="1:9">
      <c r="A1090" s="143">
        <v>219</v>
      </c>
      <c r="B1090" s="107" t="s">
        <v>44</v>
      </c>
      <c r="C1090" s="108">
        <v>0</v>
      </c>
      <c r="D1090" s="156">
        <v>0</v>
      </c>
      <c r="E1090" s="156"/>
      <c r="F1090" s="156"/>
      <c r="G1090" s="156"/>
      <c r="H1090" s="156">
        <f t="shared" si="35"/>
        <v>0</v>
      </c>
      <c r="I1090" s="158">
        <f t="shared" si="36"/>
        <v>0</v>
      </c>
    </row>
    <row r="1091" s="143" customFormat="1" ht="20.1" customHeight="1" spans="1:9">
      <c r="A1091" s="143">
        <v>21901</v>
      </c>
      <c r="B1091" s="107" t="s">
        <v>901</v>
      </c>
      <c r="C1091" s="108">
        <v>0</v>
      </c>
      <c r="D1091" s="156">
        <v>0</v>
      </c>
      <c r="E1091" s="156"/>
      <c r="F1091" s="156"/>
      <c r="G1091" s="156"/>
      <c r="H1091" s="156">
        <f t="shared" si="35"/>
        <v>0</v>
      </c>
      <c r="I1091" s="158">
        <f t="shared" si="36"/>
        <v>0</v>
      </c>
    </row>
    <row r="1092" s="143" customFormat="1" ht="20.1" customHeight="1" spans="1:9">
      <c r="A1092" s="143">
        <v>21902</v>
      </c>
      <c r="B1092" s="107" t="s">
        <v>902</v>
      </c>
      <c r="C1092" s="108">
        <v>0</v>
      </c>
      <c r="D1092" s="156">
        <v>0</v>
      </c>
      <c r="E1092" s="156"/>
      <c r="F1092" s="156"/>
      <c r="G1092" s="156"/>
      <c r="H1092" s="156">
        <f t="shared" si="35"/>
        <v>0</v>
      </c>
      <c r="I1092" s="158">
        <f t="shared" si="36"/>
        <v>0</v>
      </c>
    </row>
    <row r="1093" s="143" customFormat="1" ht="20.1" customHeight="1" spans="1:9">
      <c r="A1093" s="143">
        <v>21903</v>
      </c>
      <c r="B1093" s="107" t="s">
        <v>903</v>
      </c>
      <c r="C1093" s="108">
        <v>0</v>
      </c>
      <c r="D1093" s="156">
        <v>0</v>
      </c>
      <c r="E1093" s="156"/>
      <c r="F1093" s="156"/>
      <c r="G1093" s="156"/>
      <c r="H1093" s="156">
        <f t="shared" si="35"/>
        <v>0</v>
      </c>
      <c r="I1093" s="158">
        <f t="shared" si="36"/>
        <v>0</v>
      </c>
    </row>
    <row r="1094" s="143" customFormat="1" ht="20.1" customHeight="1" spans="1:9">
      <c r="A1094" s="143">
        <v>21904</v>
      </c>
      <c r="B1094" s="107" t="s">
        <v>904</v>
      </c>
      <c r="C1094" s="108">
        <v>0</v>
      </c>
      <c r="D1094" s="156">
        <v>0</v>
      </c>
      <c r="E1094" s="156"/>
      <c r="F1094" s="156"/>
      <c r="G1094" s="156"/>
      <c r="H1094" s="156">
        <f t="shared" ref="H1094:H1157" si="37">D1094+E1094+F1094-G1094</f>
        <v>0</v>
      </c>
      <c r="I1094" s="158">
        <f t="shared" si="36"/>
        <v>0</v>
      </c>
    </row>
    <row r="1095" s="143" customFormat="1" ht="16.2" customHeight="1" spans="1:9">
      <c r="A1095" s="143">
        <v>21905</v>
      </c>
      <c r="B1095" s="107" t="s">
        <v>905</v>
      </c>
      <c r="C1095" s="108">
        <v>0</v>
      </c>
      <c r="D1095" s="156">
        <v>0</v>
      </c>
      <c r="E1095" s="156"/>
      <c r="F1095" s="156"/>
      <c r="G1095" s="156"/>
      <c r="H1095" s="156">
        <f t="shared" si="37"/>
        <v>0</v>
      </c>
      <c r="I1095" s="158">
        <f t="shared" si="36"/>
        <v>0</v>
      </c>
    </row>
    <row r="1096" s="143" customFormat="1" ht="20.1" customHeight="1" spans="1:9">
      <c r="A1096" s="143">
        <v>21906</v>
      </c>
      <c r="B1096" s="107" t="s">
        <v>906</v>
      </c>
      <c r="C1096" s="108">
        <v>0</v>
      </c>
      <c r="D1096" s="156">
        <v>0</v>
      </c>
      <c r="E1096" s="156"/>
      <c r="F1096" s="156"/>
      <c r="G1096" s="156"/>
      <c r="H1096" s="156">
        <f t="shared" si="37"/>
        <v>0</v>
      </c>
      <c r="I1096" s="158">
        <f t="shared" si="36"/>
        <v>0</v>
      </c>
    </row>
    <row r="1097" s="143" customFormat="1" ht="16.2" customHeight="1" spans="1:9">
      <c r="A1097" s="143">
        <v>21907</v>
      </c>
      <c r="B1097" s="107" t="s">
        <v>907</v>
      </c>
      <c r="C1097" s="108">
        <v>0</v>
      </c>
      <c r="D1097" s="156">
        <v>0</v>
      </c>
      <c r="E1097" s="156"/>
      <c r="F1097" s="156"/>
      <c r="G1097" s="156"/>
      <c r="H1097" s="156">
        <f t="shared" si="37"/>
        <v>0</v>
      </c>
      <c r="I1097" s="158">
        <f t="shared" si="36"/>
        <v>0</v>
      </c>
    </row>
    <row r="1098" s="143" customFormat="1" ht="16.2" customHeight="1" spans="1:9">
      <c r="A1098" s="143">
        <v>21908</v>
      </c>
      <c r="B1098" s="107" t="s">
        <v>908</v>
      </c>
      <c r="C1098" s="108">
        <v>0</v>
      </c>
      <c r="D1098" s="156">
        <v>0</v>
      </c>
      <c r="E1098" s="156"/>
      <c r="F1098" s="156"/>
      <c r="G1098" s="156"/>
      <c r="H1098" s="156">
        <f t="shared" si="37"/>
        <v>0</v>
      </c>
      <c r="I1098" s="158">
        <f t="shared" si="36"/>
        <v>0</v>
      </c>
    </row>
    <row r="1099" s="143" customFormat="1" ht="16.2" customHeight="1" spans="1:9">
      <c r="A1099" s="143">
        <v>21999</v>
      </c>
      <c r="B1099" s="107" t="s">
        <v>909</v>
      </c>
      <c r="C1099" s="108">
        <v>0</v>
      </c>
      <c r="D1099" s="156">
        <v>0</v>
      </c>
      <c r="E1099" s="156"/>
      <c r="F1099" s="156"/>
      <c r="G1099" s="156"/>
      <c r="H1099" s="156">
        <f t="shared" si="37"/>
        <v>0</v>
      </c>
      <c r="I1099" s="158">
        <f t="shared" si="36"/>
        <v>0</v>
      </c>
    </row>
    <row r="1100" s="143" customFormat="1" ht="16.2" customHeight="1" spans="1:9">
      <c r="A1100" s="143">
        <v>220</v>
      </c>
      <c r="B1100" s="107" t="s">
        <v>46</v>
      </c>
      <c r="C1100" s="108">
        <v>6892</v>
      </c>
      <c r="D1100" s="156">
        <v>0</v>
      </c>
      <c r="E1100" s="156"/>
      <c r="F1100" s="156"/>
      <c r="G1100" s="156"/>
      <c r="H1100" s="156">
        <f t="shared" si="37"/>
        <v>0</v>
      </c>
      <c r="I1100" s="158">
        <f t="shared" si="36"/>
        <v>6892</v>
      </c>
    </row>
    <row r="1101" s="143" customFormat="1" ht="16.2" customHeight="1" spans="1:9">
      <c r="A1101" s="143">
        <v>22001</v>
      </c>
      <c r="B1101" s="107" t="s">
        <v>910</v>
      </c>
      <c r="C1101" s="108">
        <v>6840</v>
      </c>
      <c r="D1101" s="156">
        <v>0</v>
      </c>
      <c r="E1101" s="156"/>
      <c r="F1101" s="156"/>
      <c r="G1101" s="156"/>
      <c r="H1101" s="156">
        <f t="shared" si="37"/>
        <v>0</v>
      </c>
      <c r="I1101" s="158">
        <f t="shared" si="36"/>
        <v>6840</v>
      </c>
    </row>
    <row r="1102" s="143" customFormat="1" ht="20.1" customHeight="1" spans="1:9">
      <c r="A1102" s="143">
        <v>2200101</v>
      </c>
      <c r="B1102" s="107" t="s">
        <v>98</v>
      </c>
      <c r="C1102" s="108">
        <v>1041</v>
      </c>
      <c r="D1102" s="156">
        <v>0</v>
      </c>
      <c r="E1102" s="156"/>
      <c r="F1102" s="156"/>
      <c r="G1102" s="156"/>
      <c r="H1102" s="156">
        <f t="shared" si="37"/>
        <v>0</v>
      </c>
      <c r="I1102" s="158">
        <f t="shared" si="36"/>
        <v>1041</v>
      </c>
    </row>
    <row r="1103" s="143" customFormat="1" ht="16.2" customHeight="1" spans="1:9">
      <c r="A1103" s="143">
        <v>2200102</v>
      </c>
      <c r="B1103" s="107" t="s">
        <v>99</v>
      </c>
      <c r="C1103" s="108">
        <v>0</v>
      </c>
      <c r="D1103" s="156">
        <v>0</v>
      </c>
      <c r="E1103" s="156"/>
      <c r="F1103" s="156"/>
      <c r="G1103" s="156"/>
      <c r="H1103" s="156">
        <f t="shared" si="37"/>
        <v>0</v>
      </c>
      <c r="I1103" s="158">
        <f t="shared" si="36"/>
        <v>0</v>
      </c>
    </row>
    <row r="1104" s="143" customFormat="1" ht="20.1" customHeight="1" spans="1:9">
      <c r="A1104" s="143">
        <v>2200103</v>
      </c>
      <c r="B1104" s="107" t="s">
        <v>100</v>
      </c>
      <c r="C1104" s="108">
        <v>0</v>
      </c>
      <c r="D1104" s="156">
        <v>0</v>
      </c>
      <c r="E1104" s="156"/>
      <c r="F1104" s="156"/>
      <c r="G1104" s="156"/>
      <c r="H1104" s="156">
        <f t="shared" si="37"/>
        <v>0</v>
      </c>
      <c r="I1104" s="158">
        <f t="shared" si="36"/>
        <v>0</v>
      </c>
    </row>
    <row r="1105" s="143" customFormat="1" ht="20.1" customHeight="1" spans="1:9">
      <c r="A1105" s="143">
        <v>2200104</v>
      </c>
      <c r="B1105" s="107" t="s">
        <v>911</v>
      </c>
      <c r="C1105" s="108">
        <v>0</v>
      </c>
      <c r="D1105" s="156">
        <v>0</v>
      </c>
      <c r="E1105" s="156"/>
      <c r="F1105" s="156"/>
      <c r="G1105" s="156"/>
      <c r="H1105" s="156">
        <f t="shared" si="37"/>
        <v>0</v>
      </c>
      <c r="I1105" s="158">
        <f t="shared" si="36"/>
        <v>0</v>
      </c>
    </row>
    <row r="1106" s="143" customFormat="1" ht="20.1" customHeight="1" spans="1:9">
      <c r="A1106" s="143">
        <v>2200106</v>
      </c>
      <c r="B1106" s="107" t="s">
        <v>912</v>
      </c>
      <c r="C1106" s="108">
        <v>430</v>
      </c>
      <c r="D1106" s="156">
        <v>0</v>
      </c>
      <c r="E1106" s="156"/>
      <c r="F1106" s="156"/>
      <c r="G1106" s="156"/>
      <c r="H1106" s="156">
        <f t="shared" si="37"/>
        <v>0</v>
      </c>
      <c r="I1106" s="158">
        <f t="shared" si="36"/>
        <v>430</v>
      </c>
    </row>
    <row r="1107" s="143" customFormat="1" ht="20.1" customHeight="1" spans="1:9">
      <c r="A1107" s="143">
        <v>2200107</v>
      </c>
      <c r="B1107" s="107" t="s">
        <v>913</v>
      </c>
      <c r="C1107" s="108">
        <v>0</v>
      </c>
      <c r="D1107" s="156">
        <v>0</v>
      </c>
      <c r="E1107" s="156"/>
      <c r="F1107" s="156"/>
      <c r="G1107" s="156"/>
      <c r="H1107" s="156">
        <f t="shared" si="37"/>
        <v>0</v>
      </c>
      <c r="I1107" s="158">
        <f t="shared" si="36"/>
        <v>0</v>
      </c>
    </row>
    <row r="1108" s="143" customFormat="1" ht="16.2" customHeight="1" spans="1:9">
      <c r="A1108" s="143">
        <v>2200108</v>
      </c>
      <c r="B1108" s="107" t="s">
        <v>914</v>
      </c>
      <c r="C1108" s="108">
        <v>0</v>
      </c>
      <c r="D1108" s="156">
        <v>0</v>
      </c>
      <c r="E1108" s="156"/>
      <c r="F1108" s="156"/>
      <c r="G1108" s="156"/>
      <c r="H1108" s="156">
        <f t="shared" si="37"/>
        <v>0</v>
      </c>
      <c r="I1108" s="158">
        <f t="shared" si="36"/>
        <v>0</v>
      </c>
    </row>
    <row r="1109" s="143" customFormat="1" ht="16.2" customHeight="1" spans="1:9">
      <c r="A1109" s="143">
        <v>2200109</v>
      </c>
      <c r="B1109" s="107" t="s">
        <v>915</v>
      </c>
      <c r="C1109" s="108">
        <v>96</v>
      </c>
      <c r="D1109" s="156">
        <v>0</v>
      </c>
      <c r="E1109" s="156"/>
      <c r="F1109" s="156"/>
      <c r="G1109" s="156"/>
      <c r="H1109" s="156">
        <f t="shared" si="37"/>
        <v>0</v>
      </c>
      <c r="I1109" s="158">
        <f t="shared" si="36"/>
        <v>96</v>
      </c>
    </row>
    <row r="1110" s="143" customFormat="1" ht="20.1" customHeight="1" spans="1:9">
      <c r="A1110" s="143">
        <v>2200112</v>
      </c>
      <c r="B1110" s="107" t="s">
        <v>916</v>
      </c>
      <c r="C1110" s="108">
        <v>1799</v>
      </c>
      <c r="D1110" s="156">
        <v>0</v>
      </c>
      <c r="E1110" s="156"/>
      <c r="F1110" s="156"/>
      <c r="G1110" s="156"/>
      <c r="H1110" s="156">
        <f t="shared" si="37"/>
        <v>0</v>
      </c>
      <c r="I1110" s="158">
        <f t="shared" si="36"/>
        <v>1799</v>
      </c>
    </row>
    <row r="1111" s="143" customFormat="1" ht="20.1" customHeight="1" spans="1:9">
      <c r="A1111" s="143">
        <v>2200113</v>
      </c>
      <c r="B1111" s="107" t="s">
        <v>917</v>
      </c>
      <c r="C1111" s="108">
        <v>0</v>
      </c>
      <c r="D1111" s="156">
        <v>0</v>
      </c>
      <c r="E1111" s="156"/>
      <c r="F1111" s="156"/>
      <c r="G1111" s="156"/>
      <c r="H1111" s="156">
        <f t="shared" si="37"/>
        <v>0</v>
      </c>
      <c r="I1111" s="158">
        <f t="shared" si="36"/>
        <v>0</v>
      </c>
    </row>
    <row r="1112" s="143" customFormat="1" ht="20.1" customHeight="1" spans="1:9">
      <c r="A1112" s="143">
        <v>2200114</v>
      </c>
      <c r="B1112" s="107" t="s">
        <v>918</v>
      </c>
      <c r="C1112" s="108">
        <v>0</v>
      </c>
      <c r="D1112" s="156">
        <v>0</v>
      </c>
      <c r="E1112" s="156"/>
      <c r="F1112" s="156"/>
      <c r="G1112" s="156"/>
      <c r="H1112" s="156">
        <f t="shared" si="37"/>
        <v>0</v>
      </c>
      <c r="I1112" s="158">
        <f t="shared" si="36"/>
        <v>0</v>
      </c>
    </row>
    <row r="1113" s="143" customFormat="1" ht="20.1" customHeight="1" spans="1:9">
      <c r="A1113" s="143">
        <v>2200115</v>
      </c>
      <c r="B1113" s="107" t="s">
        <v>919</v>
      </c>
      <c r="C1113" s="108">
        <v>0</v>
      </c>
      <c r="D1113" s="156">
        <v>0</v>
      </c>
      <c r="E1113" s="156"/>
      <c r="F1113" s="156"/>
      <c r="G1113" s="156"/>
      <c r="H1113" s="156">
        <f t="shared" si="37"/>
        <v>0</v>
      </c>
      <c r="I1113" s="158">
        <f t="shared" si="36"/>
        <v>0</v>
      </c>
    </row>
    <row r="1114" s="143" customFormat="1" ht="20.1" customHeight="1" spans="1:9">
      <c r="A1114" s="143">
        <v>2200116</v>
      </c>
      <c r="B1114" s="107" t="s">
        <v>920</v>
      </c>
      <c r="C1114" s="108">
        <v>0</v>
      </c>
      <c r="D1114" s="156">
        <v>0</v>
      </c>
      <c r="E1114" s="156"/>
      <c r="F1114" s="156"/>
      <c r="G1114" s="156"/>
      <c r="H1114" s="156">
        <f t="shared" si="37"/>
        <v>0</v>
      </c>
      <c r="I1114" s="158">
        <f t="shared" si="36"/>
        <v>0</v>
      </c>
    </row>
    <row r="1115" s="143" customFormat="1" ht="20.1" customHeight="1" spans="1:9">
      <c r="A1115" s="143">
        <v>2200119</v>
      </c>
      <c r="B1115" s="107" t="s">
        <v>921</v>
      </c>
      <c r="C1115" s="108">
        <v>0</v>
      </c>
      <c r="D1115" s="156">
        <v>0</v>
      </c>
      <c r="E1115" s="156"/>
      <c r="F1115" s="156"/>
      <c r="G1115" s="156"/>
      <c r="H1115" s="156">
        <f t="shared" si="37"/>
        <v>0</v>
      </c>
      <c r="I1115" s="158">
        <f t="shared" si="36"/>
        <v>0</v>
      </c>
    </row>
    <row r="1116" s="143" customFormat="1" ht="20.1" customHeight="1" spans="1:9">
      <c r="A1116" s="143">
        <v>2200120</v>
      </c>
      <c r="B1116" s="107" t="s">
        <v>922</v>
      </c>
      <c r="C1116" s="108">
        <v>0</v>
      </c>
      <c r="D1116" s="156">
        <v>0</v>
      </c>
      <c r="E1116" s="156"/>
      <c r="F1116" s="156"/>
      <c r="G1116" s="156"/>
      <c r="H1116" s="156">
        <f t="shared" si="37"/>
        <v>0</v>
      </c>
      <c r="I1116" s="158">
        <f t="shared" si="36"/>
        <v>0</v>
      </c>
    </row>
    <row r="1117" s="143" customFormat="1" ht="20.1" customHeight="1" spans="1:9">
      <c r="A1117" s="143">
        <v>2200121</v>
      </c>
      <c r="B1117" s="107" t="s">
        <v>923</v>
      </c>
      <c r="C1117" s="108">
        <v>0</v>
      </c>
      <c r="D1117" s="156">
        <v>0</v>
      </c>
      <c r="E1117" s="156"/>
      <c r="F1117" s="156"/>
      <c r="G1117" s="156"/>
      <c r="H1117" s="156">
        <f t="shared" si="37"/>
        <v>0</v>
      </c>
      <c r="I1117" s="158">
        <f t="shared" si="36"/>
        <v>0</v>
      </c>
    </row>
    <row r="1118" s="143" customFormat="1" ht="20.1" customHeight="1" spans="1:9">
      <c r="A1118" s="143">
        <v>2200122</v>
      </c>
      <c r="B1118" s="107" t="s">
        <v>924</v>
      </c>
      <c r="C1118" s="108">
        <v>0</v>
      </c>
      <c r="D1118" s="156">
        <v>0</v>
      </c>
      <c r="E1118" s="156"/>
      <c r="F1118" s="156"/>
      <c r="G1118" s="156"/>
      <c r="H1118" s="156">
        <f t="shared" si="37"/>
        <v>0</v>
      </c>
      <c r="I1118" s="158">
        <f t="shared" si="36"/>
        <v>0</v>
      </c>
    </row>
    <row r="1119" s="143" customFormat="1" ht="20.1" customHeight="1" spans="1:9">
      <c r="A1119" s="143">
        <v>2200123</v>
      </c>
      <c r="B1119" s="107" t="s">
        <v>925</v>
      </c>
      <c r="C1119" s="108">
        <v>0</v>
      </c>
      <c r="D1119" s="156">
        <v>0</v>
      </c>
      <c r="E1119" s="156"/>
      <c r="F1119" s="156"/>
      <c r="G1119" s="156"/>
      <c r="H1119" s="156">
        <f t="shared" si="37"/>
        <v>0</v>
      </c>
      <c r="I1119" s="158">
        <f t="shared" si="36"/>
        <v>0</v>
      </c>
    </row>
    <row r="1120" s="143" customFormat="1" ht="20.1" customHeight="1" spans="1:9">
      <c r="A1120" s="143">
        <v>2200124</v>
      </c>
      <c r="B1120" s="107" t="s">
        <v>926</v>
      </c>
      <c r="C1120" s="108">
        <v>0</v>
      </c>
      <c r="D1120" s="156">
        <v>0</v>
      </c>
      <c r="E1120" s="156"/>
      <c r="F1120" s="156"/>
      <c r="G1120" s="156"/>
      <c r="H1120" s="156">
        <f t="shared" si="37"/>
        <v>0</v>
      </c>
      <c r="I1120" s="158">
        <f t="shared" si="36"/>
        <v>0</v>
      </c>
    </row>
    <row r="1121" s="143" customFormat="1" ht="20.1" customHeight="1" spans="1:9">
      <c r="A1121" s="143">
        <v>2200125</v>
      </c>
      <c r="B1121" s="107" t="s">
        <v>927</v>
      </c>
      <c r="C1121" s="108">
        <v>0</v>
      </c>
      <c r="D1121" s="156">
        <v>0</v>
      </c>
      <c r="E1121" s="156"/>
      <c r="F1121" s="156"/>
      <c r="G1121" s="156"/>
      <c r="H1121" s="156">
        <f t="shared" si="37"/>
        <v>0</v>
      </c>
      <c r="I1121" s="158">
        <f t="shared" si="36"/>
        <v>0</v>
      </c>
    </row>
    <row r="1122" s="143" customFormat="1" ht="20.1" customHeight="1" spans="1:9">
      <c r="A1122" s="143">
        <v>2200126</v>
      </c>
      <c r="B1122" s="107" t="s">
        <v>928</v>
      </c>
      <c r="C1122" s="108">
        <v>0</v>
      </c>
      <c r="D1122" s="156">
        <v>0</v>
      </c>
      <c r="E1122" s="156"/>
      <c r="F1122" s="156"/>
      <c r="G1122" s="156"/>
      <c r="H1122" s="156">
        <f t="shared" si="37"/>
        <v>0</v>
      </c>
      <c r="I1122" s="158">
        <f t="shared" si="36"/>
        <v>0</v>
      </c>
    </row>
    <row r="1123" s="143" customFormat="1" ht="20.1" customHeight="1" spans="1:9">
      <c r="A1123" s="143">
        <v>2200127</v>
      </c>
      <c r="B1123" s="107" t="s">
        <v>929</v>
      </c>
      <c r="C1123" s="108">
        <v>0</v>
      </c>
      <c r="D1123" s="156">
        <v>0</v>
      </c>
      <c r="E1123" s="156"/>
      <c r="F1123" s="156"/>
      <c r="G1123" s="156"/>
      <c r="H1123" s="156">
        <f t="shared" si="37"/>
        <v>0</v>
      </c>
      <c r="I1123" s="158">
        <f t="shared" si="36"/>
        <v>0</v>
      </c>
    </row>
    <row r="1124" s="143" customFormat="1" ht="16.2" customHeight="1" spans="1:9">
      <c r="A1124" s="143">
        <v>2200128</v>
      </c>
      <c r="B1124" s="107" t="s">
        <v>930</v>
      </c>
      <c r="C1124" s="108">
        <v>0</v>
      </c>
      <c r="D1124" s="156">
        <v>0</v>
      </c>
      <c r="E1124" s="156"/>
      <c r="F1124" s="156"/>
      <c r="G1124" s="156"/>
      <c r="H1124" s="156">
        <f t="shared" si="37"/>
        <v>0</v>
      </c>
      <c r="I1124" s="158">
        <f t="shared" si="36"/>
        <v>0</v>
      </c>
    </row>
    <row r="1125" s="143" customFormat="1" ht="20.1" customHeight="1" spans="1:9">
      <c r="A1125" s="143">
        <v>2200129</v>
      </c>
      <c r="B1125" s="107" t="s">
        <v>931</v>
      </c>
      <c r="C1125" s="108">
        <v>0</v>
      </c>
      <c r="D1125" s="156">
        <v>0</v>
      </c>
      <c r="E1125" s="156"/>
      <c r="F1125" s="156"/>
      <c r="G1125" s="156"/>
      <c r="H1125" s="156">
        <f t="shared" si="37"/>
        <v>0</v>
      </c>
      <c r="I1125" s="158">
        <f t="shared" si="36"/>
        <v>0</v>
      </c>
    </row>
    <row r="1126" s="143" customFormat="1" ht="20.1" customHeight="1" spans="1:9">
      <c r="A1126" s="143">
        <v>2200150</v>
      </c>
      <c r="B1126" s="107" t="s">
        <v>107</v>
      </c>
      <c r="C1126" s="108">
        <v>3474</v>
      </c>
      <c r="D1126" s="156">
        <v>0</v>
      </c>
      <c r="E1126" s="156"/>
      <c r="F1126" s="156"/>
      <c r="G1126" s="156"/>
      <c r="H1126" s="156">
        <f t="shared" si="37"/>
        <v>0</v>
      </c>
      <c r="I1126" s="158">
        <f t="shared" si="36"/>
        <v>3474</v>
      </c>
    </row>
    <row r="1127" s="143" customFormat="1" ht="20.1" customHeight="1" spans="1:9">
      <c r="A1127" s="143">
        <v>2200199</v>
      </c>
      <c r="B1127" s="107" t="s">
        <v>932</v>
      </c>
      <c r="C1127" s="108">
        <v>0</v>
      </c>
      <c r="D1127" s="156">
        <v>0</v>
      </c>
      <c r="E1127" s="156"/>
      <c r="F1127" s="156"/>
      <c r="G1127" s="156"/>
      <c r="H1127" s="156">
        <f t="shared" si="37"/>
        <v>0</v>
      </c>
      <c r="I1127" s="158">
        <f t="shared" si="36"/>
        <v>0</v>
      </c>
    </row>
    <row r="1128" s="143" customFormat="1" ht="20.1" customHeight="1" spans="1:9">
      <c r="A1128" s="143">
        <v>22005</v>
      </c>
      <c r="B1128" s="107" t="s">
        <v>933</v>
      </c>
      <c r="C1128" s="108">
        <v>52</v>
      </c>
      <c r="D1128" s="156">
        <v>0</v>
      </c>
      <c r="E1128" s="156"/>
      <c r="F1128" s="156"/>
      <c r="G1128" s="156"/>
      <c r="H1128" s="156">
        <f t="shared" si="37"/>
        <v>0</v>
      </c>
      <c r="I1128" s="158">
        <f t="shared" si="36"/>
        <v>52</v>
      </c>
    </row>
    <row r="1129" s="143" customFormat="1" ht="20.1" customHeight="1" spans="1:9">
      <c r="A1129" s="143">
        <v>2200501</v>
      </c>
      <c r="B1129" s="107" t="s">
        <v>98</v>
      </c>
      <c r="C1129" s="108">
        <v>0</v>
      </c>
      <c r="D1129" s="156">
        <v>0</v>
      </c>
      <c r="E1129" s="156"/>
      <c r="F1129" s="156"/>
      <c r="G1129" s="156"/>
      <c r="H1129" s="156">
        <f t="shared" si="37"/>
        <v>0</v>
      </c>
      <c r="I1129" s="158">
        <f t="shared" si="36"/>
        <v>0</v>
      </c>
    </row>
    <row r="1130" s="143" customFormat="1" ht="20.1" customHeight="1" spans="1:9">
      <c r="A1130" s="143">
        <v>2200502</v>
      </c>
      <c r="B1130" s="107" t="s">
        <v>99</v>
      </c>
      <c r="C1130" s="108">
        <v>0</v>
      </c>
      <c r="D1130" s="156">
        <v>0</v>
      </c>
      <c r="E1130" s="156"/>
      <c r="F1130" s="156"/>
      <c r="G1130" s="156"/>
      <c r="H1130" s="156">
        <f t="shared" si="37"/>
        <v>0</v>
      </c>
      <c r="I1130" s="158">
        <f t="shared" si="36"/>
        <v>0</v>
      </c>
    </row>
    <row r="1131" s="143" customFormat="1" ht="20.1" customHeight="1" spans="1:9">
      <c r="A1131" s="143">
        <v>2200503</v>
      </c>
      <c r="B1131" s="107" t="s">
        <v>100</v>
      </c>
      <c r="C1131" s="108">
        <v>0</v>
      </c>
      <c r="D1131" s="156">
        <v>0</v>
      </c>
      <c r="E1131" s="156"/>
      <c r="F1131" s="156"/>
      <c r="G1131" s="156"/>
      <c r="H1131" s="156">
        <f t="shared" si="37"/>
        <v>0</v>
      </c>
      <c r="I1131" s="158">
        <f t="shared" si="36"/>
        <v>0</v>
      </c>
    </row>
    <row r="1132" s="143" customFormat="1" ht="20.1" customHeight="1" spans="1:9">
      <c r="A1132" s="143">
        <v>2200504</v>
      </c>
      <c r="B1132" s="107" t="s">
        <v>934</v>
      </c>
      <c r="C1132" s="108">
        <v>52</v>
      </c>
      <c r="D1132" s="156">
        <v>0</v>
      </c>
      <c r="E1132" s="156"/>
      <c r="F1132" s="156"/>
      <c r="G1132" s="156"/>
      <c r="H1132" s="156">
        <f t="shared" si="37"/>
        <v>0</v>
      </c>
      <c r="I1132" s="158">
        <f t="shared" si="36"/>
        <v>52</v>
      </c>
    </row>
    <row r="1133" s="143" customFormat="1" ht="20.1" customHeight="1" spans="1:9">
      <c r="A1133" s="143">
        <v>2200506</v>
      </c>
      <c r="B1133" s="107" t="s">
        <v>935</v>
      </c>
      <c r="C1133" s="108">
        <v>0</v>
      </c>
      <c r="D1133" s="156">
        <v>0</v>
      </c>
      <c r="E1133" s="156"/>
      <c r="F1133" s="156"/>
      <c r="G1133" s="156"/>
      <c r="H1133" s="156">
        <f t="shared" si="37"/>
        <v>0</v>
      </c>
      <c r="I1133" s="158">
        <f t="shared" si="36"/>
        <v>0</v>
      </c>
    </row>
    <row r="1134" s="143" customFormat="1" ht="20.1" customHeight="1" spans="1:9">
      <c r="A1134" s="143">
        <v>2200507</v>
      </c>
      <c r="B1134" s="107" t="s">
        <v>936</v>
      </c>
      <c r="C1134" s="108">
        <v>0</v>
      </c>
      <c r="D1134" s="156">
        <v>0</v>
      </c>
      <c r="E1134" s="156"/>
      <c r="F1134" s="156"/>
      <c r="G1134" s="156"/>
      <c r="H1134" s="156">
        <f t="shared" si="37"/>
        <v>0</v>
      </c>
      <c r="I1134" s="158">
        <f t="shared" si="36"/>
        <v>0</v>
      </c>
    </row>
    <row r="1135" s="143" customFormat="1" ht="20.1" customHeight="1" spans="1:9">
      <c r="A1135" s="143">
        <v>2200508</v>
      </c>
      <c r="B1135" s="107" t="s">
        <v>937</v>
      </c>
      <c r="C1135" s="108">
        <v>0</v>
      </c>
      <c r="D1135" s="156">
        <v>0</v>
      </c>
      <c r="E1135" s="156"/>
      <c r="F1135" s="156"/>
      <c r="G1135" s="156"/>
      <c r="H1135" s="156">
        <f t="shared" si="37"/>
        <v>0</v>
      </c>
      <c r="I1135" s="158">
        <f t="shared" si="36"/>
        <v>0</v>
      </c>
    </row>
    <row r="1136" s="143" customFormat="1" ht="20.1" customHeight="1" spans="1:9">
      <c r="A1136" s="143">
        <v>2200509</v>
      </c>
      <c r="B1136" s="107" t="s">
        <v>938</v>
      </c>
      <c r="C1136" s="108">
        <v>0</v>
      </c>
      <c r="D1136" s="156">
        <v>0</v>
      </c>
      <c r="E1136" s="156"/>
      <c r="F1136" s="156"/>
      <c r="G1136" s="156"/>
      <c r="H1136" s="156">
        <f t="shared" si="37"/>
        <v>0</v>
      </c>
      <c r="I1136" s="158">
        <f t="shared" si="36"/>
        <v>0</v>
      </c>
    </row>
    <row r="1137" s="143" customFormat="1" ht="20.1" customHeight="1" spans="1:9">
      <c r="A1137" s="143">
        <v>2200510</v>
      </c>
      <c r="B1137" s="107" t="s">
        <v>939</v>
      </c>
      <c r="C1137" s="108">
        <v>0</v>
      </c>
      <c r="D1137" s="156">
        <v>0</v>
      </c>
      <c r="E1137" s="156"/>
      <c r="F1137" s="156"/>
      <c r="G1137" s="156"/>
      <c r="H1137" s="156">
        <f t="shared" si="37"/>
        <v>0</v>
      </c>
      <c r="I1137" s="158">
        <f t="shared" si="36"/>
        <v>0</v>
      </c>
    </row>
    <row r="1138" s="143" customFormat="1" ht="20.1" customHeight="1" spans="1:9">
      <c r="A1138" s="143">
        <v>2200511</v>
      </c>
      <c r="B1138" s="107" t="s">
        <v>940</v>
      </c>
      <c r="C1138" s="108">
        <v>0</v>
      </c>
      <c r="D1138" s="156">
        <v>0</v>
      </c>
      <c r="E1138" s="156"/>
      <c r="F1138" s="156"/>
      <c r="G1138" s="156"/>
      <c r="H1138" s="156">
        <f t="shared" si="37"/>
        <v>0</v>
      </c>
      <c r="I1138" s="158">
        <f t="shared" si="36"/>
        <v>0</v>
      </c>
    </row>
    <row r="1139" s="143" customFormat="1" ht="20.1" customHeight="1" spans="1:9">
      <c r="A1139" s="143">
        <v>2200512</v>
      </c>
      <c r="B1139" s="107" t="s">
        <v>941</v>
      </c>
      <c r="C1139" s="108">
        <v>0</v>
      </c>
      <c r="D1139" s="156">
        <v>0</v>
      </c>
      <c r="E1139" s="156"/>
      <c r="F1139" s="156"/>
      <c r="G1139" s="156"/>
      <c r="H1139" s="156">
        <f t="shared" si="37"/>
        <v>0</v>
      </c>
      <c r="I1139" s="158">
        <f t="shared" si="36"/>
        <v>0</v>
      </c>
    </row>
    <row r="1140" s="143" customFormat="1" ht="20.1" customHeight="1" spans="1:9">
      <c r="A1140" s="143">
        <v>2200513</v>
      </c>
      <c r="B1140" s="107" t="s">
        <v>942</v>
      </c>
      <c r="C1140" s="108">
        <v>0</v>
      </c>
      <c r="D1140" s="156">
        <v>0</v>
      </c>
      <c r="E1140" s="156"/>
      <c r="F1140" s="156"/>
      <c r="G1140" s="156"/>
      <c r="H1140" s="156">
        <f t="shared" si="37"/>
        <v>0</v>
      </c>
      <c r="I1140" s="158">
        <f t="shared" ref="I1140:I1203" si="38">C1140+H1140</f>
        <v>0</v>
      </c>
    </row>
    <row r="1141" s="143" customFormat="1" ht="20.1" customHeight="1" spans="1:9">
      <c r="A1141" s="143">
        <v>2200514</v>
      </c>
      <c r="B1141" s="107" t="s">
        <v>943</v>
      </c>
      <c r="C1141" s="108">
        <v>0</v>
      </c>
      <c r="D1141" s="156">
        <v>0</v>
      </c>
      <c r="E1141" s="156"/>
      <c r="F1141" s="156"/>
      <c r="G1141" s="156"/>
      <c r="H1141" s="156">
        <f t="shared" si="37"/>
        <v>0</v>
      </c>
      <c r="I1141" s="158">
        <f t="shared" si="38"/>
        <v>0</v>
      </c>
    </row>
    <row r="1142" s="143" customFormat="1" ht="20.1" customHeight="1" spans="1:9">
      <c r="A1142" s="143">
        <v>2200599</v>
      </c>
      <c r="B1142" s="107" t="s">
        <v>944</v>
      </c>
      <c r="C1142" s="108">
        <v>0</v>
      </c>
      <c r="D1142" s="156">
        <v>0</v>
      </c>
      <c r="E1142" s="156"/>
      <c r="F1142" s="156"/>
      <c r="G1142" s="156"/>
      <c r="H1142" s="156">
        <f t="shared" si="37"/>
        <v>0</v>
      </c>
      <c r="I1142" s="158">
        <f t="shared" si="38"/>
        <v>0</v>
      </c>
    </row>
    <row r="1143" s="143" customFormat="1" ht="20.1" customHeight="1" spans="1:9">
      <c r="A1143" s="143">
        <v>22099</v>
      </c>
      <c r="B1143" s="107" t="s">
        <v>945</v>
      </c>
      <c r="C1143" s="108">
        <v>0</v>
      </c>
      <c r="D1143" s="156">
        <v>0</v>
      </c>
      <c r="E1143" s="156"/>
      <c r="F1143" s="156"/>
      <c r="G1143" s="156"/>
      <c r="H1143" s="156">
        <f t="shared" si="37"/>
        <v>0</v>
      </c>
      <c r="I1143" s="158">
        <f t="shared" si="38"/>
        <v>0</v>
      </c>
    </row>
    <row r="1144" s="143" customFormat="1" ht="16.2" customHeight="1" spans="1:11">
      <c r="A1144" s="143">
        <v>221</v>
      </c>
      <c r="B1144" s="107" t="s">
        <v>48</v>
      </c>
      <c r="C1144" s="108">
        <v>22685</v>
      </c>
      <c r="D1144" s="156">
        <v>5318</v>
      </c>
      <c r="E1144" s="156"/>
      <c r="F1144" s="156"/>
      <c r="G1144" s="156"/>
      <c r="H1144" s="156">
        <f t="shared" si="37"/>
        <v>5318</v>
      </c>
      <c r="I1144" s="158">
        <f t="shared" si="38"/>
        <v>28003</v>
      </c>
      <c r="J1144" s="143">
        <v>5368</v>
      </c>
      <c r="K1144" s="143">
        <v>50</v>
      </c>
    </row>
    <row r="1145" s="143" customFormat="1" ht="16.2" customHeight="1" spans="1:11">
      <c r="A1145" s="143">
        <v>22101</v>
      </c>
      <c r="B1145" s="107" t="s">
        <v>946</v>
      </c>
      <c r="C1145" s="108">
        <v>3067</v>
      </c>
      <c r="D1145" s="156">
        <v>5318</v>
      </c>
      <c r="E1145" s="156"/>
      <c r="F1145" s="156"/>
      <c r="G1145" s="156"/>
      <c r="H1145" s="156">
        <f t="shared" si="37"/>
        <v>5318</v>
      </c>
      <c r="I1145" s="158">
        <f t="shared" si="38"/>
        <v>8385</v>
      </c>
      <c r="J1145" s="143">
        <v>5368</v>
      </c>
      <c r="K1145" s="143">
        <v>50</v>
      </c>
    </row>
    <row r="1146" s="143" customFormat="1" ht="16.2" customHeight="1" spans="1:10">
      <c r="A1146" s="143">
        <v>2210101</v>
      </c>
      <c r="B1146" s="107" t="s">
        <v>947</v>
      </c>
      <c r="C1146" s="108">
        <v>2035</v>
      </c>
      <c r="D1146" s="156">
        <v>2351</v>
      </c>
      <c r="E1146" s="156"/>
      <c r="F1146" s="156"/>
      <c r="G1146" s="156"/>
      <c r="H1146" s="156">
        <f t="shared" si="37"/>
        <v>2351</v>
      </c>
      <c r="I1146" s="158">
        <f t="shared" si="38"/>
        <v>4386</v>
      </c>
      <c r="J1146" s="143">
        <v>2351</v>
      </c>
    </row>
    <row r="1147" s="143" customFormat="1" ht="20.1" customHeight="1" spans="1:9">
      <c r="A1147" s="143">
        <v>2210102</v>
      </c>
      <c r="B1147" s="107" t="s">
        <v>948</v>
      </c>
      <c r="C1147" s="108">
        <v>0</v>
      </c>
      <c r="D1147" s="156">
        <v>0</v>
      </c>
      <c r="E1147" s="156"/>
      <c r="F1147" s="156"/>
      <c r="G1147" s="156"/>
      <c r="H1147" s="156">
        <f t="shared" si="37"/>
        <v>0</v>
      </c>
      <c r="I1147" s="158">
        <f t="shared" si="38"/>
        <v>0</v>
      </c>
    </row>
    <row r="1148" s="143" customFormat="1" ht="20.1" customHeight="1" spans="1:9">
      <c r="A1148" s="143">
        <v>2210103</v>
      </c>
      <c r="B1148" s="107" t="s">
        <v>949</v>
      </c>
      <c r="C1148" s="108">
        <v>586</v>
      </c>
      <c r="D1148" s="156">
        <v>0</v>
      </c>
      <c r="E1148" s="156"/>
      <c r="F1148" s="156"/>
      <c r="G1148" s="156"/>
      <c r="H1148" s="156">
        <f t="shared" si="37"/>
        <v>0</v>
      </c>
      <c r="I1148" s="158">
        <f t="shared" si="38"/>
        <v>586</v>
      </c>
    </row>
    <row r="1149" s="143" customFormat="1" ht="20.1" customHeight="1" spans="1:9">
      <c r="A1149" s="143">
        <v>2210104</v>
      </c>
      <c r="B1149" s="107" t="s">
        <v>950</v>
      </c>
      <c r="C1149" s="108">
        <v>0</v>
      </c>
      <c r="D1149" s="156">
        <v>0</v>
      </c>
      <c r="E1149" s="156"/>
      <c r="F1149" s="156"/>
      <c r="G1149" s="156"/>
      <c r="H1149" s="156">
        <f t="shared" si="37"/>
        <v>0</v>
      </c>
      <c r="I1149" s="158">
        <f t="shared" si="38"/>
        <v>0</v>
      </c>
    </row>
    <row r="1150" s="143" customFormat="1" ht="20.1" customHeight="1" spans="1:9">
      <c r="A1150" s="143">
        <v>2210105</v>
      </c>
      <c r="B1150" s="107" t="s">
        <v>951</v>
      </c>
      <c r="C1150" s="108">
        <v>390</v>
      </c>
      <c r="D1150" s="156">
        <v>0</v>
      </c>
      <c r="E1150" s="156"/>
      <c r="F1150" s="156"/>
      <c r="G1150" s="156"/>
      <c r="H1150" s="156">
        <f t="shared" si="37"/>
        <v>0</v>
      </c>
      <c r="I1150" s="158">
        <f t="shared" si="38"/>
        <v>390</v>
      </c>
    </row>
    <row r="1151" s="143" customFormat="1" ht="16.2" customHeight="1" spans="1:9">
      <c r="A1151" s="143">
        <v>2210106</v>
      </c>
      <c r="B1151" s="107" t="s">
        <v>952</v>
      </c>
      <c r="C1151" s="108">
        <v>0</v>
      </c>
      <c r="D1151" s="156">
        <v>0</v>
      </c>
      <c r="E1151" s="156"/>
      <c r="F1151" s="156"/>
      <c r="G1151" s="156"/>
      <c r="H1151" s="156">
        <f t="shared" si="37"/>
        <v>0</v>
      </c>
      <c r="I1151" s="158">
        <f t="shared" si="38"/>
        <v>0</v>
      </c>
    </row>
    <row r="1152" s="143" customFormat="1" ht="20.1" customHeight="1" spans="1:11">
      <c r="A1152" s="143">
        <v>2210107</v>
      </c>
      <c r="B1152" s="107" t="s">
        <v>953</v>
      </c>
      <c r="C1152" s="108">
        <v>56</v>
      </c>
      <c r="D1152" s="156">
        <v>0</v>
      </c>
      <c r="E1152" s="156"/>
      <c r="F1152" s="156"/>
      <c r="G1152" s="156"/>
      <c r="H1152" s="156">
        <f t="shared" si="37"/>
        <v>0</v>
      </c>
      <c r="I1152" s="158">
        <f t="shared" si="38"/>
        <v>56</v>
      </c>
      <c r="J1152" s="143">
        <v>50</v>
      </c>
      <c r="K1152" s="143">
        <v>50</v>
      </c>
    </row>
    <row r="1153" s="143" customFormat="1" ht="20.1" customHeight="1" spans="1:10">
      <c r="A1153" s="143">
        <v>2210108</v>
      </c>
      <c r="B1153" s="107" t="s">
        <v>954</v>
      </c>
      <c r="C1153" s="108">
        <v>0</v>
      </c>
      <c r="D1153" s="156">
        <v>950</v>
      </c>
      <c r="E1153" s="156"/>
      <c r="F1153" s="156"/>
      <c r="G1153" s="156"/>
      <c r="H1153" s="156">
        <f t="shared" si="37"/>
        <v>950</v>
      </c>
      <c r="I1153" s="158">
        <f t="shared" si="38"/>
        <v>950</v>
      </c>
      <c r="J1153" s="143">
        <v>950</v>
      </c>
    </row>
    <row r="1154" s="143" customFormat="1" ht="20.1" customHeight="1" spans="1:9">
      <c r="A1154" s="143">
        <v>2210109</v>
      </c>
      <c r="B1154" s="107" t="s">
        <v>955</v>
      </c>
      <c r="C1154" s="108">
        <v>0</v>
      </c>
      <c r="D1154" s="156">
        <v>0</v>
      </c>
      <c r="E1154" s="156"/>
      <c r="F1154" s="156"/>
      <c r="G1154" s="156"/>
      <c r="H1154" s="156">
        <f t="shared" si="37"/>
        <v>0</v>
      </c>
      <c r="I1154" s="158">
        <f t="shared" si="38"/>
        <v>0</v>
      </c>
    </row>
    <row r="1155" s="143" customFormat="1" ht="20.1" customHeight="1" spans="1:10">
      <c r="A1155" s="143">
        <v>2210199</v>
      </c>
      <c r="B1155" s="107" t="s">
        <v>956</v>
      </c>
      <c r="C1155" s="108">
        <v>0</v>
      </c>
      <c r="D1155" s="156">
        <v>2017</v>
      </c>
      <c r="E1155" s="156"/>
      <c r="F1155" s="156"/>
      <c r="G1155" s="156"/>
      <c r="H1155" s="156">
        <f t="shared" si="37"/>
        <v>2017</v>
      </c>
      <c r="I1155" s="158">
        <f t="shared" si="38"/>
        <v>2017</v>
      </c>
      <c r="J1155" s="143">
        <v>2017</v>
      </c>
    </row>
    <row r="1156" s="143" customFormat="1" ht="16.2" customHeight="1" spans="1:9">
      <c r="A1156" s="143">
        <v>22102</v>
      </c>
      <c r="B1156" s="107" t="s">
        <v>957</v>
      </c>
      <c r="C1156" s="108">
        <v>19618</v>
      </c>
      <c r="D1156" s="156">
        <v>0</v>
      </c>
      <c r="E1156" s="156"/>
      <c r="F1156" s="156"/>
      <c r="G1156" s="156"/>
      <c r="H1156" s="156">
        <f t="shared" si="37"/>
        <v>0</v>
      </c>
      <c r="I1156" s="158">
        <f t="shared" si="38"/>
        <v>19618</v>
      </c>
    </row>
    <row r="1157" s="143" customFormat="1" ht="16.2" customHeight="1" spans="1:9">
      <c r="A1157" s="143">
        <v>2210201</v>
      </c>
      <c r="B1157" s="107" t="s">
        <v>958</v>
      </c>
      <c r="C1157" s="108">
        <v>19618</v>
      </c>
      <c r="D1157" s="156">
        <v>0</v>
      </c>
      <c r="E1157" s="156"/>
      <c r="F1157" s="156"/>
      <c r="G1157" s="156"/>
      <c r="H1157" s="156">
        <f t="shared" si="37"/>
        <v>0</v>
      </c>
      <c r="I1157" s="158">
        <f t="shared" si="38"/>
        <v>19618</v>
      </c>
    </row>
    <row r="1158" s="143" customFormat="1" ht="20.1" customHeight="1" spans="1:9">
      <c r="A1158" s="143">
        <v>2210202</v>
      </c>
      <c r="B1158" s="107" t="s">
        <v>959</v>
      </c>
      <c r="C1158" s="108">
        <v>0</v>
      </c>
      <c r="D1158" s="156">
        <v>0</v>
      </c>
      <c r="E1158" s="156"/>
      <c r="F1158" s="156"/>
      <c r="G1158" s="156"/>
      <c r="H1158" s="156">
        <f t="shared" ref="H1158:H1221" si="39">D1158+E1158+F1158-G1158</f>
        <v>0</v>
      </c>
      <c r="I1158" s="158">
        <f t="shared" si="38"/>
        <v>0</v>
      </c>
    </row>
    <row r="1159" s="143" customFormat="1" ht="20.1" customHeight="1" spans="1:9">
      <c r="A1159" s="143">
        <v>2210203</v>
      </c>
      <c r="B1159" s="107" t="s">
        <v>960</v>
      </c>
      <c r="C1159" s="108">
        <v>0</v>
      </c>
      <c r="D1159" s="156">
        <v>0</v>
      </c>
      <c r="E1159" s="156"/>
      <c r="F1159" s="156"/>
      <c r="G1159" s="156"/>
      <c r="H1159" s="156">
        <f t="shared" si="39"/>
        <v>0</v>
      </c>
      <c r="I1159" s="158">
        <f t="shared" si="38"/>
        <v>0</v>
      </c>
    </row>
    <row r="1160" s="143" customFormat="1" ht="20.1" customHeight="1" spans="1:9">
      <c r="A1160" s="143">
        <v>22103</v>
      </c>
      <c r="B1160" s="107" t="s">
        <v>961</v>
      </c>
      <c r="C1160" s="108">
        <v>0</v>
      </c>
      <c r="D1160" s="156">
        <v>0</v>
      </c>
      <c r="E1160" s="156"/>
      <c r="F1160" s="156"/>
      <c r="G1160" s="156"/>
      <c r="H1160" s="156">
        <f t="shared" si="39"/>
        <v>0</v>
      </c>
      <c r="I1160" s="158">
        <f t="shared" si="38"/>
        <v>0</v>
      </c>
    </row>
    <row r="1161" s="143" customFormat="1" ht="20.1" customHeight="1" spans="1:9">
      <c r="A1161" s="143">
        <v>2210301</v>
      </c>
      <c r="B1161" s="107" t="s">
        <v>962</v>
      </c>
      <c r="C1161" s="108">
        <v>0</v>
      </c>
      <c r="D1161" s="156">
        <v>0</v>
      </c>
      <c r="E1161" s="156"/>
      <c r="F1161" s="156"/>
      <c r="G1161" s="156"/>
      <c r="H1161" s="156">
        <f t="shared" si="39"/>
        <v>0</v>
      </c>
      <c r="I1161" s="158">
        <f t="shared" si="38"/>
        <v>0</v>
      </c>
    </row>
    <row r="1162" s="143" customFormat="1" ht="20.1" customHeight="1" spans="1:9">
      <c r="A1162" s="143">
        <v>2210302</v>
      </c>
      <c r="B1162" s="107" t="s">
        <v>963</v>
      </c>
      <c r="C1162" s="108">
        <v>0</v>
      </c>
      <c r="D1162" s="156">
        <v>0</v>
      </c>
      <c r="E1162" s="156"/>
      <c r="F1162" s="156"/>
      <c r="G1162" s="156"/>
      <c r="H1162" s="156">
        <f t="shared" si="39"/>
        <v>0</v>
      </c>
      <c r="I1162" s="158">
        <f t="shared" si="38"/>
        <v>0</v>
      </c>
    </row>
    <row r="1163" s="143" customFormat="1" ht="20.1" customHeight="1" spans="1:9">
      <c r="A1163" s="143">
        <v>2210399</v>
      </c>
      <c r="B1163" s="107" t="s">
        <v>964</v>
      </c>
      <c r="C1163" s="108">
        <v>0</v>
      </c>
      <c r="D1163" s="156">
        <v>0</v>
      </c>
      <c r="E1163" s="156"/>
      <c r="F1163" s="156"/>
      <c r="G1163" s="156"/>
      <c r="H1163" s="156">
        <f t="shared" si="39"/>
        <v>0</v>
      </c>
      <c r="I1163" s="158">
        <f t="shared" si="38"/>
        <v>0</v>
      </c>
    </row>
    <row r="1164" s="143" customFormat="1" ht="20.1" customHeight="1" spans="1:9">
      <c r="A1164" s="143">
        <v>222</v>
      </c>
      <c r="B1164" s="107" t="s">
        <v>50</v>
      </c>
      <c r="C1164" s="108">
        <v>1173</v>
      </c>
      <c r="D1164" s="156">
        <v>0</v>
      </c>
      <c r="E1164" s="156"/>
      <c r="F1164" s="156"/>
      <c r="G1164" s="156"/>
      <c r="H1164" s="156">
        <f t="shared" si="39"/>
        <v>0</v>
      </c>
      <c r="I1164" s="158">
        <f t="shared" si="38"/>
        <v>1173</v>
      </c>
    </row>
    <row r="1165" s="143" customFormat="1" ht="16.2" customHeight="1" spans="1:9">
      <c r="A1165" s="143">
        <v>22201</v>
      </c>
      <c r="B1165" s="107" t="s">
        <v>965</v>
      </c>
      <c r="C1165" s="108">
        <v>0</v>
      </c>
      <c r="D1165" s="156">
        <v>0</v>
      </c>
      <c r="E1165" s="156"/>
      <c r="F1165" s="156"/>
      <c r="G1165" s="156"/>
      <c r="H1165" s="156">
        <f t="shared" si="39"/>
        <v>0</v>
      </c>
      <c r="I1165" s="158">
        <f t="shared" si="38"/>
        <v>0</v>
      </c>
    </row>
    <row r="1166" s="143" customFormat="1" ht="16.2" customHeight="1" spans="1:9">
      <c r="A1166" s="143">
        <v>2220101</v>
      </c>
      <c r="B1166" s="107" t="s">
        <v>98</v>
      </c>
      <c r="C1166" s="108">
        <v>0</v>
      </c>
      <c r="D1166" s="156">
        <v>0</v>
      </c>
      <c r="E1166" s="156"/>
      <c r="F1166" s="156"/>
      <c r="G1166" s="156"/>
      <c r="H1166" s="156">
        <f t="shared" si="39"/>
        <v>0</v>
      </c>
      <c r="I1166" s="158">
        <f t="shared" si="38"/>
        <v>0</v>
      </c>
    </row>
    <row r="1167" s="143" customFormat="1" ht="16.2" customHeight="1" spans="1:9">
      <c r="A1167" s="143">
        <v>2220102</v>
      </c>
      <c r="B1167" s="107" t="s">
        <v>99</v>
      </c>
      <c r="C1167" s="108">
        <v>0</v>
      </c>
      <c r="D1167" s="156">
        <v>0</v>
      </c>
      <c r="E1167" s="156"/>
      <c r="F1167" s="156"/>
      <c r="G1167" s="156"/>
      <c r="H1167" s="156">
        <f t="shared" si="39"/>
        <v>0</v>
      </c>
      <c r="I1167" s="158">
        <f t="shared" si="38"/>
        <v>0</v>
      </c>
    </row>
    <row r="1168" s="143" customFormat="1" ht="20.1" customHeight="1" spans="1:9">
      <c r="A1168" s="143">
        <v>2220103</v>
      </c>
      <c r="B1168" s="107" t="s">
        <v>100</v>
      </c>
      <c r="C1168" s="108">
        <v>0</v>
      </c>
      <c r="D1168" s="156">
        <v>0</v>
      </c>
      <c r="E1168" s="156"/>
      <c r="F1168" s="156"/>
      <c r="G1168" s="156"/>
      <c r="H1168" s="156">
        <f t="shared" si="39"/>
        <v>0</v>
      </c>
      <c r="I1168" s="158">
        <f t="shared" si="38"/>
        <v>0</v>
      </c>
    </row>
    <row r="1169" s="143" customFormat="1" ht="20.1" customHeight="1" spans="1:9">
      <c r="A1169" s="143">
        <v>2220104</v>
      </c>
      <c r="B1169" s="107" t="s">
        <v>966</v>
      </c>
      <c r="C1169" s="108">
        <v>0</v>
      </c>
      <c r="D1169" s="156">
        <v>0</v>
      </c>
      <c r="E1169" s="156"/>
      <c r="F1169" s="156"/>
      <c r="G1169" s="156"/>
      <c r="H1169" s="156">
        <f t="shared" si="39"/>
        <v>0</v>
      </c>
      <c r="I1169" s="158">
        <f t="shared" si="38"/>
        <v>0</v>
      </c>
    </row>
    <row r="1170" s="143" customFormat="1" ht="20.1" customHeight="1" spans="1:9">
      <c r="A1170" s="143">
        <v>2220105</v>
      </c>
      <c r="B1170" s="107" t="s">
        <v>967</v>
      </c>
      <c r="C1170" s="108">
        <v>0</v>
      </c>
      <c r="D1170" s="156">
        <v>0</v>
      </c>
      <c r="E1170" s="156"/>
      <c r="F1170" s="156"/>
      <c r="G1170" s="156"/>
      <c r="H1170" s="156">
        <f t="shared" si="39"/>
        <v>0</v>
      </c>
      <c r="I1170" s="158">
        <f t="shared" si="38"/>
        <v>0</v>
      </c>
    </row>
    <row r="1171" s="143" customFormat="1" ht="20.1" customHeight="1" spans="1:9">
      <c r="A1171" s="143">
        <v>2220106</v>
      </c>
      <c r="B1171" s="107" t="s">
        <v>968</v>
      </c>
      <c r="C1171" s="108">
        <v>0</v>
      </c>
      <c r="D1171" s="156">
        <v>0</v>
      </c>
      <c r="E1171" s="156"/>
      <c r="F1171" s="156"/>
      <c r="G1171" s="156"/>
      <c r="H1171" s="156">
        <f t="shared" si="39"/>
        <v>0</v>
      </c>
      <c r="I1171" s="158">
        <f t="shared" si="38"/>
        <v>0</v>
      </c>
    </row>
    <row r="1172" s="143" customFormat="1" ht="20.1" customHeight="1" spans="1:9">
      <c r="A1172" s="143">
        <v>2220107</v>
      </c>
      <c r="B1172" s="107" t="s">
        <v>969</v>
      </c>
      <c r="C1172" s="108">
        <v>0</v>
      </c>
      <c r="D1172" s="156">
        <v>0</v>
      </c>
      <c r="E1172" s="156"/>
      <c r="F1172" s="156"/>
      <c r="G1172" s="156"/>
      <c r="H1172" s="156">
        <f t="shared" si="39"/>
        <v>0</v>
      </c>
      <c r="I1172" s="158">
        <f t="shared" si="38"/>
        <v>0</v>
      </c>
    </row>
    <row r="1173" s="143" customFormat="1" ht="20.1" customHeight="1" spans="1:9">
      <c r="A1173" s="143">
        <v>2220112</v>
      </c>
      <c r="B1173" s="107" t="s">
        <v>970</v>
      </c>
      <c r="C1173" s="108">
        <v>0</v>
      </c>
      <c r="D1173" s="156">
        <v>0</v>
      </c>
      <c r="E1173" s="156"/>
      <c r="F1173" s="156"/>
      <c r="G1173" s="156"/>
      <c r="H1173" s="156">
        <f t="shared" si="39"/>
        <v>0</v>
      </c>
      <c r="I1173" s="158">
        <f t="shared" si="38"/>
        <v>0</v>
      </c>
    </row>
    <row r="1174" s="143" customFormat="1" ht="20.1" customHeight="1" spans="1:9">
      <c r="A1174" s="143">
        <v>2220113</v>
      </c>
      <c r="B1174" s="107" t="s">
        <v>971</v>
      </c>
      <c r="C1174" s="108">
        <v>0</v>
      </c>
      <c r="D1174" s="156">
        <v>0</v>
      </c>
      <c r="E1174" s="156"/>
      <c r="F1174" s="156"/>
      <c r="G1174" s="156"/>
      <c r="H1174" s="156">
        <f t="shared" si="39"/>
        <v>0</v>
      </c>
      <c r="I1174" s="158">
        <f t="shared" si="38"/>
        <v>0</v>
      </c>
    </row>
    <row r="1175" s="143" customFormat="1" ht="16.2" customHeight="1" spans="1:9">
      <c r="A1175" s="143">
        <v>2220114</v>
      </c>
      <c r="B1175" s="107" t="s">
        <v>972</v>
      </c>
      <c r="C1175" s="108">
        <v>0</v>
      </c>
      <c r="D1175" s="156">
        <v>0</v>
      </c>
      <c r="E1175" s="156"/>
      <c r="F1175" s="156"/>
      <c r="G1175" s="156"/>
      <c r="H1175" s="156">
        <f t="shared" si="39"/>
        <v>0</v>
      </c>
      <c r="I1175" s="158">
        <f t="shared" si="38"/>
        <v>0</v>
      </c>
    </row>
    <row r="1176" s="143" customFormat="1" ht="16.2" customHeight="1" spans="1:9">
      <c r="A1176" s="143">
        <v>2220115</v>
      </c>
      <c r="B1176" s="107" t="s">
        <v>973</v>
      </c>
      <c r="C1176" s="108">
        <v>0</v>
      </c>
      <c r="D1176" s="156">
        <v>0</v>
      </c>
      <c r="E1176" s="156"/>
      <c r="F1176" s="156"/>
      <c r="G1176" s="156"/>
      <c r="H1176" s="156">
        <f t="shared" si="39"/>
        <v>0</v>
      </c>
      <c r="I1176" s="158">
        <f t="shared" si="38"/>
        <v>0</v>
      </c>
    </row>
    <row r="1177" s="143" customFormat="1" ht="20.1" customHeight="1" spans="1:9">
      <c r="A1177" s="143">
        <v>2220118</v>
      </c>
      <c r="B1177" s="107" t="s">
        <v>974</v>
      </c>
      <c r="C1177" s="108">
        <v>0</v>
      </c>
      <c r="D1177" s="156">
        <v>0</v>
      </c>
      <c r="E1177" s="156"/>
      <c r="F1177" s="156"/>
      <c r="G1177" s="156"/>
      <c r="H1177" s="156">
        <f t="shared" si="39"/>
        <v>0</v>
      </c>
      <c r="I1177" s="158">
        <f t="shared" si="38"/>
        <v>0</v>
      </c>
    </row>
    <row r="1178" s="143" customFormat="1" ht="20.1" customHeight="1" spans="1:9">
      <c r="A1178" s="143">
        <v>2220119</v>
      </c>
      <c r="B1178" s="107" t="s">
        <v>975</v>
      </c>
      <c r="C1178" s="108">
        <v>0</v>
      </c>
      <c r="D1178" s="156">
        <v>0</v>
      </c>
      <c r="E1178" s="156"/>
      <c r="F1178" s="156"/>
      <c r="G1178" s="156"/>
      <c r="H1178" s="156">
        <f t="shared" si="39"/>
        <v>0</v>
      </c>
      <c r="I1178" s="158">
        <f t="shared" si="38"/>
        <v>0</v>
      </c>
    </row>
    <row r="1179" s="143" customFormat="1" ht="20.1" customHeight="1" spans="1:9">
      <c r="A1179" s="143">
        <v>2220120</v>
      </c>
      <c r="B1179" s="107" t="s">
        <v>976</v>
      </c>
      <c r="C1179" s="108">
        <v>0</v>
      </c>
      <c r="D1179" s="156">
        <v>0</v>
      </c>
      <c r="E1179" s="156"/>
      <c r="F1179" s="156"/>
      <c r="G1179" s="156"/>
      <c r="H1179" s="156">
        <f t="shared" si="39"/>
        <v>0</v>
      </c>
      <c r="I1179" s="158">
        <f t="shared" si="38"/>
        <v>0</v>
      </c>
    </row>
    <row r="1180" s="143" customFormat="1" ht="20.1" customHeight="1" spans="1:9">
      <c r="A1180" s="143">
        <v>2220121</v>
      </c>
      <c r="B1180" s="107" t="s">
        <v>977</v>
      </c>
      <c r="C1180" s="108">
        <v>0</v>
      </c>
      <c r="D1180" s="156">
        <v>0</v>
      </c>
      <c r="E1180" s="156"/>
      <c r="F1180" s="156"/>
      <c r="G1180" s="156"/>
      <c r="H1180" s="156">
        <f t="shared" si="39"/>
        <v>0</v>
      </c>
      <c r="I1180" s="158">
        <f t="shared" si="38"/>
        <v>0</v>
      </c>
    </row>
    <row r="1181" s="143" customFormat="1" ht="16.2" customHeight="1" spans="1:9">
      <c r="A1181" s="143">
        <v>2220150</v>
      </c>
      <c r="B1181" s="107" t="s">
        <v>107</v>
      </c>
      <c r="C1181" s="108">
        <v>0</v>
      </c>
      <c r="D1181" s="156">
        <v>0</v>
      </c>
      <c r="E1181" s="156"/>
      <c r="F1181" s="156"/>
      <c r="G1181" s="156"/>
      <c r="H1181" s="156">
        <f t="shared" si="39"/>
        <v>0</v>
      </c>
      <c r="I1181" s="158">
        <f t="shared" si="38"/>
        <v>0</v>
      </c>
    </row>
    <row r="1182" s="143" customFormat="1" ht="20.1" customHeight="1" spans="1:9">
      <c r="A1182" s="143">
        <v>2220199</v>
      </c>
      <c r="B1182" s="107" t="s">
        <v>978</v>
      </c>
      <c r="C1182" s="108">
        <v>0</v>
      </c>
      <c r="D1182" s="156">
        <v>0</v>
      </c>
      <c r="E1182" s="156"/>
      <c r="F1182" s="156"/>
      <c r="G1182" s="156"/>
      <c r="H1182" s="156">
        <f t="shared" si="39"/>
        <v>0</v>
      </c>
      <c r="I1182" s="158">
        <f t="shared" si="38"/>
        <v>0</v>
      </c>
    </row>
    <row r="1183" s="143" customFormat="1" ht="20.1" customHeight="1" spans="1:9">
      <c r="A1183" s="143">
        <v>22203</v>
      </c>
      <c r="B1183" s="107" t="s">
        <v>979</v>
      </c>
      <c r="C1183" s="108">
        <v>0</v>
      </c>
      <c r="D1183" s="156">
        <v>0</v>
      </c>
      <c r="E1183" s="156"/>
      <c r="F1183" s="156"/>
      <c r="G1183" s="156"/>
      <c r="H1183" s="156">
        <f t="shared" si="39"/>
        <v>0</v>
      </c>
      <c r="I1183" s="158">
        <f t="shared" si="38"/>
        <v>0</v>
      </c>
    </row>
    <row r="1184" s="143" customFormat="1" ht="20.1" customHeight="1" spans="1:9">
      <c r="A1184" s="143">
        <v>2220301</v>
      </c>
      <c r="B1184" s="107" t="s">
        <v>980</v>
      </c>
      <c r="C1184" s="108">
        <v>0</v>
      </c>
      <c r="D1184" s="156">
        <v>0</v>
      </c>
      <c r="E1184" s="156"/>
      <c r="F1184" s="156"/>
      <c r="G1184" s="156"/>
      <c r="H1184" s="156">
        <f t="shared" si="39"/>
        <v>0</v>
      </c>
      <c r="I1184" s="158">
        <f t="shared" si="38"/>
        <v>0</v>
      </c>
    </row>
    <row r="1185" s="143" customFormat="1" ht="16.2" customHeight="1" spans="1:9">
      <c r="A1185" s="143">
        <v>2220303</v>
      </c>
      <c r="B1185" s="107" t="s">
        <v>981</v>
      </c>
      <c r="C1185" s="108">
        <v>0</v>
      </c>
      <c r="D1185" s="156">
        <v>0</v>
      </c>
      <c r="E1185" s="156"/>
      <c r="F1185" s="156"/>
      <c r="G1185" s="156"/>
      <c r="H1185" s="156">
        <f t="shared" si="39"/>
        <v>0</v>
      </c>
      <c r="I1185" s="158">
        <f t="shared" si="38"/>
        <v>0</v>
      </c>
    </row>
    <row r="1186" s="143" customFormat="1" ht="20.1" customHeight="1" spans="1:9">
      <c r="A1186" s="143">
        <v>2220304</v>
      </c>
      <c r="B1186" s="107" t="s">
        <v>982</v>
      </c>
      <c r="C1186" s="108">
        <v>0</v>
      </c>
      <c r="D1186" s="156">
        <v>0</v>
      </c>
      <c r="E1186" s="156"/>
      <c r="F1186" s="156"/>
      <c r="G1186" s="156"/>
      <c r="H1186" s="156">
        <f t="shared" si="39"/>
        <v>0</v>
      </c>
      <c r="I1186" s="158">
        <f t="shared" si="38"/>
        <v>0</v>
      </c>
    </row>
    <row r="1187" s="143" customFormat="1" ht="20.1" customHeight="1" spans="1:9">
      <c r="A1187" s="143">
        <v>2220305</v>
      </c>
      <c r="B1187" s="107" t="s">
        <v>983</v>
      </c>
      <c r="C1187" s="108">
        <v>0</v>
      </c>
      <c r="D1187" s="156">
        <v>0</v>
      </c>
      <c r="E1187" s="156"/>
      <c r="F1187" s="156"/>
      <c r="G1187" s="156"/>
      <c r="H1187" s="156">
        <f t="shared" si="39"/>
        <v>0</v>
      </c>
      <c r="I1187" s="158">
        <f t="shared" si="38"/>
        <v>0</v>
      </c>
    </row>
    <row r="1188" s="143" customFormat="1" ht="20.1" customHeight="1" spans="1:9">
      <c r="A1188" s="143">
        <v>2220399</v>
      </c>
      <c r="B1188" s="107" t="s">
        <v>984</v>
      </c>
      <c r="C1188" s="108">
        <v>0</v>
      </c>
      <c r="D1188" s="156">
        <v>0</v>
      </c>
      <c r="E1188" s="156"/>
      <c r="F1188" s="156"/>
      <c r="G1188" s="156"/>
      <c r="H1188" s="156">
        <f t="shared" si="39"/>
        <v>0</v>
      </c>
      <c r="I1188" s="158">
        <f t="shared" si="38"/>
        <v>0</v>
      </c>
    </row>
    <row r="1189" s="143" customFormat="1" ht="20.1" customHeight="1" spans="1:9">
      <c r="A1189" s="143">
        <v>22204</v>
      </c>
      <c r="B1189" s="107" t="s">
        <v>985</v>
      </c>
      <c r="C1189" s="108">
        <v>1173</v>
      </c>
      <c r="D1189" s="156">
        <v>0</v>
      </c>
      <c r="E1189" s="156"/>
      <c r="F1189" s="156"/>
      <c r="G1189" s="156"/>
      <c r="H1189" s="156">
        <f t="shared" si="39"/>
        <v>0</v>
      </c>
      <c r="I1189" s="158">
        <f t="shared" si="38"/>
        <v>1173</v>
      </c>
    </row>
    <row r="1190" s="143" customFormat="1" ht="20.1" customHeight="1" spans="1:9">
      <c r="A1190" s="143">
        <v>2220401</v>
      </c>
      <c r="B1190" s="107" t="s">
        <v>986</v>
      </c>
      <c r="C1190" s="108">
        <v>1173</v>
      </c>
      <c r="D1190" s="156">
        <v>0</v>
      </c>
      <c r="E1190" s="156"/>
      <c r="F1190" s="156"/>
      <c r="G1190" s="156"/>
      <c r="H1190" s="156">
        <f t="shared" si="39"/>
        <v>0</v>
      </c>
      <c r="I1190" s="158">
        <f t="shared" si="38"/>
        <v>1173</v>
      </c>
    </row>
    <row r="1191" s="143" customFormat="1" ht="20.1" customHeight="1" spans="1:9">
      <c r="A1191" s="143">
        <v>2220402</v>
      </c>
      <c r="B1191" s="107" t="s">
        <v>987</v>
      </c>
      <c r="C1191" s="108">
        <v>0</v>
      </c>
      <c r="D1191" s="156">
        <v>0</v>
      </c>
      <c r="E1191" s="156"/>
      <c r="F1191" s="156"/>
      <c r="G1191" s="156"/>
      <c r="H1191" s="156">
        <f t="shared" si="39"/>
        <v>0</v>
      </c>
      <c r="I1191" s="158">
        <f t="shared" si="38"/>
        <v>0</v>
      </c>
    </row>
    <row r="1192" s="143" customFormat="1" ht="20.1" customHeight="1" spans="1:9">
      <c r="A1192" s="143">
        <v>2220403</v>
      </c>
      <c r="B1192" s="107" t="s">
        <v>988</v>
      </c>
      <c r="C1192" s="108">
        <v>0</v>
      </c>
      <c r="D1192" s="156">
        <v>0</v>
      </c>
      <c r="E1192" s="156"/>
      <c r="F1192" s="156"/>
      <c r="G1192" s="156"/>
      <c r="H1192" s="156">
        <f t="shared" si="39"/>
        <v>0</v>
      </c>
      <c r="I1192" s="158">
        <f t="shared" si="38"/>
        <v>0</v>
      </c>
    </row>
    <row r="1193" s="143" customFormat="1" ht="20.1" customHeight="1" spans="1:9">
      <c r="A1193" s="143">
        <v>2220404</v>
      </c>
      <c r="B1193" s="107" t="s">
        <v>989</v>
      </c>
      <c r="C1193" s="108">
        <v>0</v>
      </c>
      <c r="D1193" s="156">
        <v>0</v>
      </c>
      <c r="E1193" s="156"/>
      <c r="F1193" s="156"/>
      <c r="G1193" s="156"/>
      <c r="H1193" s="156">
        <f t="shared" si="39"/>
        <v>0</v>
      </c>
      <c r="I1193" s="158">
        <f t="shared" si="38"/>
        <v>0</v>
      </c>
    </row>
    <row r="1194" s="143" customFormat="1" ht="20.1" customHeight="1" spans="1:9">
      <c r="A1194" s="143">
        <v>2220499</v>
      </c>
      <c r="B1194" s="107" t="s">
        <v>990</v>
      </c>
      <c r="C1194" s="108">
        <v>0</v>
      </c>
      <c r="D1194" s="156">
        <v>0</v>
      </c>
      <c r="E1194" s="156"/>
      <c r="F1194" s="156"/>
      <c r="G1194" s="156"/>
      <c r="H1194" s="156">
        <f t="shared" si="39"/>
        <v>0</v>
      </c>
      <c r="I1194" s="158">
        <f t="shared" si="38"/>
        <v>0</v>
      </c>
    </row>
    <row r="1195" s="143" customFormat="1" ht="20.1" customHeight="1" spans="1:9">
      <c r="A1195" s="143">
        <v>22205</v>
      </c>
      <c r="B1195" s="107" t="s">
        <v>991</v>
      </c>
      <c r="C1195" s="108">
        <v>0</v>
      </c>
      <c r="D1195" s="156">
        <v>0</v>
      </c>
      <c r="E1195" s="156"/>
      <c r="F1195" s="156"/>
      <c r="G1195" s="156"/>
      <c r="H1195" s="156">
        <f t="shared" si="39"/>
        <v>0</v>
      </c>
      <c r="I1195" s="158">
        <f t="shared" si="38"/>
        <v>0</v>
      </c>
    </row>
    <row r="1196" s="143" customFormat="1" ht="20.1" customHeight="1" spans="1:9">
      <c r="A1196" s="143">
        <v>2220501</v>
      </c>
      <c r="B1196" s="107" t="s">
        <v>992</v>
      </c>
      <c r="C1196" s="108">
        <v>0</v>
      </c>
      <c r="D1196" s="156">
        <v>0</v>
      </c>
      <c r="E1196" s="156"/>
      <c r="F1196" s="156"/>
      <c r="G1196" s="156"/>
      <c r="H1196" s="156">
        <f t="shared" si="39"/>
        <v>0</v>
      </c>
      <c r="I1196" s="158">
        <f t="shared" si="38"/>
        <v>0</v>
      </c>
    </row>
    <row r="1197" s="143" customFormat="1" ht="20.1" customHeight="1" spans="1:9">
      <c r="A1197" s="143">
        <v>2220502</v>
      </c>
      <c r="B1197" s="107" t="s">
        <v>993</v>
      </c>
      <c r="C1197" s="108">
        <v>0</v>
      </c>
      <c r="D1197" s="156">
        <v>0</v>
      </c>
      <c r="E1197" s="156"/>
      <c r="F1197" s="156"/>
      <c r="G1197" s="156"/>
      <c r="H1197" s="156">
        <f t="shared" si="39"/>
        <v>0</v>
      </c>
      <c r="I1197" s="158">
        <f t="shared" si="38"/>
        <v>0</v>
      </c>
    </row>
    <row r="1198" s="143" customFormat="1" ht="20.1" customHeight="1" spans="1:9">
      <c r="A1198" s="143">
        <v>2220503</v>
      </c>
      <c r="B1198" s="107" t="s">
        <v>994</v>
      </c>
      <c r="C1198" s="108">
        <v>0</v>
      </c>
      <c r="D1198" s="156">
        <v>0</v>
      </c>
      <c r="E1198" s="156"/>
      <c r="F1198" s="156"/>
      <c r="G1198" s="156"/>
      <c r="H1198" s="156">
        <f t="shared" si="39"/>
        <v>0</v>
      </c>
      <c r="I1198" s="158">
        <f t="shared" si="38"/>
        <v>0</v>
      </c>
    </row>
    <row r="1199" s="143" customFormat="1" ht="20.1" customHeight="1" spans="1:9">
      <c r="A1199" s="143">
        <v>2220504</v>
      </c>
      <c r="B1199" s="107" t="s">
        <v>995</v>
      </c>
      <c r="C1199" s="108">
        <v>0</v>
      </c>
      <c r="D1199" s="156">
        <v>0</v>
      </c>
      <c r="E1199" s="156"/>
      <c r="F1199" s="156"/>
      <c r="G1199" s="156"/>
      <c r="H1199" s="156">
        <f t="shared" si="39"/>
        <v>0</v>
      </c>
      <c r="I1199" s="158">
        <f t="shared" si="38"/>
        <v>0</v>
      </c>
    </row>
    <row r="1200" s="143" customFormat="1" ht="20.1" customHeight="1" spans="1:9">
      <c r="A1200" s="143">
        <v>2220505</v>
      </c>
      <c r="B1200" s="107" t="s">
        <v>996</v>
      </c>
      <c r="C1200" s="108">
        <v>0</v>
      </c>
      <c r="D1200" s="156">
        <v>0</v>
      </c>
      <c r="E1200" s="156"/>
      <c r="F1200" s="156"/>
      <c r="G1200" s="156"/>
      <c r="H1200" s="156">
        <f t="shared" si="39"/>
        <v>0</v>
      </c>
      <c r="I1200" s="158">
        <f t="shared" si="38"/>
        <v>0</v>
      </c>
    </row>
    <row r="1201" s="143" customFormat="1" ht="20.1" customHeight="1" spans="1:9">
      <c r="A1201" s="143">
        <v>2220506</v>
      </c>
      <c r="B1201" s="107" t="s">
        <v>997</v>
      </c>
      <c r="C1201" s="108">
        <v>0</v>
      </c>
      <c r="D1201" s="156">
        <v>0</v>
      </c>
      <c r="E1201" s="156"/>
      <c r="F1201" s="156"/>
      <c r="G1201" s="156"/>
      <c r="H1201" s="156">
        <f t="shared" si="39"/>
        <v>0</v>
      </c>
      <c r="I1201" s="158">
        <f t="shared" si="38"/>
        <v>0</v>
      </c>
    </row>
    <row r="1202" s="143" customFormat="1" ht="20.1" customHeight="1" spans="1:9">
      <c r="A1202" s="143">
        <v>2220507</v>
      </c>
      <c r="B1202" s="107" t="s">
        <v>998</v>
      </c>
      <c r="C1202" s="108">
        <v>0</v>
      </c>
      <c r="D1202" s="156">
        <v>0</v>
      </c>
      <c r="E1202" s="156"/>
      <c r="F1202" s="156"/>
      <c r="G1202" s="156"/>
      <c r="H1202" s="156">
        <f t="shared" si="39"/>
        <v>0</v>
      </c>
      <c r="I1202" s="158">
        <f t="shared" si="38"/>
        <v>0</v>
      </c>
    </row>
    <row r="1203" s="143" customFormat="1" ht="20.1" customHeight="1" spans="1:9">
      <c r="A1203" s="143">
        <v>2220508</v>
      </c>
      <c r="B1203" s="107" t="s">
        <v>999</v>
      </c>
      <c r="C1203" s="108">
        <v>0</v>
      </c>
      <c r="D1203" s="156">
        <v>0</v>
      </c>
      <c r="E1203" s="156"/>
      <c r="F1203" s="156"/>
      <c r="G1203" s="156"/>
      <c r="H1203" s="156">
        <f t="shared" si="39"/>
        <v>0</v>
      </c>
      <c r="I1203" s="158">
        <f t="shared" si="38"/>
        <v>0</v>
      </c>
    </row>
    <row r="1204" s="143" customFormat="1" ht="20.1" customHeight="1" spans="1:9">
      <c r="A1204" s="143">
        <v>2220509</v>
      </c>
      <c r="B1204" s="107" t="s">
        <v>1000</v>
      </c>
      <c r="C1204" s="108">
        <v>0</v>
      </c>
      <c r="D1204" s="156">
        <v>0</v>
      </c>
      <c r="E1204" s="156"/>
      <c r="F1204" s="156"/>
      <c r="G1204" s="156"/>
      <c r="H1204" s="156">
        <f t="shared" si="39"/>
        <v>0</v>
      </c>
      <c r="I1204" s="158">
        <f t="shared" ref="I1204:I1267" si="40">C1204+H1204</f>
        <v>0</v>
      </c>
    </row>
    <row r="1205" s="143" customFormat="1" ht="20.1" customHeight="1" spans="1:9">
      <c r="A1205" s="143">
        <v>2220510</v>
      </c>
      <c r="B1205" s="107" t="s">
        <v>1001</v>
      </c>
      <c r="C1205" s="108">
        <v>0</v>
      </c>
      <c r="D1205" s="156">
        <v>0</v>
      </c>
      <c r="E1205" s="156"/>
      <c r="F1205" s="156"/>
      <c r="G1205" s="156"/>
      <c r="H1205" s="156">
        <f t="shared" si="39"/>
        <v>0</v>
      </c>
      <c r="I1205" s="158">
        <f t="shared" si="40"/>
        <v>0</v>
      </c>
    </row>
    <row r="1206" s="143" customFormat="1" ht="20.1" customHeight="1" spans="1:9">
      <c r="A1206" s="143">
        <v>2220511</v>
      </c>
      <c r="B1206" s="107" t="s">
        <v>1002</v>
      </c>
      <c r="C1206" s="108">
        <v>0</v>
      </c>
      <c r="D1206" s="156">
        <v>0</v>
      </c>
      <c r="E1206" s="156"/>
      <c r="F1206" s="156"/>
      <c r="G1206" s="156"/>
      <c r="H1206" s="156">
        <f t="shared" si="39"/>
        <v>0</v>
      </c>
      <c r="I1206" s="158">
        <f t="shared" si="40"/>
        <v>0</v>
      </c>
    </row>
    <row r="1207" s="143" customFormat="1" ht="20.1" customHeight="1" spans="1:9">
      <c r="A1207" s="143">
        <v>2220599</v>
      </c>
      <c r="B1207" s="107" t="s">
        <v>1003</v>
      </c>
      <c r="C1207" s="108">
        <v>0</v>
      </c>
      <c r="D1207" s="156">
        <v>0</v>
      </c>
      <c r="E1207" s="156"/>
      <c r="F1207" s="156"/>
      <c r="G1207" s="156"/>
      <c r="H1207" s="156">
        <f t="shared" si="39"/>
        <v>0</v>
      </c>
      <c r="I1207" s="158">
        <f t="shared" si="40"/>
        <v>0</v>
      </c>
    </row>
    <row r="1208" s="143" customFormat="1" ht="20.1" customHeight="1" spans="1:11">
      <c r="A1208" s="143">
        <v>224</v>
      </c>
      <c r="B1208" s="107" t="s">
        <v>52</v>
      </c>
      <c r="C1208" s="108">
        <v>10194</v>
      </c>
      <c r="D1208" s="156">
        <v>80</v>
      </c>
      <c r="E1208" s="156"/>
      <c r="F1208" s="156"/>
      <c r="G1208" s="156">
        <v>1425</v>
      </c>
      <c r="H1208" s="156">
        <f t="shared" si="39"/>
        <v>-1345</v>
      </c>
      <c r="I1208" s="158">
        <f t="shared" si="40"/>
        <v>8849</v>
      </c>
      <c r="J1208" s="143">
        <v>110</v>
      </c>
      <c r="K1208" s="143">
        <v>30</v>
      </c>
    </row>
    <row r="1209" s="143" customFormat="1" ht="20.1" customHeight="1" spans="1:9">
      <c r="A1209" s="143">
        <v>22401</v>
      </c>
      <c r="B1209" s="107" t="s">
        <v>1004</v>
      </c>
      <c r="C1209" s="108">
        <v>3026</v>
      </c>
      <c r="D1209" s="156">
        <v>0</v>
      </c>
      <c r="E1209" s="156"/>
      <c r="F1209" s="156"/>
      <c r="G1209" s="156"/>
      <c r="H1209" s="156">
        <f t="shared" si="39"/>
        <v>0</v>
      </c>
      <c r="I1209" s="158">
        <f t="shared" si="40"/>
        <v>3026</v>
      </c>
    </row>
    <row r="1210" s="143" customFormat="1" ht="20.1" customHeight="1" spans="1:9">
      <c r="A1210" s="143">
        <v>2240101</v>
      </c>
      <c r="B1210" s="107" t="s">
        <v>98</v>
      </c>
      <c r="C1210" s="108">
        <v>1183</v>
      </c>
      <c r="D1210" s="156">
        <v>0</v>
      </c>
      <c r="E1210" s="156"/>
      <c r="F1210" s="156"/>
      <c r="G1210" s="156"/>
      <c r="H1210" s="156">
        <f t="shared" si="39"/>
        <v>0</v>
      </c>
      <c r="I1210" s="158">
        <f t="shared" si="40"/>
        <v>1183</v>
      </c>
    </row>
    <row r="1211" s="143" customFormat="1" ht="20.1" customHeight="1" spans="1:9">
      <c r="A1211" s="143">
        <v>2240102</v>
      </c>
      <c r="B1211" s="107" t="s">
        <v>99</v>
      </c>
      <c r="C1211" s="108">
        <v>0</v>
      </c>
      <c r="D1211" s="156">
        <v>0</v>
      </c>
      <c r="E1211" s="156"/>
      <c r="F1211" s="156"/>
      <c r="G1211" s="156"/>
      <c r="H1211" s="156">
        <f t="shared" si="39"/>
        <v>0</v>
      </c>
      <c r="I1211" s="158">
        <f t="shared" si="40"/>
        <v>0</v>
      </c>
    </row>
    <row r="1212" s="143" customFormat="1" ht="16.2" customHeight="1" spans="1:9">
      <c r="A1212" s="143">
        <v>2240103</v>
      </c>
      <c r="B1212" s="107" t="s">
        <v>100</v>
      </c>
      <c r="C1212" s="108">
        <v>0</v>
      </c>
      <c r="D1212" s="156">
        <v>0</v>
      </c>
      <c r="E1212" s="156"/>
      <c r="F1212" s="156"/>
      <c r="G1212" s="156"/>
      <c r="H1212" s="156">
        <f t="shared" si="39"/>
        <v>0</v>
      </c>
      <c r="I1212" s="158">
        <f t="shared" si="40"/>
        <v>0</v>
      </c>
    </row>
    <row r="1213" s="143" customFormat="1" ht="20.1" customHeight="1" spans="1:9">
      <c r="A1213" s="143">
        <v>2240104</v>
      </c>
      <c r="B1213" s="107" t="s">
        <v>1005</v>
      </c>
      <c r="C1213" s="108">
        <v>0</v>
      </c>
      <c r="D1213" s="156">
        <v>0</v>
      </c>
      <c r="E1213" s="156"/>
      <c r="F1213" s="156"/>
      <c r="G1213" s="156"/>
      <c r="H1213" s="156">
        <f t="shared" si="39"/>
        <v>0</v>
      </c>
      <c r="I1213" s="158">
        <f t="shared" si="40"/>
        <v>0</v>
      </c>
    </row>
    <row r="1214" s="143" customFormat="1" ht="16.2" customHeight="1" spans="1:9">
      <c r="A1214" s="143">
        <v>2240105</v>
      </c>
      <c r="B1214" s="107" t="s">
        <v>1006</v>
      </c>
      <c r="C1214" s="108">
        <v>0</v>
      </c>
      <c r="D1214" s="156">
        <v>0</v>
      </c>
      <c r="E1214" s="156"/>
      <c r="F1214" s="156"/>
      <c r="G1214" s="156"/>
      <c r="H1214" s="156">
        <f t="shared" si="39"/>
        <v>0</v>
      </c>
      <c r="I1214" s="158">
        <f t="shared" si="40"/>
        <v>0</v>
      </c>
    </row>
    <row r="1215" s="143" customFormat="1" ht="20.1" customHeight="1" spans="1:9">
      <c r="A1215" s="143">
        <v>2240106</v>
      </c>
      <c r="B1215" s="107" t="s">
        <v>1007</v>
      </c>
      <c r="C1215" s="108">
        <v>50</v>
      </c>
      <c r="D1215" s="156">
        <v>0</v>
      </c>
      <c r="E1215" s="156"/>
      <c r="F1215" s="156"/>
      <c r="G1215" s="156"/>
      <c r="H1215" s="156">
        <f t="shared" si="39"/>
        <v>0</v>
      </c>
      <c r="I1215" s="158">
        <f t="shared" si="40"/>
        <v>50</v>
      </c>
    </row>
    <row r="1216" s="143" customFormat="1" ht="20.1" customHeight="1" spans="1:9">
      <c r="A1216" s="143">
        <v>2240107</v>
      </c>
      <c r="B1216" s="107" t="s">
        <v>1008</v>
      </c>
      <c r="C1216" s="108">
        <v>0</v>
      </c>
      <c r="D1216" s="156">
        <v>0</v>
      </c>
      <c r="E1216" s="156"/>
      <c r="F1216" s="156"/>
      <c r="G1216" s="156"/>
      <c r="H1216" s="156">
        <f t="shared" si="39"/>
        <v>0</v>
      </c>
      <c r="I1216" s="158">
        <f t="shared" si="40"/>
        <v>0</v>
      </c>
    </row>
    <row r="1217" s="143" customFormat="1" ht="20.1" customHeight="1" spans="1:9">
      <c r="A1217" s="143">
        <v>2240108</v>
      </c>
      <c r="B1217" s="107" t="s">
        <v>1009</v>
      </c>
      <c r="C1217" s="108">
        <v>0</v>
      </c>
      <c r="D1217" s="156">
        <v>0</v>
      </c>
      <c r="E1217" s="156"/>
      <c r="F1217" s="156"/>
      <c r="G1217" s="156"/>
      <c r="H1217" s="156">
        <f t="shared" si="39"/>
        <v>0</v>
      </c>
      <c r="I1217" s="158">
        <f t="shared" si="40"/>
        <v>0</v>
      </c>
    </row>
    <row r="1218" s="143" customFormat="1" ht="20.1" customHeight="1" spans="1:9">
      <c r="A1218" s="143">
        <v>2240109</v>
      </c>
      <c r="B1218" s="107" t="s">
        <v>1010</v>
      </c>
      <c r="C1218" s="108">
        <v>0</v>
      </c>
      <c r="D1218" s="156">
        <v>0</v>
      </c>
      <c r="E1218" s="156"/>
      <c r="F1218" s="156"/>
      <c r="G1218" s="156"/>
      <c r="H1218" s="156">
        <f t="shared" si="39"/>
        <v>0</v>
      </c>
      <c r="I1218" s="158">
        <f t="shared" si="40"/>
        <v>0</v>
      </c>
    </row>
    <row r="1219" s="143" customFormat="1" ht="20.1" customHeight="1" spans="1:9">
      <c r="A1219" s="143">
        <v>2240150</v>
      </c>
      <c r="B1219" s="107" t="s">
        <v>107</v>
      </c>
      <c r="C1219" s="108">
        <v>1793</v>
      </c>
      <c r="D1219" s="156">
        <v>0</v>
      </c>
      <c r="E1219" s="156"/>
      <c r="F1219" s="156"/>
      <c r="G1219" s="156"/>
      <c r="H1219" s="156">
        <f t="shared" si="39"/>
        <v>0</v>
      </c>
      <c r="I1219" s="158">
        <f t="shared" si="40"/>
        <v>1793</v>
      </c>
    </row>
    <row r="1220" s="143" customFormat="1" ht="20.1" customHeight="1" spans="1:9">
      <c r="A1220" s="143">
        <v>2240199</v>
      </c>
      <c r="B1220" s="107" t="s">
        <v>1011</v>
      </c>
      <c r="C1220" s="108">
        <v>0</v>
      </c>
      <c r="D1220" s="156">
        <v>0</v>
      </c>
      <c r="E1220" s="156"/>
      <c r="F1220" s="156"/>
      <c r="G1220" s="156"/>
      <c r="H1220" s="156">
        <f t="shared" si="39"/>
        <v>0</v>
      </c>
      <c r="I1220" s="158">
        <f t="shared" si="40"/>
        <v>0</v>
      </c>
    </row>
    <row r="1221" s="143" customFormat="1" ht="20.1" customHeight="1" spans="1:9">
      <c r="A1221" s="143">
        <v>22402</v>
      </c>
      <c r="B1221" s="107" t="s">
        <v>1012</v>
      </c>
      <c r="C1221" s="108">
        <v>0</v>
      </c>
      <c r="D1221" s="156">
        <v>0</v>
      </c>
      <c r="E1221" s="156"/>
      <c r="F1221" s="156"/>
      <c r="G1221" s="156"/>
      <c r="H1221" s="156">
        <f t="shared" si="39"/>
        <v>0</v>
      </c>
      <c r="I1221" s="158">
        <f t="shared" si="40"/>
        <v>0</v>
      </c>
    </row>
    <row r="1222" s="143" customFormat="1" ht="20.1" customHeight="1" spans="1:9">
      <c r="A1222" s="143">
        <v>2240201</v>
      </c>
      <c r="B1222" s="107" t="s">
        <v>98</v>
      </c>
      <c r="C1222" s="108">
        <v>0</v>
      </c>
      <c r="D1222" s="156">
        <v>0</v>
      </c>
      <c r="E1222" s="156"/>
      <c r="F1222" s="156"/>
      <c r="G1222" s="156"/>
      <c r="H1222" s="156">
        <f t="shared" ref="H1222:H1275" si="41">D1222+E1222+F1222-G1222</f>
        <v>0</v>
      </c>
      <c r="I1222" s="158">
        <f t="shared" si="40"/>
        <v>0</v>
      </c>
    </row>
    <row r="1223" s="143" customFormat="1" ht="20.1" customHeight="1" spans="1:9">
      <c r="A1223" s="143">
        <v>2240202</v>
      </c>
      <c r="B1223" s="107" t="s">
        <v>99</v>
      </c>
      <c r="C1223" s="108">
        <v>0</v>
      </c>
      <c r="D1223" s="156">
        <v>0</v>
      </c>
      <c r="E1223" s="156"/>
      <c r="F1223" s="156"/>
      <c r="G1223" s="156"/>
      <c r="H1223" s="156">
        <f t="shared" si="41"/>
        <v>0</v>
      </c>
      <c r="I1223" s="158">
        <f t="shared" si="40"/>
        <v>0</v>
      </c>
    </row>
    <row r="1224" s="143" customFormat="1" ht="20.1" customHeight="1" spans="1:9">
      <c r="A1224" s="143">
        <v>2240203</v>
      </c>
      <c r="B1224" s="107" t="s">
        <v>100</v>
      </c>
      <c r="C1224" s="108">
        <v>0</v>
      </c>
      <c r="D1224" s="156">
        <v>0</v>
      </c>
      <c r="E1224" s="156"/>
      <c r="F1224" s="156"/>
      <c r="G1224" s="156"/>
      <c r="H1224" s="156">
        <f t="shared" si="41"/>
        <v>0</v>
      </c>
      <c r="I1224" s="158">
        <f t="shared" si="40"/>
        <v>0</v>
      </c>
    </row>
    <row r="1225" s="143" customFormat="1" ht="16.2" customHeight="1" spans="1:9">
      <c r="A1225" s="143">
        <v>2240204</v>
      </c>
      <c r="B1225" s="107" t="s">
        <v>1013</v>
      </c>
      <c r="C1225" s="108">
        <v>0</v>
      </c>
      <c r="D1225" s="156">
        <v>0</v>
      </c>
      <c r="E1225" s="156"/>
      <c r="F1225" s="156"/>
      <c r="G1225" s="156"/>
      <c r="H1225" s="156">
        <f t="shared" si="41"/>
        <v>0</v>
      </c>
      <c r="I1225" s="158">
        <f t="shared" si="40"/>
        <v>0</v>
      </c>
    </row>
    <row r="1226" s="143" customFormat="1" ht="16.2" customHeight="1" spans="1:9">
      <c r="A1226" s="143">
        <v>2240299</v>
      </c>
      <c r="B1226" s="107" t="s">
        <v>1014</v>
      </c>
      <c r="C1226" s="108">
        <v>0</v>
      </c>
      <c r="D1226" s="156">
        <v>0</v>
      </c>
      <c r="E1226" s="156"/>
      <c r="F1226" s="156"/>
      <c r="G1226" s="156"/>
      <c r="H1226" s="156">
        <f t="shared" si="41"/>
        <v>0</v>
      </c>
      <c r="I1226" s="158">
        <f t="shared" si="40"/>
        <v>0</v>
      </c>
    </row>
    <row r="1227" s="143" customFormat="1" ht="16.2" customHeight="1" spans="1:9">
      <c r="A1227" s="143">
        <v>22403</v>
      </c>
      <c r="B1227" s="107" t="s">
        <v>1015</v>
      </c>
      <c r="C1227" s="108">
        <v>0</v>
      </c>
      <c r="D1227" s="156">
        <v>0</v>
      </c>
      <c r="E1227" s="156"/>
      <c r="F1227" s="156"/>
      <c r="G1227" s="156"/>
      <c r="H1227" s="156">
        <f t="shared" si="41"/>
        <v>0</v>
      </c>
      <c r="I1227" s="158">
        <f t="shared" si="40"/>
        <v>0</v>
      </c>
    </row>
    <row r="1228" s="143" customFormat="1" ht="16.2" customHeight="1" spans="1:9">
      <c r="A1228" s="143">
        <v>2240301</v>
      </c>
      <c r="B1228" s="107" t="s">
        <v>98</v>
      </c>
      <c r="C1228" s="108">
        <v>0</v>
      </c>
      <c r="D1228" s="156">
        <v>0</v>
      </c>
      <c r="E1228" s="156"/>
      <c r="F1228" s="156"/>
      <c r="G1228" s="156"/>
      <c r="H1228" s="156">
        <f t="shared" si="41"/>
        <v>0</v>
      </c>
      <c r="I1228" s="158">
        <f t="shared" si="40"/>
        <v>0</v>
      </c>
    </row>
    <row r="1229" s="143" customFormat="1" ht="20.1" customHeight="1" spans="1:9">
      <c r="A1229" s="143">
        <v>2240302</v>
      </c>
      <c r="B1229" s="107" t="s">
        <v>99</v>
      </c>
      <c r="C1229" s="108">
        <v>0</v>
      </c>
      <c r="D1229" s="156">
        <v>0</v>
      </c>
      <c r="E1229" s="156"/>
      <c r="F1229" s="156"/>
      <c r="G1229" s="156"/>
      <c r="H1229" s="156">
        <f t="shared" si="41"/>
        <v>0</v>
      </c>
      <c r="I1229" s="158">
        <f t="shared" si="40"/>
        <v>0</v>
      </c>
    </row>
    <row r="1230" s="143" customFormat="1" ht="20.1" customHeight="1" spans="1:9">
      <c r="A1230" s="143">
        <v>2240303</v>
      </c>
      <c r="B1230" s="107" t="s">
        <v>100</v>
      </c>
      <c r="C1230" s="108">
        <v>0</v>
      </c>
      <c r="D1230" s="156">
        <v>0</v>
      </c>
      <c r="E1230" s="156"/>
      <c r="F1230" s="156"/>
      <c r="G1230" s="156"/>
      <c r="H1230" s="156">
        <f t="shared" si="41"/>
        <v>0</v>
      </c>
      <c r="I1230" s="158">
        <f t="shared" si="40"/>
        <v>0</v>
      </c>
    </row>
    <row r="1231" s="143" customFormat="1" ht="16.2" customHeight="1" spans="1:9">
      <c r="A1231" s="143">
        <v>2240304</v>
      </c>
      <c r="B1231" s="107" t="s">
        <v>1016</v>
      </c>
      <c r="C1231" s="108">
        <v>0</v>
      </c>
      <c r="D1231" s="156">
        <v>0</v>
      </c>
      <c r="E1231" s="156"/>
      <c r="F1231" s="156"/>
      <c r="G1231" s="156"/>
      <c r="H1231" s="156">
        <f t="shared" si="41"/>
        <v>0</v>
      </c>
      <c r="I1231" s="158">
        <f t="shared" si="40"/>
        <v>0</v>
      </c>
    </row>
    <row r="1232" s="143" customFormat="1" ht="16.2" customHeight="1" spans="1:9">
      <c r="A1232" s="143">
        <v>2240399</v>
      </c>
      <c r="B1232" s="107" t="s">
        <v>1017</v>
      </c>
      <c r="C1232" s="108">
        <v>0</v>
      </c>
      <c r="D1232" s="156">
        <v>0</v>
      </c>
      <c r="E1232" s="156"/>
      <c r="F1232" s="156"/>
      <c r="G1232" s="156"/>
      <c r="H1232" s="156">
        <f t="shared" si="41"/>
        <v>0</v>
      </c>
      <c r="I1232" s="158">
        <f t="shared" si="40"/>
        <v>0</v>
      </c>
    </row>
    <row r="1233" s="143" customFormat="1" ht="20.1" customHeight="1" spans="1:11">
      <c r="A1233" s="143">
        <v>22404</v>
      </c>
      <c r="B1233" s="107" t="s">
        <v>1018</v>
      </c>
      <c r="C1233" s="108">
        <v>0</v>
      </c>
      <c r="D1233" s="156">
        <v>0</v>
      </c>
      <c r="E1233" s="156"/>
      <c r="F1233" s="156"/>
      <c r="G1233" s="156"/>
      <c r="H1233" s="156">
        <f t="shared" si="41"/>
        <v>0</v>
      </c>
      <c r="I1233" s="158">
        <f t="shared" si="40"/>
        <v>0</v>
      </c>
      <c r="J1233" s="143">
        <v>30</v>
      </c>
      <c r="K1233" s="143">
        <v>30</v>
      </c>
    </row>
    <row r="1234" s="143" customFormat="1" ht="20.1" customHeight="1" spans="1:9">
      <c r="A1234" s="143">
        <v>2240401</v>
      </c>
      <c r="B1234" s="107" t="s">
        <v>98</v>
      </c>
      <c r="C1234" s="108">
        <v>0</v>
      </c>
      <c r="D1234" s="156">
        <v>0</v>
      </c>
      <c r="E1234" s="156"/>
      <c r="F1234" s="156"/>
      <c r="G1234" s="156"/>
      <c r="H1234" s="156">
        <f t="shared" si="41"/>
        <v>0</v>
      </c>
      <c r="I1234" s="158">
        <f t="shared" si="40"/>
        <v>0</v>
      </c>
    </row>
    <row r="1235" s="143" customFormat="1" ht="20.1" customHeight="1" spans="1:9">
      <c r="A1235" s="143">
        <v>2240402</v>
      </c>
      <c r="B1235" s="107" t="s">
        <v>99</v>
      </c>
      <c r="C1235" s="108">
        <v>0</v>
      </c>
      <c r="D1235" s="156">
        <v>0</v>
      </c>
      <c r="E1235" s="156"/>
      <c r="F1235" s="156"/>
      <c r="G1235" s="156"/>
      <c r="H1235" s="156">
        <f t="shared" si="41"/>
        <v>0</v>
      </c>
      <c r="I1235" s="158">
        <f t="shared" si="40"/>
        <v>0</v>
      </c>
    </row>
    <row r="1236" s="143" customFormat="1" ht="16.2" customHeight="1" spans="1:9">
      <c r="A1236" s="143">
        <v>2240403</v>
      </c>
      <c r="B1236" s="107" t="s">
        <v>100</v>
      </c>
      <c r="C1236" s="108">
        <v>0</v>
      </c>
      <c r="D1236" s="156">
        <v>0</v>
      </c>
      <c r="E1236" s="156"/>
      <c r="F1236" s="156"/>
      <c r="G1236" s="156"/>
      <c r="H1236" s="156">
        <f t="shared" si="41"/>
        <v>0</v>
      </c>
      <c r="I1236" s="158">
        <f t="shared" si="40"/>
        <v>0</v>
      </c>
    </row>
    <row r="1237" s="143" customFormat="1" ht="20.1" customHeight="1" spans="1:9">
      <c r="A1237" s="143">
        <v>2240404</v>
      </c>
      <c r="B1237" s="107" t="s">
        <v>1019</v>
      </c>
      <c r="C1237" s="108">
        <v>0</v>
      </c>
      <c r="D1237" s="156">
        <v>0</v>
      </c>
      <c r="E1237" s="156"/>
      <c r="F1237" s="156"/>
      <c r="G1237" s="156"/>
      <c r="H1237" s="156">
        <f t="shared" si="41"/>
        <v>0</v>
      </c>
      <c r="I1237" s="158">
        <f t="shared" si="40"/>
        <v>0</v>
      </c>
    </row>
    <row r="1238" s="143" customFormat="1" ht="20.1" customHeight="1" spans="1:9">
      <c r="A1238" s="143">
        <v>2240405</v>
      </c>
      <c r="B1238" s="107" t="s">
        <v>1020</v>
      </c>
      <c r="C1238" s="108">
        <v>0</v>
      </c>
      <c r="D1238" s="156">
        <v>0</v>
      </c>
      <c r="E1238" s="156"/>
      <c r="F1238" s="156"/>
      <c r="G1238" s="156"/>
      <c r="H1238" s="156">
        <f t="shared" si="41"/>
        <v>0</v>
      </c>
      <c r="I1238" s="158">
        <f t="shared" si="40"/>
        <v>0</v>
      </c>
    </row>
    <row r="1239" s="143" customFormat="1" ht="20.1" customHeight="1" spans="1:9">
      <c r="A1239" s="143">
        <v>2240450</v>
      </c>
      <c r="B1239" s="107" t="s">
        <v>107</v>
      </c>
      <c r="C1239" s="108">
        <v>0</v>
      </c>
      <c r="D1239" s="156">
        <v>0</v>
      </c>
      <c r="E1239" s="156"/>
      <c r="F1239" s="156"/>
      <c r="G1239" s="156"/>
      <c r="H1239" s="156">
        <f t="shared" si="41"/>
        <v>0</v>
      </c>
      <c r="I1239" s="158">
        <f t="shared" si="40"/>
        <v>0</v>
      </c>
    </row>
    <row r="1240" s="143" customFormat="1" ht="20.1" customHeight="1" spans="1:11">
      <c r="A1240" s="143">
        <v>2240499</v>
      </c>
      <c r="B1240" s="107" t="s">
        <v>1021</v>
      </c>
      <c r="C1240" s="108">
        <v>0</v>
      </c>
      <c r="D1240" s="156">
        <v>0</v>
      </c>
      <c r="E1240" s="156"/>
      <c r="F1240" s="156"/>
      <c r="G1240" s="156"/>
      <c r="H1240" s="156">
        <f t="shared" si="41"/>
        <v>0</v>
      </c>
      <c r="I1240" s="158">
        <f t="shared" si="40"/>
        <v>0</v>
      </c>
      <c r="J1240" s="143">
        <v>30</v>
      </c>
      <c r="K1240" s="143">
        <v>30</v>
      </c>
    </row>
    <row r="1241" s="143" customFormat="1" ht="20.1" customHeight="1" spans="1:9">
      <c r="A1241" s="143">
        <v>22405</v>
      </c>
      <c r="B1241" s="107" t="s">
        <v>1022</v>
      </c>
      <c r="C1241" s="108">
        <v>0</v>
      </c>
      <c r="D1241" s="156">
        <v>0</v>
      </c>
      <c r="E1241" s="156"/>
      <c r="F1241" s="156"/>
      <c r="G1241" s="156"/>
      <c r="H1241" s="156">
        <f t="shared" si="41"/>
        <v>0</v>
      </c>
      <c r="I1241" s="158">
        <f t="shared" si="40"/>
        <v>0</v>
      </c>
    </row>
    <row r="1242" s="143" customFormat="1" ht="20.1" customHeight="1" spans="1:9">
      <c r="A1242" s="143">
        <v>2240501</v>
      </c>
      <c r="B1242" s="107" t="s">
        <v>98</v>
      </c>
      <c r="C1242" s="108">
        <v>0</v>
      </c>
      <c r="D1242" s="156">
        <v>0</v>
      </c>
      <c r="E1242" s="156"/>
      <c r="F1242" s="156"/>
      <c r="G1242" s="156"/>
      <c r="H1242" s="156">
        <f t="shared" si="41"/>
        <v>0</v>
      </c>
      <c r="I1242" s="158">
        <f t="shared" si="40"/>
        <v>0</v>
      </c>
    </row>
    <row r="1243" s="143" customFormat="1" ht="20.1" customHeight="1" spans="1:9">
      <c r="A1243" s="143">
        <v>2240502</v>
      </c>
      <c r="B1243" s="107" t="s">
        <v>99</v>
      </c>
      <c r="C1243" s="108">
        <v>0</v>
      </c>
      <c r="D1243" s="156">
        <v>0</v>
      </c>
      <c r="E1243" s="156"/>
      <c r="F1243" s="156"/>
      <c r="G1243" s="156"/>
      <c r="H1243" s="156">
        <f t="shared" si="41"/>
        <v>0</v>
      </c>
      <c r="I1243" s="158">
        <f t="shared" si="40"/>
        <v>0</v>
      </c>
    </row>
    <row r="1244" s="143" customFormat="1" ht="20.1" customHeight="1" spans="1:9">
      <c r="A1244" s="143">
        <v>2240503</v>
      </c>
      <c r="B1244" s="107" t="s">
        <v>100</v>
      </c>
      <c r="C1244" s="108">
        <v>0</v>
      </c>
      <c r="D1244" s="156">
        <v>0</v>
      </c>
      <c r="E1244" s="156"/>
      <c r="F1244" s="156"/>
      <c r="G1244" s="156"/>
      <c r="H1244" s="156">
        <f t="shared" si="41"/>
        <v>0</v>
      </c>
      <c r="I1244" s="158">
        <f t="shared" si="40"/>
        <v>0</v>
      </c>
    </row>
    <row r="1245" s="143" customFormat="1" ht="20.1" customHeight="1" spans="1:9">
      <c r="A1245" s="143">
        <v>2240504</v>
      </c>
      <c r="B1245" s="107" t="s">
        <v>1023</v>
      </c>
      <c r="C1245" s="108">
        <v>0</v>
      </c>
      <c r="D1245" s="156">
        <v>0</v>
      </c>
      <c r="E1245" s="156"/>
      <c r="F1245" s="156"/>
      <c r="G1245" s="156"/>
      <c r="H1245" s="156">
        <f t="shared" si="41"/>
        <v>0</v>
      </c>
      <c r="I1245" s="158">
        <f t="shared" si="40"/>
        <v>0</v>
      </c>
    </row>
    <row r="1246" s="143" customFormat="1" ht="20.1" customHeight="1" spans="1:9">
      <c r="A1246" s="143">
        <v>2240505</v>
      </c>
      <c r="B1246" s="107" t="s">
        <v>1024</v>
      </c>
      <c r="C1246" s="108">
        <v>0</v>
      </c>
      <c r="D1246" s="156">
        <v>0</v>
      </c>
      <c r="E1246" s="156"/>
      <c r="F1246" s="156"/>
      <c r="G1246" s="156"/>
      <c r="H1246" s="156">
        <f t="shared" si="41"/>
        <v>0</v>
      </c>
      <c r="I1246" s="158">
        <f t="shared" si="40"/>
        <v>0</v>
      </c>
    </row>
    <row r="1247" s="143" customFormat="1" ht="20.1" customHeight="1" spans="1:9">
      <c r="A1247" s="143">
        <v>2240506</v>
      </c>
      <c r="B1247" s="107" t="s">
        <v>1025</v>
      </c>
      <c r="C1247" s="108">
        <v>0</v>
      </c>
      <c r="D1247" s="156">
        <v>0</v>
      </c>
      <c r="E1247" s="156"/>
      <c r="F1247" s="156"/>
      <c r="G1247" s="156"/>
      <c r="H1247" s="156">
        <f t="shared" si="41"/>
        <v>0</v>
      </c>
      <c r="I1247" s="158">
        <f t="shared" si="40"/>
        <v>0</v>
      </c>
    </row>
    <row r="1248" s="143" customFormat="1" ht="20.1" customHeight="1" spans="1:9">
      <c r="A1248" s="143">
        <v>2240507</v>
      </c>
      <c r="B1248" s="107" t="s">
        <v>1026</v>
      </c>
      <c r="C1248" s="108">
        <v>0</v>
      </c>
      <c r="D1248" s="156">
        <v>0</v>
      </c>
      <c r="E1248" s="156"/>
      <c r="F1248" s="156"/>
      <c r="G1248" s="156"/>
      <c r="H1248" s="156">
        <f t="shared" si="41"/>
        <v>0</v>
      </c>
      <c r="I1248" s="158">
        <f t="shared" si="40"/>
        <v>0</v>
      </c>
    </row>
    <row r="1249" s="143" customFormat="1" ht="20.1" customHeight="1" spans="1:9">
      <c r="A1249" s="143">
        <v>2240508</v>
      </c>
      <c r="B1249" s="107" t="s">
        <v>1027</v>
      </c>
      <c r="C1249" s="108">
        <v>0</v>
      </c>
      <c r="D1249" s="156">
        <v>0</v>
      </c>
      <c r="E1249" s="156"/>
      <c r="F1249" s="156"/>
      <c r="G1249" s="156"/>
      <c r="H1249" s="156">
        <f t="shared" si="41"/>
        <v>0</v>
      </c>
      <c r="I1249" s="158">
        <f t="shared" si="40"/>
        <v>0</v>
      </c>
    </row>
    <row r="1250" s="143" customFormat="1" ht="20.1" customHeight="1" spans="1:9">
      <c r="A1250" s="143">
        <v>2240509</v>
      </c>
      <c r="B1250" s="107" t="s">
        <v>1028</v>
      </c>
      <c r="C1250" s="108">
        <v>0</v>
      </c>
      <c r="D1250" s="156">
        <v>0</v>
      </c>
      <c r="E1250" s="156"/>
      <c r="F1250" s="156"/>
      <c r="G1250" s="156"/>
      <c r="H1250" s="156">
        <f t="shared" si="41"/>
        <v>0</v>
      </c>
      <c r="I1250" s="158">
        <f t="shared" si="40"/>
        <v>0</v>
      </c>
    </row>
    <row r="1251" s="143" customFormat="1" ht="20.1" customHeight="1" spans="1:9">
      <c r="A1251" s="143">
        <v>2240510</v>
      </c>
      <c r="B1251" s="107" t="s">
        <v>1029</v>
      </c>
      <c r="C1251" s="108">
        <v>0</v>
      </c>
      <c r="D1251" s="156">
        <v>0</v>
      </c>
      <c r="E1251" s="156"/>
      <c r="F1251" s="156"/>
      <c r="G1251" s="156"/>
      <c r="H1251" s="156">
        <f t="shared" si="41"/>
        <v>0</v>
      </c>
      <c r="I1251" s="158">
        <f t="shared" si="40"/>
        <v>0</v>
      </c>
    </row>
    <row r="1252" s="143" customFormat="1" ht="20.1" customHeight="1" spans="1:9">
      <c r="A1252" s="143">
        <v>2240550</v>
      </c>
      <c r="B1252" s="107" t="s">
        <v>1030</v>
      </c>
      <c r="C1252" s="108">
        <v>0</v>
      </c>
      <c r="D1252" s="156">
        <v>0</v>
      </c>
      <c r="E1252" s="156"/>
      <c r="F1252" s="156"/>
      <c r="G1252" s="156"/>
      <c r="H1252" s="156">
        <f t="shared" si="41"/>
        <v>0</v>
      </c>
      <c r="I1252" s="158">
        <f t="shared" si="40"/>
        <v>0</v>
      </c>
    </row>
    <row r="1253" s="143" customFormat="1" ht="16.2" customHeight="1" spans="1:9">
      <c r="A1253" s="143">
        <v>2240599</v>
      </c>
      <c r="B1253" s="107" t="s">
        <v>1031</v>
      </c>
      <c r="C1253" s="108">
        <v>0</v>
      </c>
      <c r="D1253" s="156">
        <v>0</v>
      </c>
      <c r="E1253" s="156"/>
      <c r="F1253" s="156"/>
      <c r="G1253" s="156"/>
      <c r="H1253" s="156">
        <f t="shared" si="41"/>
        <v>0</v>
      </c>
      <c r="I1253" s="158">
        <f t="shared" si="40"/>
        <v>0</v>
      </c>
    </row>
    <row r="1254" s="143" customFormat="1" ht="16.2" customHeight="1" spans="1:9">
      <c r="A1254" s="143">
        <v>22406</v>
      </c>
      <c r="B1254" s="107" t="s">
        <v>1032</v>
      </c>
      <c r="C1254" s="108">
        <v>5320</v>
      </c>
      <c r="D1254" s="156">
        <v>0</v>
      </c>
      <c r="E1254" s="156"/>
      <c r="F1254" s="156"/>
      <c r="G1254" s="156">
        <v>0</v>
      </c>
      <c r="H1254" s="156">
        <f t="shared" si="41"/>
        <v>0</v>
      </c>
      <c r="I1254" s="158">
        <f t="shared" si="40"/>
        <v>5320</v>
      </c>
    </row>
    <row r="1255" s="143" customFormat="1" ht="16.2" customHeight="1" spans="1:9">
      <c r="A1255" s="143">
        <v>2240601</v>
      </c>
      <c r="B1255" s="107" t="s">
        <v>1033</v>
      </c>
      <c r="C1255" s="108">
        <v>4055</v>
      </c>
      <c r="D1255" s="156">
        <v>0</v>
      </c>
      <c r="E1255" s="156"/>
      <c r="F1255" s="156"/>
      <c r="G1255" s="156">
        <v>0</v>
      </c>
      <c r="H1255" s="156">
        <f t="shared" si="41"/>
        <v>0</v>
      </c>
      <c r="I1255" s="158">
        <f t="shared" si="40"/>
        <v>4055</v>
      </c>
    </row>
    <row r="1256" s="143" customFormat="1" ht="20.1" customHeight="1" spans="1:9">
      <c r="A1256" s="143">
        <v>2240602</v>
      </c>
      <c r="B1256" s="107" t="s">
        <v>1034</v>
      </c>
      <c r="C1256" s="108">
        <v>0</v>
      </c>
      <c r="D1256" s="156">
        <v>0</v>
      </c>
      <c r="E1256" s="156"/>
      <c r="F1256" s="156"/>
      <c r="G1256" s="156"/>
      <c r="H1256" s="156">
        <f t="shared" si="41"/>
        <v>0</v>
      </c>
      <c r="I1256" s="158">
        <f t="shared" si="40"/>
        <v>0</v>
      </c>
    </row>
    <row r="1257" s="143" customFormat="1" ht="20.1" customHeight="1" spans="1:9">
      <c r="A1257" s="143">
        <v>2240699</v>
      </c>
      <c r="B1257" s="107" t="s">
        <v>1035</v>
      </c>
      <c r="C1257" s="108">
        <v>1265</v>
      </c>
      <c r="D1257" s="156">
        <v>0</v>
      </c>
      <c r="E1257" s="156"/>
      <c r="F1257" s="156"/>
      <c r="G1257" s="156"/>
      <c r="H1257" s="156">
        <f t="shared" si="41"/>
        <v>0</v>
      </c>
      <c r="I1257" s="158">
        <f t="shared" si="40"/>
        <v>1265</v>
      </c>
    </row>
    <row r="1258" s="143" customFormat="1" ht="20.1" customHeight="1" spans="1:10">
      <c r="A1258" s="143">
        <v>22407</v>
      </c>
      <c r="B1258" s="107" t="s">
        <v>1036</v>
      </c>
      <c r="C1258" s="108">
        <v>1847</v>
      </c>
      <c r="D1258" s="156">
        <v>80</v>
      </c>
      <c r="E1258" s="156"/>
      <c r="F1258" s="156"/>
      <c r="G1258" s="156">
        <v>1425</v>
      </c>
      <c r="H1258" s="156">
        <f t="shared" si="41"/>
        <v>-1345</v>
      </c>
      <c r="I1258" s="158">
        <f t="shared" si="40"/>
        <v>502</v>
      </c>
      <c r="J1258" s="143">
        <v>80</v>
      </c>
    </row>
    <row r="1259" s="143" customFormat="1" ht="16.2" customHeight="1" spans="1:10">
      <c r="A1259" s="143">
        <v>2240703</v>
      </c>
      <c r="B1259" s="107" t="s">
        <v>1037</v>
      </c>
      <c r="C1259" s="108">
        <v>928</v>
      </c>
      <c r="D1259" s="156">
        <v>80</v>
      </c>
      <c r="E1259" s="156"/>
      <c r="F1259" s="156"/>
      <c r="G1259" s="156">
        <v>910</v>
      </c>
      <c r="H1259" s="156">
        <f t="shared" si="41"/>
        <v>-830</v>
      </c>
      <c r="I1259" s="158">
        <f t="shared" si="40"/>
        <v>98</v>
      </c>
      <c r="J1259" s="143">
        <v>80</v>
      </c>
    </row>
    <row r="1260" s="143" customFormat="1" ht="20.1" customHeight="1" spans="1:9">
      <c r="A1260" s="143">
        <v>2240704</v>
      </c>
      <c r="B1260" s="107" t="s">
        <v>1038</v>
      </c>
      <c r="C1260" s="108">
        <v>919</v>
      </c>
      <c r="D1260" s="156">
        <v>0</v>
      </c>
      <c r="E1260" s="156"/>
      <c r="F1260" s="156"/>
      <c r="G1260" s="156">
        <v>516</v>
      </c>
      <c r="H1260" s="156">
        <f t="shared" si="41"/>
        <v>-516</v>
      </c>
      <c r="I1260" s="158">
        <f t="shared" si="40"/>
        <v>403</v>
      </c>
    </row>
    <row r="1261" s="143" customFormat="1" ht="20.1" customHeight="1" spans="1:9">
      <c r="A1261" s="143">
        <v>2240799</v>
      </c>
      <c r="B1261" s="107" t="s">
        <v>1039</v>
      </c>
      <c r="C1261" s="108">
        <v>0</v>
      </c>
      <c r="D1261" s="156">
        <v>0</v>
      </c>
      <c r="E1261" s="156"/>
      <c r="F1261" s="156"/>
      <c r="G1261" s="156"/>
      <c r="H1261" s="156">
        <f t="shared" si="41"/>
        <v>0</v>
      </c>
      <c r="I1261" s="158">
        <f t="shared" si="40"/>
        <v>0</v>
      </c>
    </row>
    <row r="1262" s="143" customFormat="1" ht="20.1" customHeight="1" spans="1:9">
      <c r="A1262" s="143">
        <v>22499</v>
      </c>
      <c r="B1262" s="107" t="s">
        <v>1040</v>
      </c>
      <c r="C1262" s="108">
        <v>0</v>
      </c>
      <c r="D1262" s="156">
        <v>0</v>
      </c>
      <c r="E1262" s="156"/>
      <c r="F1262" s="156"/>
      <c r="G1262" s="156"/>
      <c r="H1262" s="156">
        <f t="shared" si="41"/>
        <v>0</v>
      </c>
      <c r="I1262" s="158">
        <f t="shared" si="40"/>
        <v>0</v>
      </c>
    </row>
    <row r="1263" s="143" customFormat="1" ht="16.2" customHeight="1" spans="1:9">
      <c r="A1263" s="143">
        <v>227</v>
      </c>
      <c r="B1263" s="107" t="s">
        <v>53</v>
      </c>
      <c r="C1263" s="108">
        <v>10000</v>
      </c>
      <c r="D1263" s="156">
        <v>0</v>
      </c>
      <c r="E1263" s="156"/>
      <c r="F1263" s="156"/>
      <c r="G1263" s="156"/>
      <c r="H1263" s="156">
        <f t="shared" si="41"/>
        <v>0</v>
      </c>
      <c r="I1263" s="158">
        <f t="shared" si="40"/>
        <v>10000</v>
      </c>
    </row>
    <row r="1264" s="143" customFormat="1" ht="20.1" customHeight="1" spans="1:9">
      <c r="A1264" s="143">
        <v>232</v>
      </c>
      <c r="B1264" s="107" t="s">
        <v>1041</v>
      </c>
      <c r="C1264" s="108">
        <v>20276</v>
      </c>
      <c r="D1264" s="156">
        <v>0</v>
      </c>
      <c r="E1264" s="156"/>
      <c r="F1264" s="156"/>
      <c r="G1264" s="156"/>
      <c r="H1264" s="156">
        <f t="shared" si="41"/>
        <v>0</v>
      </c>
      <c r="I1264" s="158">
        <f t="shared" si="40"/>
        <v>20276</v>
      </c>
    </row>
    <row r="1265" s="143" customFormat="1" ht="20.1" customHeight="1" spans="1:9">
      <c r="A1265" s="143">
        <v>23203</v>
      </c>
      <c r="B1265" s="107" t="s">
        <v>1042</v>
      </c>
      <c r="C1265" s="108">
        <v>20276</v>
      </c>
      <c r="D1265" s="156">
        <v>0</v>
      </c>
      <c r="E1265" s="156"/>
      <c r="F1265" s="156"/>
      <c r="G1265" s="156"/>
      <c r="H1265" s="156">
        <f t="shared" si="41"/>
        <v>0</v>
      </c>
      <c r="I1265" s="158">
        <f t="shared" si="40"/>
        <v>20276</v>
      </c>
    </row>
    <row r="1266" s="143" customFormat="1" ht="20.1" customHeight="1" spans="1:9">
      <c r="A1266" s="143">
        <v>2320301</v>
      </c>
      <c r="B1266" s="107" t="s">
        <v>1043</v>
      </c>
      <c r="C1266" s="108">
        <v>20000</v>
      </c>
      <c r="D1266" s="156">
        <v>0</v>
      </c>
      <c r="E1266" s="156"/>
      <c r="F1266" s="156"/>
      <c r="G1266" s="156"/>
      <c r="H1266" s="156">
        <f t="shared" si="41"/>
        <v>0</v>
      </c>
      <c r="I1266" s="158">
        <f t="shared" si="40"/>
        <v>20000</v>
      </c>
    </row>
    <row r="1267" s="143" customFormat="1" ht="20.1" customHeight="1" spans="1:9">
      <c r="A1267" s="143">
        <v>2320302</v>
      </c>
      <c r="B1267" s="107" t="s">
        <v>1044</v>
      </c>
      <c r="C1267" s="108">
        <v>0</v>
      </c>
      <c r="D1267" s="156">
        <v>0</v>
      </c>
      <c r="E1267" s="156"/>
      <c r="F1267" s="156"/>
      <c r="G1267" s="156"/>
      <c r="H1267" s="156">
        <f t="shared" si="41"/>
        <v>0</v>
      </c>
      <c r="I1267" s="158">
        <f t="shared" si="40"/>
        <v>0</v>
      </c>
    </row>
    <row r="1268" s="143" customFormat="1" ht="20.1" customHeight="1" spans="1:9">
      <c r="A1268" s="143">
        <v>2320303</v>
      </c>
      <c r="B1268" s="107" t="s">
        <v>1045</v>
      </c>
      <c r="C1268" s="108">
        <v>276</v>
      </c>
      <c r="D1268" s="156">
        <v>0</v>
      </c>
      <c r="E1268" s="156"/>
      <c r="F1268" s="156"/>
      <c r="G1268" s="156"/>
      <c r="H1268" s="156">
        <f t="shared" si="41"/>
        <v>0</v>
      </c>
      <c r="I1268" s="158">
        <f t="shared" ref="I1268:I1275" si="42">C1268+H1268</f>
        <v>276</v>
      </c>
    </row>
    <row r="1269" s="143" customFormat="1" ht="20.1" customHeight="1" spans="1:9">
      <c r="A1269" s="143">
        <v>2320304</v>
      </c>
      <c r="B1269" s="107" t="s">
        <v>1046</v>
      </c>
      <c r="C1269" s="108">
        <v>0</v>
      </c>
      <c r="D1269" s="156">
        <v>0</v>
      </c>
      <c r="E1269" s="156"/>
      <c r="F1269" s="156"/>
      <c r="G1269" s="156"/>
      <c r="H1269" s="156">
        <f t="shared" si="41"/>
        <v>0</v>
      </c>
      <c r="I1269" s="158">
        <f t="shared" si="42"/>
        <v>0</v>
      </c>
    </row>
    <row r="1270" s="143" customFormat="1" ht="20.1" customHeight="1" spans="1:9">
      <c r="A1270" s="143">
        <v>233</v>
      </c>
      <c r="B1270" s="107" t="s">
        <v>1047</v>
      </c>
      <c r="C1270" s="108">
        <v>4</v>
      </c>
      <c r="D1270" s="156">
        <v>0</v>
      </c>
      <c r="E1270" s="156"/>
      <c r="F1270" s="156"/>
      <c r="G1270" s="156"/>
      <c r="H1270" s="156">
        <f t="shared" si="41"/>
        <v>0</v>
      </c>
      <c r="I1270" s="158">
        <f t="shared" si="42"/>
        <v>4</v>
      </c>
    </row>
    <row r="1271" s="143" customFormat="1" ht="20.1" customHeight="1" spans="1:9">
      <c r="A1271" s="143">
        <v>23303</v>
      </c>
      <c r="B1271" s="107" t="s">
        <v>1048</v>
      </c>
      <c r="C1271" s="108">
        <v>4</v>
      </c>
      <c r="D1271" s="156">
        <v>0</v>
      </c>
      <c r="E1271" s="156"/>
      <c r="F1271" s="156"/>
      <c r="G1271" s="156"/>
      <c r="H1271" s="156">
        <f t="shared" si="41"/>
        <v>0</v>
      </c>
      <c r="I1271" s="158">
        <f t="shared" si="42"/>
        <v>4</v>
      </c>
    </row>
    <row r="1272" s="143" customFormat="1" ht="16.2" customHeight="1" spans="1:10">
      <c r="A1272" s="143">
        <v>229</v>
      </c>
      <c r="B1272" s="107" t="s">
        <v>1049</v>
      </c>
      <c r="C1272" s="108">
        <v>0</v>
      </c>
      <c r="D1272" s="156">
        <v>90</v>
      </c>
      <c r="E1272" s="156"/>
      <c r="F1272" s="156"/>
      <c r="G1272" s="156"/>
      <c r="H1272" s="156">
        <f t="shared" si="41"/>
        <v>90</v>
      </c>
      <c r="I1272" s="158">
        <f t="shared" si="42"/>
        <v>90</v>
      </c>
      <c r="J1272" s="143">
        <v>90</v>
      </c>
    </row>
    <row r="1273" s="143" customFormat="1" ht="16.2" customHeight="1" spans="1:9">
      <c r="A1273" s="143">
        <v>22902</v>
      </c>
      <c r="B1273" s="107" t="s">
        <v>1050</v>
      </c>
      <c r="C1273" s="108">
        <v>0</v>
      </c>
      <c r="D1273" s="156">
        <v>0</v>
      </c>
      <c r="E1273" s="156"/>
      <c r="F1273" s="156"/>
      <c r="G1273" s="156"/>
      <c r="H1273" s="156">
        <f t="shared" si="41"/>
        <v>0</v>
      </c>
      <c r="I1273" s="158">
        <f t="shared" si="42"/>
        <v>0</v>
      </c>
    </row>
    <row r="1274" s="143" customFormat="1" ht="16.2" customHeight="1" spans="1:10">
      <c r="A1274" s="143">
        <v>22999</v>
      </c>
      <c r="B1274" s="107" t="s">
        <v>909</v>
      </c>
      <c r="C1274" s="108">
        <v>0</v>
      </c>
      <c r="D1274" s="156">
        <v>90</v>
      </c>
      <c r="E1274" s="156"/>
      <c r="F1274" s="156"/>
      <c r="G1274" s="156"/>
      <c r="H1274" s="156">
        <f t="shared" si="41"/>
        <v>90</v>
      </c>
      <c r="I1274" s="158">
        <f t="shared" si="42"/>
        <v>90</v>
      </c>
      <c r="J1274" s="143">
        <v>90</v>
      </c>
    </row>
    <row r="1275" s="143" customFormat="1" ht="16.2" customHeight="1" spans="1:10">
      <c r="A1275" s="143">
        <v>2299999</v>
      </c>
      <c r="B1275" s="107" t="s">
        <v>1051</v>
      </c>
      <c r="C1275" s="108">
        <v>0</v>
      </c>
      <c r="D1275" s="156">
        <v>90</v>
      </c>
      <c r="E1275" s="156"/>
      <c r="F1275" s="156"/>
      <c r="G1275" s="156"/>
      <c r="H1275" s="156">
        <f t="shared" si="41"/>
        <v>90</v>
      </c>
      <c r="I1275" s="158">
        <f t="shared" si="42"/>
        <v>90</v>
      </c>
      <c r="J1275" s="143">
        <v>90</v>
      </c>
    </row>
  </sheetData>
  <mergeCells count="2">
    <mergeCell ref="B2:I2"/>
    <mergeCell ref="B3:C3"/>
  </mergeCells>
  <printOptions horizontalCentered="1"/>
  <pageMargins left="0.747916666666667" right="0.747916666666667" top="0.984027777777778" bottom="0.984027777777778" header="0.511805555555556" footer="0.511805555555556"/>
  <pageSetup paperSize="9" scale="90"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33"/>
  <sheetViews>
    <sheetView showZeros="0" topLeftCell="A16" workbookViewId="0">
      <selection activeCell="E32" sqref="E32"/>
    </sheetView>
  </sheetViews>
  <sheetFormatPr defaultColWidth="9" defaultRowHeight="15" outlineLevelCol="7"/>
  <cols>
    <col min="1" max="1" width="40.6666666666667" style="119" customWidth="1"/>
    <col min="2" max="3" width="10.1083333333333" style="120" customWidth="1"/>
    <col min="4" max="4" width="12.25" style="120" customWidth="1"/>
    <col min="5" max="5" width="30.1083333333333" style="120" customWidth="1"/>
    <col min="6" max="7" width="10.1083333333333" style="120" customWidth="1"/>
    <col min="8" max="8" width="12.25" style="120" customWidth="1"/>
    <col min="9" max="258" width="9" style="120"/>
    <col min="259" max="259" width="36.8833333333333" style="120" customWidth="1"/>
    <col min="260" max="260" width="11" style="120" customWidth="1"/>
    <col min="261" max="261" width="65.3333333333333" style="120" customWidth="1"/>
    <col min="262" max="262" width="12.6666666666667" style="120" customWidth="1"/>
    <col min="263" max="514" width="9" style="120"/>
    <col min="515" max="515" width="36.8833333333333" style="120" customWidth="1"/>
    <col min="516" max="516" width="11" style="120" customWidth="1"/>
    <col min="517" max="517" width="65.3333333333333" style="120" customWidth="1"/>
    <col min="518" max="518" width="12.6666666666667" style="120" customWidth="1"/>
    <col min="519" max="770" width="9" style="120"/>
    <col min="771" max="771" width="36.8833333333333" style="120" customWidth="1"/>
    <col min="772" max="772" width="11" style="120" customWidth="1"/>
    <col min="773" max="773" width="65.3333333333333" style="120" customWidth="1"/>
    <col min="774" max="774" width="12.6666666666667" style="120" customWidth="1"/>
    <col min="775" max="1026" width="9" style="120"/>
    <col min="1027" max="1027" width="36.8833333333333" style="120" customWidth="1"/>
    <col min="1028" max="1028" width="11" style="120" customWidth="1"/>
    <col min="1029" max="1029" width="65.3333333333333" style="120" customWidth="1"/>
    <col min="1030" max="1030" width="12.6666666666667" style="120" customWidth="1"/>
    <col min="1031" max="1282" width="9" style="120"/>
    <col min="1283" max="1283" width="36.8833333333333" style="120" customWidth="1"/>
    <col min="1284" max="1284" width="11" style="120" customWidth="1"/>
    <col min="1285" max="1285" width="65.3333333333333" style="120" customWidth="1"/>
    <col min="1286" max="1286" width="12.6666666666667" style="120" customWidth="1"/>
    <col min="1287" max="1538" width="9" style="120"/>
    <col min="1539" max="1539" width="36.8833333333333" style="120" customWidth="1"/>
    <col min="1540" max="1540" width="11" style="120" customWidth="1"/>
    <col min="1541" max="1541" width="65.3333333333333" style="120" customWidth="1"/>
    <col min="1542" max="1542" width="12.6666666666667" style="120" customWidth="1"/>
    <col min="1543" max="1794" width="9" style="120"/>
    <col min="1795" max="1795" width="36.8833333333333" style="120" customWidth="1"/>
    <col min="1796" max="1796" width="11" style="120" customWidth="1"/>
    <col min="1797" max="1797" width="65.3333333333333" style="120" customWidth="1"/>
    <col min="1798" max="1798" width="12.6666666666667" style="120" customWidth="1"/>
    <col min="1799" max="2050" width="9" style="120"/>
    <col min="2051" max="2051" width="36.8833333333333" style="120" customWidth="1"/>
    <col min="2052" max="2052" width="11" style="120" customWidth="1"/>
    <col min="2053" max="2053" width="65.3333333333333" style="120" customWidth="1"/>
    <col min="2054" max="2054" width="12.6666666666667" style="120" customWidth="1"/>
    <col min="2055" max="2306" width="9" style="120"/>
    <col min="2307" max="2307" width="36.8833333333333" style="120" customWidth="1"/>
    <col min="2308" max="2308" width="11" style="120" customWidth="1"/>
    <col min="2309" max="2309" width="65.3333333333333" style="120" customWidth="1"/>
    <col min="2310" max="2310" width="12.6666666666667" style="120" customWidth="1"/>
    <col min="2311" max="2562" width="9" style="120"/>
    <col min="2563" max="2563" width="36.8833333333333" style="120" customWidth="1"/>
    <col min="2564" max="2564" width="11" style="120" customWidth="1"/>
    <col min="2565" max="2565" width="65.3333333333333" style="120" customWidth="1"/>
    <col min="2566" max="2566" width="12.6666666666667" style="120" customWidth="1"/>
    <col min="2567" max="2818" width="9" style="120"/>
    <col min="2819" max="2819" width="36.8833333333333" style="120" customWidth="1"/>
    <col min="2820" max="2820" width="11" style="120" customWidth="1"/>
    <col min="2821" max="2821" width="65.3333333333333" style="120" customWidth="1"/>
    <col min="2822" max="2822" width="12.6666666666667" style="120" customWidth="1"/>
    <col min="2823" max="3074" width="9" style="120"/>
    <col min="3075" max="3075" width="36.8833333333333" style="120" customWidth="1"/>
    <col min="3076" max="3076" width="11" style="120" customWidth="1"/>
    <col min="3077" max="3077" width="65.3333333333333" style="120" customWidth="1"/>
    <col min="3078" max="3078" width="12.6666666666667" style="120" customWidth="1"/>
    <col min="3079" max="3330" width="9" style="120"/>
    <col min="3331" max="3331" width="36.8833333333333" style="120" customWidth="1"/>
    <col min="3332" max="3332" width="11" style="120" customWidth="1"/>
    <col min="3333" max="3333" width="65.3333333333333" style="120" customWidth="1"/>
    <col min="3334" max="3334" width="12.6666666666667" style="120" customWidth="1"/>
    <col min="3335" max="3586" width="9" style="120"/>
    <col min="3587" max="3587" width="36.8833333333333" style="120" customWidth="1"/>
    <col min="3588" max="3588" width="11" style="120" customWidth="1"/>
    <col min="3589" max="3589" width="65.3333333333333" style="120" customWidth="1"/>
    <col min="3590" max="3590" width="12.6666666666667" style="120" customWidth="1"/>
    <col min="3591" max="3842" width="9" style="120"/>
    <col min="3843" max="3843" width="36.8833333333333" style="120" customWidth="1"/>
    <col min="3844" max="3844" width="11" style="120" customWidth="1"/>
    <col min="3845" max="3845" width="65.3333333333333" style="120" customWidth="1"/>
    <col min="3846" max="3846" width="12.6666666666667" style="120" customWidth="1"/>
    <col min="3847" max="4098" width="9" style="120"/>
    <col min="4099" max="4099" width="36.8833333333333" style="120" customWidth="1"/>
    <col min="4100" max="4100" width="11" style="120" customWidth="1"/>
    <col min="4101" max="4101" width="65.3333333333333" style="120" customWidth="1"/>
    <col min="4102" max="4102" width="12.6666666666667" style="120" customWidth="1"/>
    <col min="4103" max="4354" width="9" style="120"/>
    <col min="4355" max="4355" width="36.8833333333333" style="120" customWidth="1"/>
    <col min="4356" max="4356" width="11" style="120" customWidth="1"/>
    <col min="4357" max="4357" width="65.3333333333333" style="120" customWidth="1"/>
    <col min="4358" max="4358" width="12.6666666666667" style="120" customWidth="1"/>
    <col min="4359" max="4610" width="9" style="120"/>
    <col min="4611" max="4611" width="36.8833333333333" style="120" customWidth="1"/>
    <col min="4612" max="4612" width="11" style="120" customWidth="1"/>
    <col min="4613" max="4613" width="65.3333333333333" style="120" customWidth="1"/>
    <col min="4614" max="4614" width="12.6666666666667" style="120" customWidth="1"/>
    <col min="4615" max="4866" width="9" style="120"/>
    <col min="4867" max="4867" width="36.8833333333333" style="120" customWidth="1"/>
    <col min="4868" max="4868" width="11" style="120" customWidth="1"/>
    <col min="4869" max="4869" width="65.3333333333333" style="120" customWidth="1"/>
    <col min="4870" max="4870" width="12.6666666666667" style="120" customWidth="1"/>
    <col min="4871" max="5122" width="9" style="120"/>
    <col min="5123" max="5123" width="36.8833333333333" style="120" customWidth="1"/>
    <col min="5124" max="5124" width="11" style="120" customWidth="1"/>
    <col min="5125" max="5125" width="65.3333333333333" style="120" customWidth="1"/>
    <col min="5126" max="5126" width="12.6666666666667" style="120" customWidth="1"/>
    <col min="5127" max="5378" width="9" style="120"/>
    <col min="5379" max="5379" width="36.8833333333333" style="120" customWidth="1"/>
    <col min="5380" max="5380" width="11" style="120" customWidth="1"/>
    <col min="5381" max="5381" width="65.3333333333333" style="120" customWidth="1"/>
    <col min="5382" max="5382" width="12.6666666666667" style="120" customWidth="1"/>
    <col min="5383" max="5634" width="9" style="120"/>
    <col min="5635" max="5635" width="36.8833333333333" style="120" customWidth="1"/>
    <col min="5636" max="5636" width="11" style="120" customWidth="1"/>
    <col min="5637" max="5637" width="65.3333333333333" style="120" customWidth="1"/>
    <col min="5638" max="5638" width="12.6666666666667" style="120" customWidth="1"/>
    <col min="5639" max="5890" width="9" style="120"/>
    <col min="5891" max="5891" width="36.8833333333333" style="120" customWidth="1"/>
    <col min="5892" max="5892" width="11" style="120" customWidth="1"/>
    <col min="5893" max="5893" width="65.3333333333333" style="120" customWidth="1"/>
    <col min="5894" max="5894" width="12.6666666666667" style="120" customWidth="1"/>
    <col min="5895" max="6146" width="9" style="120"/>
    <col min="6147" max="6147" width="36.8833333333333" style="120" customWidth="1"/>
    <col min="6148" max="6148" width="11" style="120" customWidth="1"/>
    <col min="6149" max="6149" width="65.3333333333333" style="120" customWidth="1"/>
    <col min="6150" max="6150" width="12.6666666666667" style="120" customWidth="1"/>
    <col min="6151" max="6402" width="9" style="120"/>
    <col min="6403" max="6403" width="36.8833333333333" style="120" customWidth="1"/>
    <col min="6404" max="6404" width="11" style="120" customWidth="1"/>
    <col min="6405" max="6405" width="65.3333333333333" style="120" customWidth="1"/>
    <col min="6406" max="6406" width="12.6666666666667" style="120" customWidth="1"/>
    <col min="6407" max="6658" width="9" style="120"/>
    <col min="6659" max="6659" width="36.8833333333333" style="120" customWidth="1"/>
    <col min="6660" max="6660" width="11" style="120" customWidth="1"/>
    <col min="6661" max="6661" width="65.3333333333333" style="120" customWidth="1"/>
    <col min="6662" max="6662" width="12.6666666666667" style="120" customWidth="1"/>
    <col min="6663" max="6914" width="9" style="120"/>
    <col min="6915" max="6915" width="36.8833333333333" style="120" customWidth="1"/>
    <col min="6916" max="6916" width="11" style="120" customWidth="1"/>
    <col min="6917" max="6917" width="65.3333333333333" style="120" customWidth="1"/>
    <col min="6918" max="6918" width="12.6666666666667" style="120" customWidth="1"/>
    <col min="6919" max="7170" width="9" style="120"/>
    <col min="7171" max="7171" width="36.8833333333333" style="120" customWidth="1"/>
    <col min="7172" max="7172" width="11" style="120" customWidth="1"/>
    <col min="7173" max="7173" width="65.3333333333333" style="120" customWidth="1"/>
    <col min="7174" max="7174" width="12.6666666666667" style="120" customWidth="1"/>
    <col min="7175" max="7426" width="9" style="120"/>
    <col min="7427" max="7427" width="36.8833333333333" style="120" customWidth="1"/>
    <col min="7428" max="7428" width="11" style="120" customWidth="1"/>
    <col min="7429" max="7429" width="65.3333333333333" style="120" customWidth="1"/>
    <col min="7430" max="7430" width="12.6666666666667" style="120" customWidth="1"/>
    <col min="7431" max="7682" width="9" style="120"/>
    <col min="7683" max="7683" width="36.8833333333333" style="120" customWidth="1"/>
    <col min="7684" max="7684" width="11" style="120" customWidth="1"/>
    <col min="7685" max="7685" width="65.3333333333333" style="120" customWidth="1"/>
    <col min="7686" max="7686" width="12.6666666666667" style="120" customWidth="1"/>
    <col min="7687" max="7938" width="9" style="120"/>
    <col min="7939" max="7939" width="36.8833333333333" style="120" customWidth="1"/>
    <col min="7940" max="7940" width="11" style="120" customWidth="1"/>
    <col min="7941" max="7941" width="65.3333333333333" style="120" customWidth="1"/>
    <col min="7942" max="7942" width="12.6666666666667" style="120" customWidth="1"/>
    <col min="7943" max="8194" width="9" style="120"/>
    <col min="8195" max="8195" width="36.8833333333333" style="120" customWidth="1"/>
    <col min="8196" max="8196" width="11" style="120" customWidth="1"/>
    <col min="8197" max="8197" width="65.3333333333333" style="120" customWidth="1"/>
    <col min="8198" max="8198" width="12.6666666666667" style="120" customWidth="1"/>
    <col min="8199" max="8450" width="9" style="120"/>
    <col min="8451" max="8451" width="36.8833333333333" style="120" customWidth="1"/>
    <col min="8452" max="8452" width="11" style="120" customWidth="1"/>
    <col min="8453" max="8453" width="65.3333333333333" style="120" customWidth="1"/>
    <col min="8454" max="8454" width="12.6666666666667" style="120" customWidth="1"/>
    <col min="8455" max="8706" width="9" style="120"/>
    <col min="8707" max="8707" width="36.8833333333333" style="120" customWidth="1"/>
    <col min="8708" max="8708" width="11" style="120" customWidth="1"/>
    <col min="8709" max="8709" width="65.3333333333333" style="120" customWidth="1"/>
    <col min="8710" max="8710" width="12.6666666666667" style="120" customWidth="1"/>
    <col min="8711" max="8962" width="9" style="120"/>
    <col min="8963" max="8963" width="36.8833333333333" style="120" customWidth="1"/>
    <col min="8964" max="8964" width="11" style="120" customWidth="1"/>
    <col min="8965" max="8965" width="65.3333333333333" style="120" customWidth="1"/>
    <col min="8966" max="8966" width="12.6666666666667" style="120" customWidth="1"/>
    <col min="8967" max="9218" width="9" style="120"/>
    <col min="9219" max="9219" width="36.8833333333333" style="120" customWidth="1"/>
    <col min="9220" max="9220" width="11" style="120" customWidth="1"/>
    <col min="9221" max="9221" width="65.3333333333333" style="120" customWidth="1"/>
    <col min="9222" max="9222" width="12.6666666666667" style="120" customWidth="1"/>
    <col min="9223" max="9474" width="9" style="120"/>
    <col min="9475" max="9475" width="36.8833333333333" style="120" customWidth="1"/>
    <col min="9476" max="9476" width="11" style="120" customWidth="1"/>
    <col min="9477" max="9477" width="65.3333333333333" style="120" customWidth="1"/>
    <col min="9478" max="9478" width="12.6666666666667" style="120" customWidth="1"/>
    <col min="9479" max="9730" width="9" style="120"/>
    <col min="9731" max="9731" width="36.8833333333333" style="120" customWidth="1"/>
    <col min="9732" max="9732" width="11" style="120" customWidth="1"/>
    <col min="9733" max="9733" width="65.3333333333333" style="120" customWidth="1"/>
    <col min="9734" max="9734" width="12.6666666666667" style="120" customWidth="1"/>
    <col min="9735" max="9986" width="9" style="120"/>
    <col min="9987" max="9987" width="36.8833333333333" style="120" customWidth="1"/>
    <col min="9988" max="9988" width="11" style="120" customWidth="1"/>
    <col min="9989" max="9989" width="65.3333333333333" style="120" customWidth="1"/>
    <col min="9990" max="9990" width="12.6666666666667" style="120" customWidth="1"/>
    <col min="9991" max="10242" width="9" style="120"/>
    <col min="10243" max="10243" width="36.8833333333333" style="120" customWidth="1"/>
    <col min="10244" max="10244" width="11" style="120" customWidth="1"/>
    <col min="10245" max="10245" width="65.3333333333333" style="120" customWidth="1"/>
    <col min="10246" max="10246" width="12.6666666666667" style="120" customWidth="1"/>
    <col min="10247" max="10498" width="9" style="120"/>
    <col min="10499" max="10499" width="36.8833333333333" style="120" customWidth="1"/>
    <col min="10500" max="10500" width="11" style="120" customWidth="1"/>
    <col min="10501" max="10501" width="65.3333333333333" style="120" customWidth="1"/>
    <col min="10502" max="10502" width="12.6666666666667" style="120" customWidth="1"/>
    <col min="10503" max="10754" width="9" style="120"/>
    <col min="10755" max="10755" width="36.8833333333333" style="120" customWidth="1"/>
    <col min="10756" max="10756" width="11" style="120" customWidth="1"/>
    <col min="10757" max="10757" width="65.3333333333333" style="120" customWidth="1"/>
    <col min="10758" max="10758" width="12.6666666666667" style="120" customWidth="1"/>
    <col min="10759" max="11010" width="9" style="120"/>
    <col min="11011" max="11011" width="36.8833333333333" style="120" customWidth="1"/>
    <col min="11012" max="11012" width="11" style="120" customWidth="1"/>
    <col min="11013" max="11013" width="65.3333333333333" style="120" customWidth="1"/>
    <col min="11014" max="11014" width="12.6666666666667" style="120" customWidth="1"/>
    <col min="11015" max="11266" width="9" style="120"/>
    <col min="11267" max="11267" width="36.8833333333333" style="120" customWidth="1"/>
    <col min="11268" max="11268" width="11" style="120" customWidth="1"/>
    <col min="11269" max="11269" width="65.3333333333333" style="120" customWidth="1"/>
    <col min="11270" max="11270" width="12.6666666666667" style="120" customWidth="1"/>
    <col min="11271" max="11522" width="9" style="120"/>
    <col min="11523" max="11523" width="36.8833333333333" style="120" customWidth="1"/>
    <col min="11524" max="11524" width="11" style="120" customWidth="1"/>
    <col min="11525" max="11525" width="65.3333333333333" style="120" customWidth="1"/>
    <col min="11526" max="11526" width="12.6666666666667" style="120" customWidth="1"/>
    <col min="11527" max="11778" width="9" style="120"/>
    <col min="11779" max="11779" width="36.8833333333333" style="120" customWidth="1"/>
    <col min="11780" max="11780" width="11" style="120" customWidth="1"/>
    <col min="11781" max="11781" width="65.3333333333333" style="120" customWidth="1"/>
    <col min="11782" max="11782" width="12.6666666666667" style="120" customWidth="1"/>
    <col min="11783" max="12034" width="9" style="120"/>
    <col min="12035" max="12035" width="36.8833333333333" style="120" customWidth="1"/>
    <col min="12036" max="12036" width="11" style="120" customWidth="1"/>
    <col min="12037" max="12037" width="65.3333333333333" style="120" customWidth="1"/>
    <col min="12038" max="12038" width="12.6666666666667" style="120" customWidth="1"/>
    <col min="12039" max="12290" width="9" style="120"/>
    <col min="12291" max="12291" width="36.8833333333333" style="120" customWidth="1"/>
    <col min="12292" max="12292" width="11" style="120" customWidth="1"/>
    <col min="12293" max="12293" width="65.3333333333333" style="120" customWidth="1"/>
    <col min="12294" max="12294" width="12.6666666666667" style="120" customWidth="1"/>
    <col min="12295" max="12546" width="9" style="120"/>
    <col min="12547" max="12547" width="36.8833333333333" style="120" customWidth="1"/>
    <col min="12548" max="12548" width="11" style="120" customWidth="1"/>
    <col min="12549" max="12549" width="65.3333333333333" style="120" customWidth="1"/>
    <col min="12550" max="12550" width="12.6666666666667" style="120" customWidth="1"/>
    <col min="12551" max="12802" width="9" style="120"/>
    <col min="12803" max="12803" width="36.8833333333333" style="120" customWidth="1"/>
    <col min="12804" max="12804" width="11" style="120" customWidth="1"/>
    <col min="12805" max="12805" width="65.3333333333333" style="120" customWidth="1"/>
    <col min="12806" max="12806" width="12.6666666666667" style="120" customWidth="1"/>
    <col min="12807" max="13058" width="9" style="120"/>
    <col min="13059" max="13059" width="36.8833333333333" style="120" customWidth="1"/>
    <col min="13060" max="13060" width="11" style="120" customWidth="1"/>
    <col min="13061" max="13061" width="65.3333333333333" style="120" customWidth="1"/>
    <col min="13062" max="13062" width="12.6666666666667" style="120" customWidth="1"/>
    <col min="13063" max="13314" width="9" style="120"/>
    <col min="13315" max="13315" width="36.8833333333333" style="120" customWidth="1"/>
    <col min="13316" max="13316" width="11" style="120" customWidth="1"/>
    <col min="13317" max="13317" width="65.3333333333333" style="120" customWidth="1"/>
    <col min="13318" max="13318" width="12.6666666666667" style="120" customWidth="1"/>
    <col min="13319" max="13570" width="9" style="120"/>
    <col min="13571" max="13571" width="36.8833333333333" style="120" customWidth="1"/>
    <col min="13572" max="13572" width="11" style="120" customWidth="1"/>
    <col min="13573" max="13573" width="65.3333333333333" style="120" customWidth="1"/>
    <col min="13574" max="13574" width="12.6666666666667" style="120" customWidth="1"/>
    <col min="13575" max="13826" width="9" style="120"/>
    <col min="13827" max="13827" width="36.8833333333333" style="120" customWidth="1"/>
    <col min="13828" max="13828" width="11" style="120" customWidth="1"/>
    <col min="13829" max="13829" width="65.3333333333333" style="120" customWidth="1"/>
    <col min="13830" max="13830" width="12.6666666666667" style="120" customWidth="1"/>
    <col min="13831" max="14082" width="9" style="120"/>
    <col min="14083" max="14083" width="36.8833333333333" style="120" customWidth="1"/>
    <col min="14084" max="14084" width="11" style="120" customWidth="1"/>
    <col min="14085" max="14085" width="65.3333333333333" style="120" customWidth="1"/>
    <col min="14086" max="14086" width="12.6666666666667" style="120" customWidth="1"/>
    <col min="14087" max="14338" width="9" style="120"/>
    <col min="14339" max="14339" width="36.8833333333333" style="120" customWidth="1"/>
    <col min="14340" max="14340" width="11" style="120" customWidth="1"/>
    <col min="14341" max="14341" width="65.3333333333333" style="120" customWidth="1"/>
    <col min="14342" max="14342" width="12.6666666666667" style="120" customWidth="1"/>
    <col min="14343" max="14594" width="9" style="120"/>
    <col min="14595" max="14595" width="36.8833333333333" style="120" customWidth="1"/>
    <col min="14596" max="14596" width="11" style="120" customWidth="1"/>
    <col min="14597" max="14597" width="65.3333333333333" style="120" customWidth="1"/>
    <col min="14598" max="14598" width="12.6666666666667" style="120" customWidth="1"/>
    <col min="14599" max="14850" width="9" style="120"/>
    <col min="14851" max="14851" width="36.8833333333333" style="120" customWidth="1"/>
    <col min="14852" max="14852" width="11" style="120" customWidth="1"/>
    <col min="14853" max="14853" width="65.3333333333333" style="120" customWidth="1"/>
    <col min="14854" max="14854" width="12.6666666666667" style="120" customWidth="1"/>
    <col min="14855" max="15106" width="9" style="120"/>
    <col min="15107" max="15107" width="36.8833333333333" style="120" customWidth="1"/>
    <col min="15108" max="15108" width="11" style="120" customWidth="1"/>
    <col min="15109" max="15109" width="65.3333333333333" style="120" customWidth="1"/>
    <col min="15110" max="15110" width="12.6666666666667" style="120" customWidth="1"/>
    <col min="15111" max="15362" width="9" style="120"/>
    <col min="15363" max="15363" width="36.8833333333333" style="120" customWidth="1"/>
    <col min="15364" max="15364" width="11" style="120" customWidth="1"/>
    <col min="15365" max="15365" width="65.3333333333333" style="120" customWidth="1"/>
    <col min="15366" max="15366" width="12.6666666666667" style="120" customWidth="1"/>
    <col min="15367" max="15618" width="9" style="120"/>
    <col min="15619" max="15619" width="36.8833333333333" style="120" customWidth="1"/>
    <col min="15620" max="15620" width="11" style="120" customWidth="1"/>
    <col min="15621" max="15621" width="65.3333333333333" style="120" customWidth="1"/>
    <col min="15622" max="15622" width="12.6666666666667" style="120" customWidth="1"/>
    <col min="15623" max="15874" width="9" style="120"/>
    <col min="15875" max="15875" width="36.8833333333333" style="120" customWidth="1"/>
    <col min="15876" max="15876" width="11" style="120" customWidth="1"/>
    <col min="15877" max="15877" width="65.3333333333333" style="120" customWidth="1"/>
    <col min="15878" max="15878" width="12.6666666666667" style="120" customWidth="1"/>
    <col min="15879" max="16130" width="9" style="120"/>
    <col min="16131" max="16131" width="36.8833333333333" style="120" customWidth="1"/>
    <col min="16132" max="16132" width="11" style="120" customWidth="1"/>
    <col min="16133" max="16133" width="65.3333333333333" style="120" customWidth="1"/>
    <col min="16134" max="16134" width="12.6666666666667" style="120" customWidth="1"/>
    <col min="16135" max="16384" width="9" style="120"/>
  </cols>
  <sheetData>
    <row r="1" spans="1:1">
      <c r="A1" s="121" t="s">
        <v>1052</v>
      </c>
    </row>
    <row r="2" ht="22.8" customHeight="1" spans="1:8">
      <c r="A2" s="122" t="s">
        <v>1053</v>
      </c>
      <c r="B2" s="122"/>
      <c r="C2" s="122"/>
      <c r="D2" s="122"/>
      <c r="E2" s="122"/>
      <c r="F2" s="122"/>
      <c r="G2" s="122"/>
      <c r="H2" s="122"/>
    </row>
    <row r="3" s="118" customFormat="1" ht="23.25" spans="1:8">
      <c r="A3" s="123"/>
      <c r="B3" s="124"/>
      <c r="C3" s="124"/>
      <c r="D3" s="124"/>
      <c r="E3" s="124"/>
      <c r="F3" s="125" t="s">
        <v>2</v>
      </c>
      <c r="G3" s="125"/>
      <c r="H3" s="125"/>
    </row>
    <row r="4" ht="18.75" spans="1:8">
      <c r="A4" s="126" t="s">
        <v>1054</v>
      </c>
      <c r="B4" s="127"/>
      <c r="C4" s="127"/>
      <c r="D4" s="128"/>
      <c r="E4" s="129" t="s">
        <v>1055</v>
      </c>
      <c r="F4" s="129"/>
      <c r="G4" s="129"/>
      <c r="H4" s="129"/>
    </row>
    <row r="5" ht="14.25" spans="1:8">
      <c r="A5" s="130" t="s">
        <v>1056</v>
      </c>
      <c r="B5" s="131" t="s">
        <v>1057</v>
      </c>
      <c r="C5" s="132" t="s">
        <v>7</v>
      </c>
      <c r="D5" s="132" t="s">
        <v>8</v>
      </c>
      <c r="E5" s="130" t="s">
        <v>1056</v>
      </c>
      <c r="F5" s="131" t="s">
        <v>1057</v>
      </c>
      <c r="G5" s="132" t="s">
        <v>7</v>
      </c>
      <c r="H5" s="132" t="s">
        <v>8</v>
      </c>
    </row>
    <row r="6" spans="1:8">
      <c r="A6" s="133" t="s">
        <v>1058</v>
      </c>
      <c r="B6" s="134"/>
      <c r="C6" s="134"/>
      <c r="D6" s="134"/>
      <c r="E6" s="133" t="s">
        <v>1059</v>
      </c>
      <c r="F6" s="134"/>
      <c r="G6" s="135"/>
      <c r="H6" s="135">
        <f t="shared" ref="H6:H15" si="0">F6+G6</f>
        <v>0</v>
      </c>
    </row>
    <row r="7" spans="1:8">
      <c r="A7" s="133" t="s">
        <v>1060</v>
      </c>
      <c r="B7" s="134"/>
      <c r="C7" s="134"/>
      <c r="D7" s="134"/>
      <c r="E7" s="133" t="s">
        <v>1061</v>
      </c>
      <c r="F7" s="134">
        <v>4744</v>
      </c>
      <c r="G7" s="135"/>
      <c r="H7" s="135">
        <f t="shared" si="0"/>
        <v>4744</v>
      </c>
    </row>
    <row r="8" spans="1:8">
      <c r="A8" s="133" t="s">
        <v>1062</v>
      </c>
      <c r="B8" s="134"/>
      <c r="C8" s="134"/>
      <c r="D8" s="134"/>
      <c r="E8" s="133" t="s">
        <v>1063</v>
      </c>
      <c r="F8" s="134">
        <v>203886</v>
      </c>
      <c r="G8" s="135">
        <v>69857</v>
      </c>
      <c r="H8" s="135">
        <f t="shared" si="0"/>
        <v>273743</v>
      </c>
    </row>
    <row r="9" spans="1:8">
      <c r="A9" s="133" t="s">
        <v>1064</v>
      </c>
      <c r="B9" s="134"/>
      <c r="C9" s="134"/>
      <c r="D9" s="134"/>
      <c r="E9" s="133" t="s">
        <v>1065</v>
      </c>
      <c r="F9" s="134">
        <v>76972</v>
      </c>
      <c r="G9" s="135">
        <v>-12895</v>
      </c>
      <c r="H9" s="135">
        <f t="shared" si="0"/>
        <v>64077</v>
      </c>
    </row>
    <row r="10" spans="1:8">
      <c r="A10" s="133" t="s">
        <v>1066</v>
      </c>
      <c r="B10" s="134">
        <v>10000</v>
      </c>
      <c r="C10" s="134"/>
      <c r="D10" s="134">
        <v>10000</v>
      </c>
      <c r="E10" s="133" t="s">
        <v>1067</v>
      </c>
      <c r="F10" s="134"/>
      <c r="G10" s="135"/>
      <c r="H10" s="135">
        <f t="shared" si="0"/>
        <v>0</v>
      </c>
    </row>
    <row r="11" spans="1:8">
      <c r="A11" s="133" t="s">
        <v>1068</v>
      </c>
      <c r="B11" s="134"/>
      <c r="C11" s="134"/>
      <c r="D11" s="134"/>
      <c r="E11" s="136" t="s">
        <v>1069</v>
      </c>
      <c r="F11" s="135">
        <v>3390</v>
      </c>
      <c r="G11" s="135">
        <f>1505+9500</f>
        <v>11005</v>
      </c>
      <c r="H11" s="135">
        <f t="shared" si="0"/>
        <v>14395</v>
      </c>
    </row>
    <row r="12" spans="1:8">
      <c r="A12" s="133" t="s">
        <v>1070</v>
      </c>
      <c r="B12" s="134">
        <v>250000</v>
      </c>
      <c r="C12" s="134"/>
      <c r="D12" s="134">
        <v>250000</v>
      </c>
      <c r="E12" s="136" t="s">
        <v>1071</v>
      </c>
      <c r="F12" s="135">
        <v>23200</v>
      </c>
      <c r="G12" s="135"/>
      <c r="H12" s="135">
        <f t="shared" si="0"/>
        <v>23200</v>
      </c>
    </row>
    <row r="13" spans="1:8">
      <c r="A13" s="133" t="s">
        <v>1072</v>
      </c>
      <c r="B13" s="134"/>
      <c r="C13" s="134"/>
      <c r="D13" s="134"/>
      <c r="E13" s="136" t="s">
        <v>1073</v>
      </c>
      <c r="F13" s="135"/>
      <c r="G13" s="135"/>
      <c r="H13" s="135">
        <f t="shared" si="0"/>
        <v>0</v>
      </c>
    </row>
    <row r="14" spans="1:8">
      <c r="A14" s="133" t="s">
        <v>1074</v>
      </c>
      <c r="B14" s="134"/>
      <c r="C14" s="134"/>
      <c r="D14" s="134"/>
      <c r="E14" s="137" t="s">
        <v>1075</v>
      </c>
      <c r="F14" s="134">
        <v>1639</v>
      </c>
      <c r="G14" s="135"/>
      <c r="H14" s="135">
        <f t="shared" si="0"/>
        <v>1639</v>
      </c>
    </row>
    <row r="15" spans="1:8">
      <c r="A15" s="133" t="s">
        <v>1076</v>
      </c>
      <c r="B15" s="134">
        <v>19000</v>
      </c>
      <c r="C15" s="134"/>
      <c r="D15" s="134">
        <v>19000</v>
      </c>
      <c r="E15" s="137"/>
      <c r="F15" s="134"/>
      <c r="G15" s="135"/>
      <c r="H15" s="135">
        <f t="shared" si="0"/>
        <v>0</v>
      </c>
    </row>
    <row r="16" spans="1:8">
      <c r="A16" s="133" t="s">
        <v>1077</v>
      </c>
      <c r="B16" s="134"/>
      <c r="C16" s="134"/>
      <c r="D16" s="134"/>
      <c r="E16" s="137"/>
      <c r="F16" s="134"/>
      <c r="G16" s="135"/>
      <c r="H16" s="135"/>
    </row>
    <row r="17" spans="1:8">
      <c r="A17" s="133" t="s">
        <v>1078</v>
      </c>
      <c r="B17" s="134"/>
      <c r="C17" s="134"/>
      <c r="D17" s="134"/>
      <c r="E17" s="137"/>
      <c r="F17" s="134"/>
      <c r="G17" s="135"/>
      <c r="H17" s="135"/>
    </row>
    <row r="18" spans="1:8">
      <c r="A18" s="133" t="s">
        <v>1079</v>
      </c>
      <c r="B18" s="134"/>
      <c r="C18" s="134"/>
      <c r="D18" s="134"/>
      <c r="E18" s="137"/>
      <c r="F18" s="134"/>
      <c r="G18" s="135"/>
      <c r="H18" s="135"/>
    </row>
    <row r="19" spans="1:8">
      <c r="A19" s="133" t="s">
        <v>1080</v>
      </c>
      <c r="B19" s="134">
        <v>1000</v>
      </c>
      <c r="C19" s="134"/>
      <c r="D19" s="134">
        <v>1000</v>
      </c>
      <c r="E19" s="137"/>
      <c r="F19" s="134"/>
      <c r="G19" s="135"/>
      <c r="H19" s="135"/>
    </row>
    <row r="20" spans="1:8">
      <c r="A20" s="133" t="s">
        <v>1081</v>
      </c>
      <c r="B20" s="134"/>
      <c r="C20" s="134"/>
      <c r="D20" s="134"/>
      <c r="E20" s="137"/>
      <c r="F20" s="134"/>
      <c r="G20" s="135"/>
      <c r="H20" s="135"/>
    </row>
    <row r="21" spans="1:8">
      <c r="A21" s="133" t="s">
        <v>1082</v>
      </c>
      <c r="B21" s="134"/>
      <c r="C21" s="134"/>
      <c r="D21" s="134"/>
      <c r="E21" s="137"/>
      <c r="F21" s="134"/>
      <c r="G21" s="135"/>
      <c r="H21" s="135"/>
    </row>
    <row r="22" spans="1:8">
      <c r="A22" s="134" t="s">
        <v>1083</v>
      </c>
      <c r="B22" s="134"/>
      <c r="C22" s="134"/>
      <c r="D22" s="134"/>
      <c r="E22" s="137"/>
      <c r="F22" s="135"/>
      <c r="G22" s="135"/>
      <c r="H22" s="135"/>
    </row>
    <row r="23" spans="1:8">
      <c r="A23" s="138" t="s">
        <v>1084</v>
      </c>
      <c r="B23" s="135">
        <f>SUM(B6:B22)</f>
        <v>280000</v>
      </c>
      <c r="C23" s="135"/>
      <c r="D23" s="134">
        <f>B23+C23</f>
        <v>280000</v>
      </c>
      <c r="E23" s="138" t="s">
        <v>1085</v>
      </c>
      <c r="F23" s="135">
        <f>SUM(F6:F16)</f>
        <v>313831</v>
      </c>
      <c r="G23" s="135">
        <f>SUM(G6:G16)</f>
        <v>67967</v>
      </c>
      <c r="H23" s="135">
        <f t="shared" ref="H23:H28" si="1">F23+G23</f>
        <v>381798</v>
      </c>
    </row>
    <row r="24" spans="1:8">
      <c r="A24" s="139" t="s">
        <v>57</v>
      </c>
      <c r="B24" s="135">
        <f>B25+B28+B29+B31+B32</f>
        <v>113931</v>
      </c>
      <c r="C24" s="135">
        <f>C25+C28+C29+C31+C32</f>
        <v>56802</v>
      </c>
      <c r="D24" s="135">
        <f>D25+D28+D29+D31+D32</f>
        <v>170733</v>
      </c>
      <c r="E24" s="139" t="s">
        <v>58</v>
      </c>
      <c r="F24" s="135">
        <f>F25+F28+F29+F30+F31</f>
        <v>80100</v>
      </c>
      <c r="G24" s="135">
        <f>G25+G28+G29+G30+G31</f>
        <v>-11165</v>
      </c>
      <c r="H24" s="135">
        <f>H25+H28+H29+H30+H31</f>
        <v>68935</v>
      </c>
    </row>
    <row r="25" spans="1:8">
      <c r="A25" s="134" t="s">
        <v>1086</v>
      </c>
      <c r="B25" s="135">
        <f>B26</f>
        <v>66200</v>
      </c>
      <c r="C25" s="135">
        <f>C26</f>
        <v>26802</v>
      </c>
      <c r="D25" s="134">
        <f>B25+C25</f>
        <v>93002</v>
      </c>
      <c r="E25" s="134" t="s">
        <v>1087</v>
      </c>
      <c r="F25" s="135">
        <v>100</v>
      </c>
      <c r="G25" s="135">
        <v>38835</v>
      </c>
      <c r="H25" s="135">
        <f t="shared" si="1"/>
        <v>38935</v>
      </c>
    </row>
    <row r="26" spans="1:8">
      <c r="A26" s="134" t="s">
        <v>1088</v>
      </c>
      <c r="B26" s="135">
        <v>66200</v>
      </c>
      <c r="C26" s="135">
        <v>26802</v>
      </c>
      <c r="D26" s="134">
        <f>B26+C26</f>
        <v>93002</v>
      </c>
      <c r="E26" s="134" t="s">
        <v>1089</v>
      </c>
      <c r="F26" s="135"/>
      <c r="G26" s="135">
        <v>38835</v>
      </c>
      <c r="H26" s="135">
        <f t="shared" si="1"/>
        <v>38835</v>
      </c>
    </row>
    <row r="27" spans="1:8">
      <c r="A27" s="134" t="s">
        <v>1090</v>
      </c>
      <c r="B27" s="135"/>
      <c r="C27" s="135"/>
      <c r="D27" s="134"/>
      <c r="E27" s="134" t="s">
        <v>1091</v>
      </c>
      <c r="F27" s="135">
        <v>100</v>
      </c>
      <c r="G27" s="135"/>
      <c r="H27" s="135">
        <f t="shared" si="1"/>
        <v>100</v>
      </c>
    </row>
    <row r="28" spans="1:8">
      <c r="A28" s="134" t="s">
        <v>69</v>
      </c>
      <c r="B28" s="135">
        <v>47731</v>
      </c>
      <c r="C28" s="135"/>
      <c r="D28" s="134">
        <f>B28+C28</f>
        <v>47731</v>
      </c>
      <c r="E28" s="134" t="s">
        <v>1092</v>
      </c>
      <c r="F28" s="135">
        <v>80000</v>
      </c>
      <c r="G28" s="135">
        <v>-50000</v>
      </c>
      <c r="H28" s="135">
        <f t="shared" si="1"/>
        <v>30000</v>
      </c>
    </row>
    <row r="29" spans="1:8">
      <c r="A29" s="134" t="s">
        <v>71</v>
      </c>
      <c r="B29" s="135"/>
      <c r="C29" s="135"/>
      <c r="D29" s="134"/>
      <c r="E29" s="134" t="s">
        <v>1093</v>
      </c>
      <c r="F29" s="135"/>
      <c r="G29" s="135"/>
      <c r="H29" s="135"/>
    </row>
    <row r="30" spans="1:8">
      <c r="A30" s="134" t="s">
        <v>1094</v>
      </c>
      <c r="B30" s="135"/>
      <c r="C30" s="135"/>
      <c r="D30" s="134"/>
      <c r="E30" s="140" t="s">
        <v>1095</v>
      </c>
      <c r="F30" s="135"/>
      <c r="G30" s="135"/>
      <c r="H30" s="135">
        <f>F30+G30</f>
        <v>0</v>
      </c>
    </row>
    <row r="31" spans="1:8">
      <c r="A31" s="140" t="s">
        <v>1096</v>
      </c>
      <c r="B31" s="135"/>
      <c r="C31" s="135">
        <v>30000</v>
      </c>
      <c r="D31" s="134">
        <f>B31+C31</f>
        <v>30000</v>
      </c>
      <c r="E31" s="140" t="s">
        <v>1097</v>
      </c>
      <c r="F31" s="135"/>
      <c r="G31" s="135"/>
      <c r="H31" s="135"/>
    </row>
    <row r="32" spans="1:8">
      <c r="A32" s="140"/>
      <c r="B32" s="135"/>
      <c r="C32" s="135"/>
      <c r="D32" s="134">
        <f>B32+C32</f>
        <v>0</v>
      </c>
      <c r="E32" s="140"/>
      <c r="F32" s="135"/>
      <c r="G32" s="135"/>
      <c r="H32" s="135"/>
    </row>
    <row r="33" spans="1:8">
      <c r="A33" s="138" t="s">
        <v>83</v>
      </c>
      <c r="B33" s="135">
        <f>B23+B24</f>
        <v>393931</v>
      </c>
      <c r="C33" s="135">
        <f>C23+C24</f>
        <v>56802</v>
      </c>
      <c r="D33" s="135">
        <f>D23+D24</f>
        <v>450733</v>
      </c>
      <c r="E33" s="138" t="s">
        <v>84</v>
      </c>
      <c r="F33" s="135">
        <f>F23+F24</f>
        <v>393931</v>
      </c>
      <c r="G33" s="135">
        <f>G23+G24</f>
        <v>56802</v>
      </c>
      <c r="H33" s="135">
        <f>F33+G33</f>
        <v>450733</v>
      </c>
    </row>
  </sheetData>
  <mergeCells count="4">
    <mergeCell ref="A2:H2"/>
    <mergeCell ref="F3:H3"/>
    <mergeCell ref="A4:D4"/>
    <mergeCell ref="E4:H4"/>
  </mergeCells>
  <printOptions horizontalCentered="1"/>
  <pageMargins left="0.747916666666667" right="0.747916666666667" top="0.984027777777778" bottom="0.590277777777778" header="0.511805555555556" footer="0.511805555555556"/>
  <pageSetup paperSize="9" scale="93"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L251"/>
  <sheetViews>
    <sheetView showZeros="0" topLeftCell="B1" workbookViewId="0">
      <selection activeCell="B4" sqref="$A4:$XFD4"/>
    </sheetView>
  </sheetViews>
  <sheetFormatPr defaultColWidth="9" defaultRowHeight="20.1" customHeight="1"/>
  <cols>
    <col min="1" max="1" width="8.375" style="92" hidden="1" customWidth="1"/>
    <col min="2" max="2" width="47.25" style="93" customWidth="1"/>
    <col min="3" max="3" width="12.5" style="94" customWidth="1"/>
    <col min="4" max="7" width="17" style="91" hidden="1" customWidth="1"/>
    <col min="8" max="8" width="10.625" style="91" customWidth="1"/>
    <col min="9" max="9" width="14.75" style="95" customWidth="1"/>
    <col min="10" max="10" width="13.2166666666667" style="95" hidden="1" customWidth="1"/>
    <col min="11" max="11" width="17" style="91" hidden="1" customWidth="1"/>
    <col min="12" max="12" width="9" style="91" hidden="1" customWidth="1"/>
    <col min="13" max="16353" width="9" style="91"/>
    <col min="16354" max="16384" width="9" style="92"/>
  </cols>
  <sheetData>
    <row r="1" customHeight="1" spans="2:2">
      <c r="B1" s="96" t="s">
        <v>1098</v>
      </c>
    </row>
    <row r="2" s="89" customFormat="1" ht="35.25" customHeight="1" spans="2:11">
      <c r="B2" s="97" t="s">
        <v>1099</v>
      </c>
      <c r="C2" s="97"/>
      <c r="D2" s="98"/>
      <c r="E2" s="98"/>
      <c r="F2" s="98"/>
      <c r="G2" s="98"/>
      <c r="H2" s="98"/>
      <c r="I2" s="97"/>
      <c r="J2" s="97"/>
      <c r="K2" s="98"/>
    </row>
    <row r="3" s="90" customFormat="1" customHeight="1" spans="2:10">
      <c r="B3" s="99"/>
      <c r="C3" s="100"/>
      <c r="I3" s="113" t="s">
        <v>2</v>
      </c>
      <c r="J3" s="113"/>
    </row>
    <row r="4" s="91" customFormat="1" ht="24" customHeight="1" spans="2:12">
      <c r="B4" s="101" t="s">
        <v>1100</v>
      </c>
      <c r="C4" s="101" t="s">
        <v>1101</v>
      </c>
      <c r="D4" s="102" t="s">
        <v>1102</v>
      </c>
      <c r="E4" s="102" t="s">
        <v>1103</v>
      </c>
      <c r="F4" s="103" t="s">
        <v>1104</v>
      </c>
      <c r="G4" s="103" t="s">
        <v>92</v>
      </c>
      <c r="H4" s="104" t="s">
        <v>7</v>
      </c>
      <c r="I4" s="104" t="s">
        <v>8</v>
      </c>
      <c r="J4" s="104"/>
      <c r="K4" s="114" t="s">
        <v>1105</v>
      </c>
      <c r="L4" s="115" t="s">
        <v>1106</v>
      </c>
    </row>
    <row r="5" s="91" customFormat="1" ht="21.75" customHeight="1" spans="2:11">
      <c r="B5" s="105" t="s">
        <v>1107</v>
      </c>
      <c r="C5" s="106">
        <v>313831</v>
      </c>
      <c r="D5" s="102">
        <v>26802</v>
      </c>
      <c r="E5" s="102">
        <v>30000</v>
      </c>
      <c r="F5" s="102">
        <v>50000</v>
      </c>
      <c r="G5" s="102">
        <v>38835</v>
      </c>
      <c r="H5" s="102">
        <f t="shared" ref="H5:H68" si="0">D5+E5+F5-G5</f>
        <v>67967</v>
      </c>
      <c r="I5" s="106">
        <f t="shared" ref="I5:I68" si="1">C5+H5</f>
        <v>381798</v>
      </c>
      <c r="J5" s="106"/>
      <c r="K5" s="102"/>
    </row>
    <row r="6" s="91" customFormat="1" customHeight="1" spans="1:11">
      <c r="A6" s="91">
        <v>207</v>
      </c>
      <c r="B6" s="107" t="s">
        <v>1059</v>
      </c>
      <c r="C6" s="108">
        <v>0</v>
      </c>
      <c r="D6" s="102">
        <v>0</v>
      </c>
      <c r="E6" s="102"/>
      <c r="F6" s="102"/>
      <c r="G6" s="102"/>
      <c r="H6" s="102">
        <f t="shared" si="0"/>
        <v>0</v>
      </c>
      <c r="I6" s="116">
        <f t="shared" si="1"/>
        <v>0</v>
      </c>
      <c r="J6" s="117"/>
      <c r="K6" s="102"/>
    </row>
    <row r="7" s="91" customFormat="1" customHeight="1" spans="1:11">
      <c r="A7" s="91">
        <v>20707</v>
      </c>
      <c r="B7" s="107" t="s">
        <v>1108</v>
      </c>
      <c r="C7" s="109">
        <v>0</v>
      </c>
      <c r="D7" s="102">
        <v>0</v>
      </c>
      <c r="E7" s="102"/>
      <c r="F7" s="102"/>
      <c r="G7" s="102"/>
      <c r="H7" s="102">
        <f t="shared" si="0"/>
        <v>0</v>
      </c>
      <c r="I7" s="116">
        <f t="shared" si="1"/>
        <v>0</v>
      </c>
      <c r="J7" s="117"/>
      <c r="K7" s="102"/>
    </row>
    <row r="8" s="91" customFormat="1" customHeight="1" spans="1:11">
      <c r="A8" s="91">
        <v>2070701</v>
      </c>
      <c r="B8" s="107" t="s">
        <v>1109</v>
      </c>
      <c r="C8" s="108">
        <v>0</v>
      </c>
      <c r="D8" s="102">
        <v>0</v>
      </c>
      <c r="E8" s="102"/>
      <c r="F8" s="102"/>
      <c r="G8" s="102"/>
      <c r="H8" s="102">
        <f t="shared" si="0"/>
        <v>0</v>
      </c>
      <c r="I8" s="116">
        <f t="shared" si="1"/>
        <v>0</v>
      </c>
      <c r="J8" s="117"/>
      <c r="K8" s="102"/>
    </row>
    <row r="9" s="91" customFormat="1" customHeight="1" spans="1:11">
      <c r="A9" s="91">
        <v>2070702</v>
      </c>
      <c r="B9" s="107" t="s">
        <v>1110</v>
      </c>
      <c r="C9" s="108">
        <v>0</v>
      </c>
      <c r="D9" s="102">
        <v>0</v>
      </c>
      <c r="E9" s="102"/>
      <c r="F9" s="102"/>
      <c r="G9" s="102"/>
      <c r="H9" s="102">
        <f t="shared" si="0"/>
        <v>0</v>
      </c>
      <c r="I9" s="116">
        <f t="shared" si="1"/>
        <v>0</v>
      </c>
      <c r="J9" s="117"/>
      <c r="K9" s="102"/>
    </row>
    <row r="10" s="91" customFormat="1" customHeight="1" spans="1:11">
      <c r="A10" s="91">
        <v>2070703</v>
      </c>
      <c r="B10" s="107" t="s">
        <v>1111</v>
      </c>
      <c r="C10" s="108">
        <v>0</v>
      </c>
      <c r="D10" s="102">
        <v>0</v>
      </c>
      <c r="E10" s="102"/>
      <c r="F10" s="102"/>
      <c r="G10" s="102"/>
      <c r="H10" s="102">
        <f t="shared" si="0"/>
        <v>0</v>
      </c>
      <c r="I10" s="116">
        <f t="shared" si="1"/>
        <v>0</v>
      </c>
      <c r="J10" s="117"/>
      <c r="K10" s="102"/>
    </row>
    <row r="11" s="91" customFormat="1" customHeight="1" spans="1:11">
      <c r="A11" s="91">
        <v>2070704</v>
      </c>
      <c r="B11" s="107" t="s">
        <v>1112</v>
      </c>
      <c r="C11" s="108">
        <v>0</v>
      </c>
      <c r="D11" s="102">
        <v>0</v>
      </c>
      <c r="E11" s="102"/>
      <c r="F11" s="102"/>
      <c r="G11" s="102"/>
      <c r="H11" s="102">
        <f t="shared" si="0"/>
        <v>0</v>
      </c>
      <c r="I11" s="116">
        <f t="shared" si="1"/>
        <v>0</v>
      </c>
      <c r="J11" s="117"/>
      <c r="K11" s="102"/>
    </row>
    <row r="12" s="91" customFormat="1" customHeight="1" spans="1:11">
      <c r="A12" s="91">
        <v>2070799</v>
      </c>
      <c r="B12" s="107" t="s">
        <v>1113</v>
      </c>
      <c r="C12" s="108">
        <v>0</v>
      </c>
      <c r="D12" s="102">
        <v>0</v>
      </c>
      <c r="E12" s="102"/>
      <c r="F12" s="102"/>
      <c r="G12" s="102"/>
      <c r="H12" s="102">
        <f t="shared" si="0"/>
        <v>0</v>
      </c>
      <c r="I12" s="116">
        <f t="shared" si="1"/>
        <v>0</v>
      </c>
      <c r="J12" s="117"/>
      <c r="K12" s="102"/>
    </row>
    <row r="13" s="91" customFormat="1" customHeight="1" spans="1:11">
      <c r="A13" s="91">
        <v>20709</v>
      </c>
      <c r="B13" s="107" t="s">
        <v>1114</v>
      </c>
      <c r="C13" s="108">
        <v>0</v>
      </c>
      <c r="D13" s="102">
        <v>0</v>
      </c>
      <c r="E13" s="102"/>
      <c r="F13" s="102"/>
      <c r="G13" s="102"/>
      <c r="H13" s="102">
        <f t="shared" si="0"/>
        <v>0</v>
      </c>
      <c r="I13" s="116">
        <f t="shared" si="1"/>
        <v>0</v>
      </c>
      <c r="J13" s="117"/>
      <c r="K13" s="102"/>
    </row>
    <row r="14" s="91" customFormat="1" customHeight="1" spans="1:11">
      <c r="A14" s="91">
        <v>2070901</v>
      </c>
      <c r="B14" s="107" t="s">
        <v>1115</v>
      </c>
      <c r="C14" s="108">
        <v>0</v>
      </c>
      <c r="D14" s="102">
        <v>0</v>
      </c>
      <c r="E14" s="102"/>
      <c r="F14" s="102"/>
      <c r="G14" s="102"/>
      <c r="H14" s="102">
        <f t="shared" si="0"/>
        <v>0</v>
      </c>
      <c r="I14" s="116">
        <f t="shared" si="1"/>
        <v>0</v>
      </c>
      <c r="J14" s="117"/>
      <c r="K14" s="102"/>
    </row>
    <row r="15" s="91" customFormat="1" customHeight="1" spans="1:11">
      <c r="A15" s="91">
        <v>2070902</v>
      </c>
      <c r="B15" s="107" t="s">
        <v>1116</v>
      </c>
      <c r="C15" s="108">
        <v>0</v>
      </c>
      <c r="D15" s="102">
        <v>0</v>
      </c>
      <c r="E15" s="102"/>
      <c r="F15" s="102"/>
      <c r="G15" s="102"/>
      <c r="H15" s="102">
        <f t="shared" si="0"/>
        <v>0</v>
      </c>
      <c r="I15" s="116">
        <f t="shared" si="1"/>
        <v>0</v>
      </c>
      <c r="J15" s="117"/>
      <c r="K15" s="102"/>
    </row>
    <row r="16" s="91" customFormat="1" customHeight="1" spans="1:11">
      <c r="A16" s="91">
        <v>2070903</v>
      </c>
      <c r="B16" s="107" t="s">
        <v>1117</v>
      </c>
      <c r="C16" s="108">
        <v>0</v>
      </c>
      <c r="D16" s="102">
        <v>0</v>
      </c>
      <c r="E16" s="102"/>
      <c r="F16" s="102"/>
      <c r="G16" s="102"/>
      <c r="H16" s="102">
        <f t="shared" si="0"/>
        <v>0</v>
      </c>
      <c r="I16" s="116">
        <f t="shared" si="1"/>
        <v>0</v>
      </c>
      <c r="J16" s="117"/>
      <c r="K16" s="102"/>
    </row>
    <row r="17" s="91" customFormat="1" customHeight="1" spans="1:11">
      <c r="A17" s="91">
        <v>2070904</v>
      </c>
      <c r="B17" s="107" t="s">
        <v>1118</v>
      </c>
      <c r="C17" s="108">
        <v>0</v>
      </c>
      <c r="D17" s="102">
        <v>0</v>
      </c>
      <c r="E17" s="102"/>
      <c r="F17" s="102"/>
      <c r="G17" s="102"/>
      <c r="H17" s="102">
        <f t="shared" si="0"/>
        <v>0</v>
      </c>
      <c r="I17" s="116">
        <f t="shared" si="1"/>
        <v>0</v>
      </c>
      <c r="J17" s="117"/>
      <c r="K17" s="102"/>
    </row>
    <row r="18" s="91" customFormat="1" customHeight="1" spans="1:11">
      <c r="A18" s="91">
        <v>2070999</v>
      </c>
      <c r="B18" s="107" t="s">
        <v>1119</v>
      </c>
      <c r="C18" s="108">
        <v>0</v>
      </c>
      <c r="D18" s="102">
        <v>0</v>
      </c>
      <c r="E18" s="102"/>
      <c r="F18" s="102"/>
      <c r="G18" s="102"/>
      <c r="H18" s="102">
        <f t="shared" si="0"/>
        <v>0</v>
      </c>
      <c r="I18" s="116">
        <f t="shared" si="1"/>
        <v>0</v>
      </c>
      <c r="J18" s="117"/>
      <c r="K18" s="102"/>
    </row>
    <row r="19" s="91" customFormat="1" customHeight="1" spans="1:11">
      <c r="A19" s="91">
        <v>20710</v>
      </c>
      <c r="B19" s="107" t="s">
        <v>1120</v>
      </c>
      <c r="C19" s="108">
        <v>0</v>
      </c>
      <c r="D19" s="102">
        <v>0</v>
      </c>
      <c r="E19" s="102"/>
      <c r="F19" s="102"/>
      <c r="G19" s="102"/>
      <c r="H19" s="102">
        <f t="shared" si="0"/>
        <v>0</v>
      </c>
      <c r="I19" s="116">
        <f t="shared" si="1"/>
        <v>0</v>
      </c>
      <c r="J19" s="117"/>
      <c r="K19" s="102"/>
    </row>
    <row r="20" s="91" customFormat="1" customHeight="1" spans="1:11">
      <c r="A20" s="91">
        <v>2071001</v>
      </c>
      <c r="B20" s="107" t="s">
        <v>1121</v>
      </c>
      <c r="C20" s="108">
        <v>0</v>
      </c>
      <c r="D20" s="102">
        <v>0</v>
      </c>
      <c r="E20" s="102"/>
      <c r="F20" s="102"/>
      <c r="G20" s="102"/>
      <c r="H20" s="102">
        <f t="shared" si="0"/>
        <v>0</v>
      </c>
      <c r="I20" s="116">
        <f t="shared" si="1"/>
        <v>0</v>
      </c>
      <c r="J20" s="117"/>
      <c r="K20" s="102"/>
    </row>
    <row r="21" s="91" customFormat="1" customHeight="1" spans="1:11">
      <c r="A21" s="91">
        <v>2071099</v>
      </c>
      <c r="B21" s="107" t="s">
        <v>1122</v>
      </c>
      <c r="C21" s="108">
        <v>0</v>
      </c>
      <c r="D21" s="102">
        <v>0</v>
      </c>
      <c r="E21" s="102"/>
      <c r="F21" s="102"/>
      <c r="G21" s="102"/>
      <c r="H21" s="102">
        <f t="shared" si="0"/>
        <v>0</v>
      </c>
      <c r="I21" s="116">
        <f t="shared" si="1"/>
        <v>0</v>
      </c>
      <c r="J21" s="117"/>
      <c r="K21" s="102"/>
    </row>
    <row r="22" s="91" customFormat="1" customHeight="1" spans="1:12">
      <c r="A22" s="91">
        <v>208</v>
      </c>
      <c r="B22" s="107" t="s">
        <v>1061</v>
      </c>
      <c r="C22" s="108">
        <v>4744</v>
      </c>
      <c r="D22" s="102">
        <v>0</v>
      </c>
      <c r="E22" s="102"/>
      <c r="F22" s="102"/>
      <c r="G22" s="102"/>
      <c r="H22" s="102">
        <f t="shared" si="0"/>
        <v>0</v>
      </c>
      <c r="I22" s="116">
        <f t="shared" si="1"/>
        <v>4744</v>
      </c>
      <c r="J22" s="117"/>
      <c r="K22" s="102">
        <v>3353</v>
      </c>
      <c r="L22" s="91">
        <v>3353</v>
      </c>
    </row>
    <row r="23" s="91" customFormat="1" customHeight="1" spans="1:12">
      <c r="A23" s="91">
        <v>20822</v>
      </c>
      <c r="B23" s="107" t="s">
        <v>1123</v>
      </c>
      <c r="C23" s="108">
        <v>4596</v>
      </c>
      <c r="D23" s="102">
        <v>0</v>
      </c>
      <c r="E23" s="102"/>
      <c r="F23" s="102"/>
      <c r="G23" s="102"/>
      <c r="H23" s="102">
        <f t="shared" si="0"/>
        <v>0</v>
      </c>
      <c r="I23" s="116">
        <f t="shared" si="1"/>
        <v>4596</v>
      </c>
      <c r="J23" s="117"/>
      <c r="K23" s="102">
        <v>3230</v>
      </c>
      <c r="L23" s="91">
        <v>3230</v>
      </c>
    </row>
    <row r="24" s="91" customFormat="1" customHeight="1" spans="1:12">
      <c r="A24" s="91">
        <v>2082201</v>
      </c>
      <c r="B24" s="107" t="s">
        <v>1124</v>
      </c>
      <c r="C24" s="108">
        <v>4504</v>
      </c>
      <c r="D24" s="102">
        <v>0</v>
      </c>
      <c r="E24" s="102"/>
      <c r="F24" s="102"/>
      <c r="G24" s="102"/>
      <c r="H24" s="102">
        <f t="shared" si="0"/>
        <v>0</v>
      </c>
      <c r="I24" s="116">
        <f t="shared" si="1"/>
        <v>4504</v>
      </c>
      <c r="J24" s="117"/>
      <c r="K24" s="102">
        <v>3220</v>
      </c>
      <c r="L24" s="91">
        <v>3220</v>
      </c>
    </row>
    <row r="25" s="91" customFormat="1" customHeight="1" spans="1:12">
      <c r="A25" s="91">
        <v>2082202</v>
      </c>
      <c r="B25" s="107" t="s">
        <v>1125</v>
      </c>
      <c r="C25" s="108">
        <v>92</v>
      </c>
      <c r="D25" s="102">
        <v>0</v>
      </c>
      <c r="E25" s="102"/>
      <c r="F25" s="102"/>
      <c r="G25" s="102"/>
      <c r="H25" s="102">
        <f t="shared" si="0"/>
        <v>0</v>
      </c>
      <c r="I25" s="116">
        <f t="shared" si="1"/>
        <v>92</v>
      </c>
      <c r="J25" s="117"/>
      <c r="K25" s="102">
        <v>10</v>
      </c>
      <c r="L25" s="91">
        <v>10</v>
      </c>
    </row>
    <row r="26" s="91" customFormat="1" customHeight="1" spans="1:11">
      <c r="A26" s="91">
        <v>2082299</v>
      </c>
      <c r="B26" s="107" t="s">
        <v>1126</v>
      </c>
      <c r="C26" s="108">
        <v>0</v>
      </c>
      <c r="D26" s="102">
        <v>0</v>
      </c>
      <c r="E26" s="102"/>
      <c r="F26" s="102"/>
      <c r="G26" s="102"/>
      <c r="H26" s="102">
        <f t="shared" si="0"/>
        <v>0</v>
      </c>
      <c r="I26" s="116">
        <f t="shared" si="1"/>
        <v>0</v>
      </c>
      <c r="J26" s="117"/>
      <c r="K26" s="102"/>
    </row>
    <row r="27" s="91" customFormat="1" ht="35.1" customHeight="1" spans="1:12">
      <c r="A27" s="91">
        <v>20823</v>
      </c>
      <c r="B27" s="110" t="s">
        <v>1127</v>
      </c>
      <c r="C27" s="110">
        <v>148</v>
      </c>
      <c r="D27" s="102">
        <v>0</v>
      </c>
      <c r="E27" s="102"/>
      <c r="F27" s="102"/>
      <c r="G27" s="102"/>
      <c r="H27" s="102">
        <f t="shared" si="0"/>
        <v>0</v>
      </c>
      <c r="I27" s="116">
        <f t="shared" si="1"/>
        <v>148</v>
      </c>
      <c r="J27" s="117"/>
      <c r="K27" s="102">
        <v>123</v>
      </c>
      <c r="L27" s="91">
        <v>123</v>
      </c>
    </row>
    <row r="28" s="91" customFormat="1" customHeight="1" spans="1:11">
      <c r="A28" s="91">
        <v>2082301</v>
      </c>
      <c r="B28" s="111" t="s">
        <v>1124</v>
      </c>
      <c r="C28" s="112">
        <v>0</v>
      </c>
      <c r="D28" s="102">
        <v>0</v>
      </c>
      <c r="E28" s="102"/>
      <c r="F28" s="102"/>
      <c r="G28" s="102"/>
      <c r="H28" s="102">
        <f t="shared" si="0"/>
        <v>0</v>
      </c>
      <c r="I28" s="116">
        <f t="shared" si="1"/>
        <v>0</v>
      </c>
      <c r="J28" s="117"/>
      <c r="K28" s="102"/>
    </row>
    <row r="29" s="91" customFormat="1" customHeight="1" spans="1:12">
      <c r="A29" s="91">
        <v>2082302</v>
      </c>
      <c r="B29" s="111" t="s">
        <v>1125</v>
      </c>
      <c r="C29" s="112">
        <v>148</v>
      </c>
      <c r="D29" s="102">
        <v>0</v>
      </c>
      <c r="E29" s="102"/>
      <c r="F29" s="102"/>
      <c r="G29" s="102"/>
      <c r="H29" s="102">
        <f t="shared" si="0"/>
        <v>0</v>
      </c>
      <c r="I29" s="116">
        <f t="shared" si="1"/>
        <v>148</v>
      </c>
      <c r="J29" s="117"/>
      <c r="K29" s="102">
        <v>123</v>
      </c>
      <c r="L29" s="91">
        <v>123</v>
      </c>
    </row>
    <row r="30" s="91" customFormat="1" customHeight="1" spans="1:11">
      <c r="A30" s="91">
        <v>2082399</v>
      </c>
      <c r="B30" s="111" t="s">
        <v>1128</v>
      </c>
      <c r="C30" s="112">
        <v>0</v>
      </c>
      <c r="D30" s="102">
        <v>0</v>
      </c>
      <c r="E30" s="102"/>
      <c r="F30" s="102"/>
      <c r="G30" s="102"/>
      <c r="H30" s="102">
        <f t="shared" si="0"/>
        <v>0</v>
      </c>
      <c r="I30" s="116">
        <f t="shared" si="1"/>
        <v>0</v>
      </c>
      <c r="J30" s="117"/>
      <c r="K30" s="102"/>
    </row>
    <row r="31" s="91" customFormat="1" customHeight="1" spans="1:11">
      <c r="A31" s="91">
        <v>20829</v>
      </c>
      <c r="B31" s="111" t="s">
        <v>1129</v>
      </c>
      <c r="C31" s="112">
        <v>0</v>
      </c>
      <c r="D31" s="102">
        <v>0</v>
      </c>
      <c r="E31" s="102"/>
      <c r="F31" s="102"/>
      <c r="G31" s="102"/>
      <c r="H31" s="102">
        <f t="shared" si="0"/>
        <v>0</v>
      </c>
      <c r="I31" s="116">
        <f t="shared" si="1"/>
        <v>0</v>
      </c>
      <c r="J31" s="117"/>
      <c r="K31" s="102"/>
    </row>
    <row r="32" s="91" customFormat="1" customHeight="1" spans="1:11">
      <c r="A32" s="91">
        <v>2082901</v>
      </c>
      <c r="B32" s="111" t="s">
        <v>1125</v>
      </c>
      <c r="C32" s="112">
        <v>0</v>
      </c>
      <c r="D32" s="102">
        <v>0</v>
      </c>
      <c r="E32" s="102"/>
      <c r="F32" s="102"/>
      <c r="G32" s="102"/>
      <c r="H32" s="102">
        <f t="shared" si="0"/>
        <v>0</v>
      </c>
      <c r="I32" s="116">
        <f t="shared" si="1"/>
        <v>0</v>
      </c>
      <c r="J32" s="117"/>
      <c r="K32" s="102"/>
    </row>
    <row r="33" s="91" customFormat="1" customHeight="1" spans="1:11">
      <c r="A33" s="91">
        <v>2082999</v>
      </c>
      <c r="B33" s="111" t="s">
        <v>1130</v>
      </c>
      <c r="C33" s="112">
        <v>0</v>
      </c>
      <c r="D33" s="102">
        <v>0</v>
      </c>
      <c r="E33" s="102"/>
      <c r="F33" s="102"/>
      <c r="G33" s="102"/>
      <c r="H33" s="102">
        <f t="shared" si="0"/>
        <v>0</v>
      </c>
      <c r="I33" s="116">
        <f t="shared" si="1"/>
        <v>0</v>
      </c>
      <c r="J33" s="117"/>
      <c r="K33" s="102"/>
    </row>
    <row r="34" s="91" customFormat="1" customHeight="1" spans="1:11">
      <c r="A34" s="91">
        <v>211</v>
      </c>
      <c r="B34" s="111" t="s">
        <v>1131</v>
      </c>
      <c r="C34" s="112">
        <v>0</v>
      </c>
      <c r="D34" s="102">
        <v>0</v>
      </c>
      <c r="E34" s="102"/>
      <c r="F34" s="102"/>
      <c r="G34" s="102"/>
      <c r="H34" s="102">
        <f t="shared" si="0"/>
        <v>0</v>
      </c>
      <c r="I34" s="116">
        <f t="shared" si="1"/>
        <v>0</v>
      </c>
      <c r="J34" s="117"/>
      <c r="K34" s="102"/>
    </row>
    <row r="35" s="91" customFormat="1" customHeight="1" spans="1:11">
      <c r="A35" s="91">
        <v>21160</v>
      </c>
      <c r="B35" s="111" t="s">
        <v>1132</v>
      </c>
      <c r="C35" s="112">
        <v>0</v>
      </c>
      <c r="D35" s="102">
        <v>0</v>
      </c>
      <c r="E35" s="102"/>
      <c r="F35" s="102"/>
      <c r="G35" s="102"/>
      <c r="H35" s="102">
        <f t="shared" si="0"/>
        <v>0</v>
      </c>
      <c r="I35" s="116">
        <f t="shared" si="1"/>
        <v>0</v>
      </c>
      <c r="J35" s="117"/>
      <c r="K35" s="102"/>
    </row>
    <row r="36" s="91" customFormat="1" customHeight="1" spans="1:11">
      <c r="A36" s="91">
        <v>2116001</v>
      </c>
      <c r="B36" s="111" t="s">
        <v>1133</v>
      </c>
      <c r="C36" s="112">
        <v>0</v>
      </c>
      <c r="D36" s="102">
        <v>0</v>
      </c>
      <c r="E36" s="102"/>
      <c r="F36" s="102"/>
      <c r="G36" s="102"/>
      <c r="H36" s="102">
        <f t="shared" si="0"/>
        <v>0</v>
      </c>
      <c r="I36" s="116">
        <f t="shared" si="1"/>
        <v>0</v>
      </c>
      <c r="J36" s="117"/>
      <c r="K36" s="102"/>
    </row>
    <row r="37" s="91" customFormat="1" customHeight="1" spans="1:11">
      <c r="A37" s="91">
        <v>2116002</v>
      </c>
      <c r="B37" s="111" t="s">
        <v>1134</v>
      </c>
      <c r="C37" s="112">
        <v>0</v>
      </c>
      <c r="D37" s="102">
        <v>0</v>
      </c>
      <c r="E37" s="102"/>
      <c r="F37" s="102"/>
      <c r="G37" s="102"/>
      <c r="H37" s="102">
        <f t="shared" si="0"/>
        <v>0</v>
      </c>
      <c r="I37" s="116">
        <f t="shared" si="1"/>
        <v>0</v>
      </c>
      <c r="J37" s="117"/>
      <c r="K37" s="102"/>
    </row>
    <row r="38" s="91" customFormat="1" customHeight="1" spans="1:11">
      <c r="A38" s="91">
        <v>2116003</v>
      </c>
      <c r="B38" s="111" t="s">
        <v>1135</v>
      </c>
      <c r="C38" s="112">
        <v>0</v>
      </c>
      <c r="D38" s="102">
        <v>0</v>
      </c>
      <c r="E38" s="102"/>
      <c r="F38" s="102"/>
      <c r="G38" s="102"/>
      <c r="H38" s="102">
        <f t="shared" si="0"/>
        <v>0</v>
      </c>
      <c r="I38" s="116">
        <f t="shared" si="1"/>
        <v>0</v>
      </c>
      <c r="J38" s="117"/>
      <c r="K38" s="102"/>
    </row>
    <row r="39" s="91" customFormat="1" customHeight="1" spans="1:11">
      <c r="A39" s="91">
        <v>2116099</v>
      </c>
      <c r="B39" s="111" t="s">
        <v>1136</v>
      </c>
      <c r="C39" s="112">
        <v>0</v>
      </c>
      <c r="D39" s="102">
        <v>0</v>
      </c>
      <c r="E39" s="102"/>
      <c r="F39" s="102"/>
      <c r="G39" s="102"/>
      <c r="H39" s="102">
        <f t="shared" si="0"/>
        <v>0</v>
      </c>
      <c r="I39" s="116">
        <f t="shared" si="1"/>
        <v>0</v>
      </c>
      <c r="J39" s="117"/>
      <c r="K39" s="102"/>
    </row>
    <row r="40" s="91" customFormat="1" customHeight="1" spans="1:11">
      <c r="A40" s="91">
        <v>21161</v>
      </c>
      <c r="B40" s="111" t="s">
        <v>1137</v>
      </c>
      <c r="C40" s="112">
        <v>0</v>
      </c>
      <c r="D40" s="102">
        <v>0</v>
      </c>
      <c r="E40" s="102"/>
      <c r="F40" s="102"/>
      <c r="G40" s="102"/>
      <c r="H40" s="102">
        <f t="shared" si="0"/>
        <v>0</v>
      </c>
      <c r="I40" s="116">
        <f t="shared" si="1"/>
        <v>0</v>
      </c>
      <c r="J40" s="117"/>
      <c r="K40" s="102"/>
    </row>
    <row r="41" s="91" customFormat="1" customHeight="1" spans="1:11">
      <c r="A41" s="91">
        <v>2116101</v>
      </c>
      <c r="B41" s="111" t="s">
        <v>1138</v>
      </c>
      <c r="C41" s="112">
        <v>0</v>
      </c>
      <c r="D41" s="102">
        <v>0</v>
      </c>
      <c r="E41" s="102"/>
      <c r="F41" s="102"/>
      <c r="G41" s="102"/>
      <c r="H41" s="102">
        <f t="shared" si="0"/>
        <v>0</v>
      </c>
      <c r="I41" s="116">
        <f t="shared" si="1"/>
        <v>0</v>
      </c>
      <c r="J41" s="117"/>
      <c r="K41" s="102"/>
    </row>
    <row r="42" s="91" customFormat="1" customHeight="1" spans="1:11">
      <c r="A42" s="91">
        <v>2116102</v>
      </c>
      <c r="B42" s="111" t="s">
        <v>1139</v>
      </c>
      <c r="C42" s="112">
        <v>0</v>
      </c>
      <c r="D42" s="102">
        <v>0</v>
      </c>
      <c r="E42" s="102"/>
      <c r="F42" s="102"/>
      <c r="G42" s="102"/>
      <c r="H42" s="102">
        <f t="shared" si="0"/>
        <v>0</v>
      </c>
      <c r="I42" s="116">
        <f t="shared" si="1"/>
        <v>0</v>
      </c>
      <c r="J42" s="117"/>
      <c r="K42" s="102"/>
    </row>
    <row r="43" s="91" customFormat="1" customHeight="1" spans="1:11">
      <c r="A43" s="91">
        <v>2116103</v>
      </c>
      <c r="B43" s="111" t="s">
        <v>1140</v>
      </c>
      <c r="C43" s="112">
        <v>0</v>
      </c>
      <c r="D43" s="102">
        <v>0</v>
      </c>
      <c r="E43" s="102"/>
      <c r="F43" s="102"/>
      <c r="G43" s="102"/>
      <c r="H43" s="102">
        <f t="shared" si="0"/>
        <v>0</v>
      </c>
      <c r="I43" s="116">
        <f t="shared" si="1"/>
        <v>0</v>
      </c>
      <c r="J43" s="117"/>
      <c r="K43" s="102"/>
    </row>
    <row r="44" s="91" customFormat="1" customHeight="1" spans="1:11">
      <c r="A44" s="91">
        <v>2116104</v>
      </c>
      <c r="B44" s="111" t="s">
        <v>1141</v>
      </c>
      <c r="C44" s="112">
        <v>0</v>
      </c>
      <c r="D44" s="102">
        <v>0</v>
      </c>
      <c r="E44" s="102"/>
      <c r="F44" s="102"/>
      <c r="G44" s="102"/>
      <c r="H44" s="102">
        <f t="shared" si="0"/>
        <v>0</v>
      </c>
      <c r="I44" s="116">
        <f t="shared" si="1"/>
        <v>0</v>
      </c>
      <c r="J44" s="117"/>
      <c r="K44" s="102"/>
    </row>
    <row r="45" s="91" customFormat="1" customHeight="1" spans="1:11">
      <c r="A45" s="91">
        <v>212</v>
      </c>
      <c r="B45" s="111" t="s">
        <v>1142</v>
      </c>
      <c r="C45" s="112">
        <v>203886</v>
      </c>
      <c r="D45" s="102">
        <v>3346</v>
      </c>
      <c r="E45" s="102">
        <v>20500</v>
      </c>
      <c r="F45" s="102">
        <v>50000</v>
      </c>
      <c r="G45" s="102">
        <v>3989</v>
      </c>
      <c r="H45" s="102">
        <f t="shared" si="0"/>
        <v>69857</v>
      </c>
      <c r="I45" s="116">
        <f t="shared" si="1"/>
        <v>273743</v>
      </c>
      <c r="J45" s="117"/>
      <c r="K45" s="102">
        <v>3346</v>
      </c>
    </row>
    <row r="46" s="91" customFormat="1" customHeight="1" spans="1:11">
      <c r="A46" s="91">
        <v>21208</v>
      </c>
      <c r="B46" s="111" t="s">
        <v>1143</v>
      </c>
      <c r="C46" s="112">
        <v>181272</v>
      </c>
      <c r="D46" s="102">
        <v>1631</v>
      </c>
      <c r="E46" s="102"/>
      <c r="F46" s="102">
        <v>50000</v>
      </c>
      <c r="G46" s="102">
        <v>3225</v>
      </c>
      <c r="H46" s="102">
        <f t="shared" si="0"/>
        <v>48406</v>
      </c>
      <c r="I46" s="116">
        <f t="shared" si="1"/>
        <v>229678</v>
      </c>
      <c r="J46" s="117"/>
      <c r="K46" s="102">
        <v>1631</v>
      </c>
    </row>
    <row r="47" s="91" customFormat="1" customHeight="1" spans="1:11">
      <c r="A47" s="91">
        <v>2120801</v>
      </c>
      <c r="B47" s="111" t="s">
        <v>1144</v>
      </c>
      <c r="C47" s="112">
        <v>0</v>
      </c>
      <c r="D47" s="102">
        <v>0</v>
      </c>
      <c r="E47" s="102"/>
      <c r="F47" s="102"/>
      <c r="G47" s="102"/>
      <c r="H47" s="102">
        <f t="shared" si="0"/>
        <v>0</v>
      </c>
      <c r="I47" s="116">
        <f t="shared" si="1"/>
        <v>0</v>
      </c>
      <c r="J47" s="117"/>
      <c r="K47" s="102"/>
    </row>
    <row r="48" s="91" customFormat="1" customHeight="1" spans="1:11">
      <c r="A48" s="91">
        <v>2120802</v>
      </c>
      <c r="B48" s="111" t="s">
        <v>1145</v>
      </c>
      <c r="C48" s="112">
        <v>121609</v>
      </c>
      <c r="D48" s="102">
        <v>0</v>
      </c>
      <c r="E48" s="102"/>
      <c r="F48" s="102"/>
      <c r="G48" s="102">
        <v>1237</v>
      </c>
      <c r="H48" s="102">
        <f t="shared" si="0"/>
        <v>-1237</v>
      </c>
      <c r="I48" s="116">
        <f t="shared" si="1"/>
        <v>120372</v>
      </c>
      <c r="J48" s="117"/>
      <c r="K48" s="102"/>
    </row>
    <row r="49" s="91" customFormat="1" customHeight="1" spans="1:11">
      <c r="A49" s="91">
        <v>2120803</v>
      </c>
      <c r="B49" s="111" t="s">
        <v>1146</v>
      </c>
      <c r="C49" s="112">
        <v>10000</v>
      </c>
      <c r="D49" s="102">
        <v>0</v>
      </c>
      <c r="E49" s="102"/>
      <c r="F49" s="102">
        <v>50000</v>
      </c>
      <c r="G49" s="102"/>
      <c r="H49" s="102">
        <f t="shared" si="0"/>
        <v>50000</v>
      </c>
      <c r="I49" s="116">
        <f t="shared" si="1"/>
        <v>60000</v>
      </c>
      <c r="J49" s="117"/>
      <c r="K49" s="102"/>
    </row>
    <row r="50" s="91" customFormat="1" customHeight="1" spans="1:11">
      <c r="A50" s="91">
        <v>2120804</v>
      </c>
      <c r="B50" s="111" t="s">
        <v>1147</v>
      </c>
      <c r="C50" s="112">
        <v>4106</v>
      </c>
      <c r="D50" s="102">
        <v>347</v>
      </c>
      <c r="E50" s="102"/>
      <c r="F50" s="102"/>
      <c r="G50" s="102">
        <v>1133</v>
      </c>
      <c r="H50" s="102">
        <f t="shared" si="0"/>
        <v>-786</v>
      </c>
      <c r="I50" s="116">
        <f t="shared" si="1"/>
        <v>3320</v>
      </c>
      <c r="J50" s="117"/>
      <c r="K50" s="102">
        <v>347</v>
      </c>
    </row>
    <row r="51" s="91" customFormat="1" customHeight="1" spans="1:11">
      <c r="A51" s="91">
        <v>2120805</v>
      </c>
      <c r="B51" s="111" t="s">
        <v>1148</v>
      </c>
      <c r="C51" s="112">
        <v>0</v>
      </c>
      <c r="D51" s="102">
        <v>0</v>
      </c>
      <c r="E51" s="102"/>
      <c r="F51" s="102"/>
      <c r="G51" s="102"/>
      <c r="H51" s="102">
        <f t="shared" si="0"/>
        <v>0</v>
      </c>
      <c r="I51" s="116">
        <f t="shared" si="1"/>
        <v>0</v>
      </c>
      <c r="J51" s="117"/>
      <c r="K51" s="102"/>
    </row>
    <row r="52" s="91" customFormat="1" customHeight="1" spans="1:11">
      <c r="A52" s="91">
        <v>2120806</v>
      </c>
      <c r="B52" s="111" t="s">
        <v>1149</v>
      </c>
      <c r="C52" s="112">
        <v>1089</v>
      </c>
      <c r="D52" s="102">
        <v>0</v>
      </c>
      <c r="E52" s="102"/>
      <c r="F52" s="102"/>
      <c r="G52" s="102"/>
      <c r="H52" s="102">
        <f t="shared" si="0"/>
        <v>0</v>
      </c>
      <c r="I52" s="116">
        <f t="shared" si="1"/>
        <v>1089</v>
      </c>
      <c r="J52" s="117"/>
      <c r="K52" s="102"/>
    </row>
    <row r="53" s="91" customFormat="1" customHeight="1" spans="1:11">
      <c r="A53" s="91">
        <v>2120807</v>
      </c>
      <c r="B53" s="111" t="s">
        <v>1150</v>
      </c>
      <c r="C53" s="112">
        <v>0</v>
      </c>
      <c r="D53" s="102">
        <v>0</v>
      </c>
      <c r="E53" s="102"/>
      <c r="F53" s="102"/>
      <c r="G53" s="102"/>
      <c r="H53" s="102">
        <f t="shared" si="0"/>
        <v>0</v>
      </c>
      <c r="I53" s="116">
        <f t="shared" si="1"/>
        <v>0</v>
      </c>
      <c r="J53" s="117"/>
      <c r="K53" s="102"/>
    </row>
    <row r="54" s="91" customFormat="1" customHeight="1" spans="1:11">
      <c r="A54" s="91">
        <v>2120809</v>
      </c>
      <c r="B54" s="111" t="s">
        <v>1151</v>
      </c>
      <c r="C54" s="112">
        <v>0</v>
      </c>
      <c r="D54" s="102">
        <v>0</v>
      </c>
      <c r="E54" s="102"/>
      <c r="F54" s="102"/>
      <c r="G54" s="102"/>
      <c r="H54" s="102">
        <f t="shared" si="0"/>
        <v>0</v>
      </c>
      <c r="I54" s="116">
        <f t="shared" si="1"/>
        <v>0</v>
      </c>
      <c r="J54" s="117"/>
      <c r="K54" s="102"/>
    </row>
    <row r="55" s="91" customFormat="1" customHeight="1" spans="1:11">
      <c r="A55" s="91">
        <v>2120810</v>
      </c>
      <c r="B55" s="111" t="s">
        <v>1152</v>
      </c>
      <c r="C55" s="112">
        <v>0</v>
      </c>
      <c r="D55" s="102">
        <v>0</v>
      </c>
      <c r="E55" s="102"/>
      <c r="F55" s="102"/>
      <c r="G55" s="102"/>
      <c r="H55" s="102">
        <f t="shared" si="0"/>
        <v>0</v>
      </c>
      <c r="I55" s="116">
        <f t="shared" si="1"/>
        <v>0</v>
      </c>
      <c r="J55" s="117"/>
      <c r="K55" s="102"/>
    </row>
    <row r="56" s="91" customFormat="1" customHeight="1" spans="1:11">
      <c r="A56" s="91">
        <v>2120811</v>
      </c>
      <c r="B56" s="111" t="s">
        <v>1153</v>
      </c>
      <c r="C56" s="112">
        <v>0</v>
      </c>
      <c r="D56" s="102">
        <v>0</v>
      </c>
      <c r="E56" s="102"/>
      <c r="F56" s="102"/>
      <c r="G56" s="102"/>
      <c r="H56" s="102">
        <f t="shared" si="0"/>
        <v>0</v>
      </c>
      <c r="I56" s="116">
        <f t="shared" si="1"/>
        <v>0</v>
      </c>
      <c r="J56" s="117"/>
      <c r="K56" s="102"/>
    </row>
    <row r="57" s="91" customFormat="1" customHeight="1" spans="1:11">
      <c r="A57" s="91">
        <v>2120813</v>
      </c>
      <c r="B57" s="111" t="s">
        <v>953</v>
      </c>
      <c r="C57" s="112">
        <v>0</v>
      </c>
      <c r="D57" s="102">
        <v>0</v>
      </c>
      <c r="E57" s="102"/>
      <c r="F57" s="102"/>
      <c r="G57" s="102"/>
      <c r="H57" s="102">
        <f t="shared" si="0"/>
        <v>0</v>
      </c>
      <c r="I57" s="116">
        <f t="shared" si="1"/>
        <v>0</v>
      </c>
      <c r="J57" s="117"/>
      <c r="K57" s="102"/>
    </row>
    <row r="58" s="91" customFormat="1" customHeight="1" spans="1:11">
      <c r="A58" s="91">
        <v>2120899</v>
      </c>
      <c r="B58" s="111" t="s">
        <v>1154</v>
      </c>
      <c r="C58" s="112">
        <v>44468</v>
      </c>
      <c r="D58" s="102">
        <v>1284</v>
      </c>
      <c r="E58" s="102"/>
      <c r="F58" s="102"/>
      <c r="G58" s="102">
        <v>855</v>
      </c>
      <c r="H58" s="102">
        <f t="shared" si="0"/>
        <v>429</v>
      </c>
      <c r="I58" s="116">
        <f t="shared" si="1"/>
        <v>44897</v>
      </c>
      <c r="J58" s="117"/>
      <c r="K58" s="102">
        <v>1284</v>
      </c>
    </row>
    <row r="59" s="91" customFormat="1" customHeight="1" spans="1:11">
      <c r="A59" s="91">
        <v>21210</v>
      </c>
      <c r="B59" s="111" t="s">
        <v>1155</v>
      </c>
      <c r="C59" s="112">
        <v>0</v>
      </c>
      <c r="D59" s="102">
        <v>0</v>
      </c>
      <c r="E59" s="102"/>
      <c r="F59" s="102"/>
      <c r="G59" s="102"/>
      <c r="H59" s="102">
        <f t="shared" si="0"/>
        <v>0</v>
      </c>
      <c r="I59" s="116">
        <f t="shared" si="1"/>
        <v>0</v>
      </c>
      <c r="J59" s="117"/>
      <c r="K59" s="102"/>
    </row>
    <row r="60" s="91" customFormat="1" customHeight="1" spans="1:11">
      <c r="A60" s="91">
        <v>2121001</v>
      </c>
      <c r="B60" s="111" t="s">
        <v>1144</v>
      </c>
      <c r="C60" s="112">
        <v>0</v>
      </c>
      <c r="D60" s="102">
        <v>0</v>
      </c>
      <c r="E60" s="102"/>
      <c r="F60" s="102"/>
      <c r="G60" s="102"/>
      <c r="H60" s="102">
        <f t="shared" si="0"/>
        <v>0</v>
      </c>
      <c r="I60" s="116">
        <f t="shared" si="1"/>
        <v>0</v>
      </c>
      <c r="J60" s="117"/>
      <c r="K60" s="102"/>
    </row>
    <row r="61" s="91" customFormat="1" customHeight="1" spans="1:11">
      <c r="A61" s="91">
        <v>2121002</v>
      </c>
      <c r="B61" s="111" t="s">
        <v>1145</v>
      </c>
      <c r="C61" s="112">
        <v>0</v>
      </c>
      <c r="D61" s="102">
        <v>0</v>
      </c>
      <c r="E61" s="102"/>
      <c r="F61" s="102"/>
      <c r="G61" s="102"/>
      <c r="H61" s="102">
        <f t="shared" si="0"/>
        <v>0</v>
      </c>
      <c r="I61" s="116">
        <f t="shared" si="1"/>
        <v>0</v>
      </c>
      <c r="J61" s="117"/>
      <c r="K61" s="102"/>
    </row>
    <row r="62" s="91" customFormat="1" customHeight="1" spans="1:11">
      <c r="A62" s="91">
        <v>2121099</v>
      </c>
      <c r="B62" s="111" t="s">
        <v>1156</v>
      </c>
      <c r="C62" s="112">
        <v>0</v>
      </c>
      <c r="D62" s="102">
        <v>0</v>
      </c>
      <c r="E62" s="102"/>
      <c r="F62" s="102"/>
      <c r="G62" s="102"/>
      <c r="H62" s="102">
        <f t="shared" si="0"/>
        <v>0</v>
      </c>
      <c r="I62" s="116">
        <f t="shared" si="1"/>
        <v>0</v>
      </c>
      <c r="J62" s="117"/>
      <c r="K62" s="102"/>
    </row>
    <row r="63" s="91" customFormat="1" customHeight="1" spans="1:11">
      <c r="A63" s="91">
        <v>21211</v>
      </c>
      <c r="B63" s="111" t="s">
        <v>1157</v>
      </c>
      <c r="C63" s="112">
        <v>0</v>
      </c>
      <c r="D63" s="102">
        <v>0</v>
      </c>
      <c r="E63" s="102"/>
      <c r="F63" s="102"/>
      <c r="G63" s="102"/>
      <c r="H63" s="102">
        <f t="shared" si="0"/>
        <v>0</v>
      </c>
      <c r="I63" s="116">
        <f t="shared" si="1"/>
        <v>0</v>
      </c>
      <c r="J63" s="117"/>
      <c r="K63" s="102"/>
    </row>
    <row r="64" s="91" customFormat="1" customHeight="1" spans="1:11">
      <c r="A64" s="91">
        <v>21213</v>
      </c>
      <c r="B64" s="111" t="s">
        <v>1158</v>
      </c>
      <c r="C64" s="112">
        <v>21614</v>
      </c>
      <c r="D64" s="102">
        <v>1715</v>
      </c>
      <c r="E64" s="102"/>
      <c r="F64" s="102"/>
      <c r="G64" s="102">
        <v>764</v>
      </c>
      <c r="H64" s="102">
        <f t="shared" si="0"/>
        <v>951</v>
      </c>
      <c r="I64" s="116">
        <f t="shared" si="1"/>
        <v>22565</v>
      </c>
      <c r="J64" s="117"/>
      <c r="K64" s="102">
        <v>1715</v>
      </c>
    </row>
    <row r="65" s="91" customFormat="1" customHeight="1" spans="1:11">
      <c r="A65" s="91">
        <v>2121301</v>
      </c>
      <c r="B65" s="111" t="s">
        <v>1159</v>
      </c>
      <c r="C65" s="112">
        <v>7000</v>
      </c>
      <c r="D65" s="102">
        <v>1715</v>
      </c>
      <c r="E65" s="102"/>
      <c r="F65" s="102"/>
      <c r="G65" s="102">
        <v>764</v>
      </c>
      <c r="H65" s="102">
        <f t="shared" si="0"/>
        <v>951</v>
      </c>
      <c r="I65" s="116">
        <f t="shared" si="1"/>
        <v>7951</v>
      </c>
      <c r="J65" s="117"/>
      <c r="K65" s="102">
        <v>1715</v>
      </c>
    </row>
    <row r="66" s="91" customFormat="1" customHeight="1" spans="1:11">
      <c r="A66" s="91">
        <v>2121302</v>
      </c>
      <c r="B66" s="111" t="s">
        <v>1160</v>
      </c>
      <c r="C66" s="112">
        <v>7013</v>
      </c>
      <c r="D66" s="102">
        <v>0</v>
      </c>
      <c r="E66" s="102"/>
      <c r="F66" s="102"/>
      <c r="G66" s="102"/>
      <c r="H66" s="102">
        <f t="shared" si="0"/>
        <v>0</v>
      </c>
      <c r="I66" s="116">
        <f t="shared" si="1"/>
        <v>7013</v>
      </c>
      <c r="J66" s="117"/>
      <c r="K66" s="102"/>
    </row>
    <row r="67" s="91" customFormat="1" customHeight="1" spans="1:11">
      <c r="A67" s="91">
        <v>2121303</v>
      </c>
      <c r="B67" s="111" t="s">
        <v>1161</v>
      </c>
      <c r="C67" s="112">
        <v>0</v>
      </c>
      <c r="D67" s="102">
        <v>0</v>
      </c>
      <c r="E67" s="102"/>
      <c r="F67" s="102"/>
      <c r="G67" s="102"/>
      <c r="H67" s="102">
        <f t="shared" si="0"/>
        <v>0</v>
      </c>
      <c r="I67" s="116">
        <f t="shared" si="1"/>
        <v>0</v>
      </c>
      <c r="J67" s="117"/>
      <c r="K67" s="102"/>
    </row>
    <row r="68" s="91" customFormat="1" customHeight="1" spans="1:11">
      <c r="A68" s="91">
        <v>2121304</v>
      </c>
      <c r="B68" s="111" t="s">
        <v>1162</v>
      </c>
      <c r="C68" s="112">
        <v>0</v>
      </c>
      <c r="D68" s="102">
        <v>0</v>
      </c>
      <c r="E68" s="102"/>
      <c r="F68" s="102"/>
      <c r="G68" s="102"/>
      <c r="H68" s="102">
        <f t="shared" si="0"/>
        <v>0</v>
      </c>
      <c r="I68" s="116">
        <f t="shared" si="1"/>
        <v>0</v>
      </c>
      <c r="J68" s="117"/>
      <c r="K68" s="102"/>
    </row>
    <row r="69" s="91" customFormat="1" customHeight="1" spans="1:11">
      <c r="A69" s="91">
        <v>2121399</v>
      </c>
      <c r="B69" s="111" t="s">
        <v>1163</v>
      </c>
      <c r="C69" s="112">
        <v>7601</v>
      </c>
      <c r="D69" s="102">
        <v>0</v>
      </c>
      <c r="E69" s="102"/>
      <c r="F69" s="102"/>
      <c r="G69" s="102"/>
      <c r="H69" s="102">
        <f t="shared" ref="H69:H132" si="2">D69+E69+F69-G69</f>
        <v>0</v>
      </c>
      <c r="I69" s="116">
        <f t="shared" ref="I69:I132" si="3">C69+H69</f>
        <v>7601</v>
      </c>
      <c r="J69" s="117"/>
      <c r="K69" s="102"/>
    </row>
    <row r="70" s="91" customFormat="1" customHeight="1" spans="1:11">
      <c r="A70" s="91">
        <v>21214</v>
      </c>
      <c r="B70" s="111" t="s">
        <v>1164</v>
      </c>
      <c r="C70" s="112">
        <v>1000</v>
      </c>
      <c r="D70" s="102">
        <v>0</v>
      </c>
      <c r="E70" s="102"/>
      <c r="F70" s="102"/>
      <c r="G70" s="102"/>
      <c r="H70" s="102">
        <f t="shared" si="2"/>
        <v>0</v>
      </c>
      <c r="I70" s="116">
        <f t="shared" si="3"/>
        <v>1000</v>
      </c>
      <c r="J70" s="117"/>
      <c r="K70" s="102"/>
    </row>
    <row r="71" s="91" customFormat="1" customHeight="1" spans="1:11">
      <c r="A71" s="91">
        <v>2121401</v>
      </c>
      <c r="B71" s="111" t="s">
        <v>1165</v>
      </c>
      <c r="C71" s="112">
        <v>0</v>
      </c>
      <c r="D71" s="102">
        <v>0</v>
      </c>
      <c r="E71" s="102"/>
      <c r="F71" s="102"/>
      <c r="G71" s="102"/>
      <c r="H71" s="102">
        <f t="shared" si="2"/>
        <v>0</v>
      </c>
      <c r="I71" s="116">
        <f t="shared" si="3"/>
        <v>0</v>
      </c>
      <c r="J71" s="117"/>
      <c r="K71" s="102"/>
    </row>
    <row r="72" s="91" customFormat="1" customHeight="1" spans="1:11">
      <c r="A72" s="91">
        <v>2121402</v>
      </c>
      <c r="B72" s="111" t="s">
        <v>1166</v>
      </c>
      <c r="C72" s="112">
        <v>0</v>
      </c>
      <c r="D72" s="102">
        <v>0</v>
      </c>
      <c r="E72" s="102"/>
      <c r="F72" s="102"/>
      <c r="G72" s="102"/>
      <c r="H72" s="102">
        <f t="shared" si="2"/>
        <v>0</v>
      </c>
      <c r="I72" s="116">
        <f t="shared" si="3"/>
        <v>0</v>
      </c>
      <c r="J72" s="117"/>
      <c r="K72" s="102"/>
    </row>
    <row r="73" s="91" customFormat="1" customHeight="1" spans="1:11">
      <c r="A73" s="91">
        <v>2121499</v>
      </c>
      <c r="B73" s="111" t="s">
        <v>1167</v>
      </c>
      <c r="C73" s="112">
        <v>1000</v>
      </c>
      <c r="D73" s="102">
        <v>0</v>
      </c>
      <c r="E73" s="102"/>
      <c r="F73" s="102"/>
      <c r="G73" s="102"/>
      <c r="H73" s="102">
        <f t="shared" si="2"/>
        <v>0</v>
      </c>
      <c r="I73" s="116">
        <f t="shared" si="3"/>
        <v>1000</v>
      </c>
      <c r="J73" s="117"/>
      <c r="K73" s="102"/>
    </row>
    <row r="74" s="91" customFormat="1" customHeight="1" spans="1:11">
      <c r="A74" s="91">
        <v>21215</v>
      </c>
      <c r="B74" s="111" t="s">
        <v>1168</v>
      </c>
      <c r="C74" s="112">
        <v>0</v>
      </c>
      <c r="D74" s="102">
        <v>0</v>
      </c>
      <c r="E74" s="102"/>
      <c r="F74" s="102"/>
      <c r="G74" s="102"/>
      <c r="H74" s="102">
        <f t="shared" si="2"/>
        <v>0</v>
      </c>
      <c r="I74" s="116">
        <f t="shared" si="3"/>
        <v>0</v>
      </c>
      <c r="J74" s="117"/>
      <c r="K74" s="102"/>
    </row>
    <row r="75" s="91" customFormat="1" customHeight="1" spans="1:11">
      <c r="A75" s="91">
        <v>2121501</v>
      </c>
      <c r="B75" s="111" t="s">
        <v>1144</v>
      </c>
      <c r="C75" s="112">
        <v>0</v>
      </c>
      <c r="D75" s="102">
        <v>0</v>
      </c>
      <c r="E75" s="102"/>
      <c r="F75" s="102"/>
      <c r="G75" s="102"/>
      <c r="H75" s="102">
        <f t="shared" si="2"/>
        <v>0</v>
      </c>
      <c r="I75" s="116">
        <f t="shared" si="3"/>
        <v>0</v>
      </c>
      <c r="J75" s="117"/>
      <c r="K75" s="102"/>
    </row>
    <row r="76" s="91" customFormat="1" customHeight="1" spans="1:11">
      <c r="A76" s="91">
        <v>2121502</v>
      </c>
      <c r="B76" s="111" t="s">
        <v>1145</v>
      </c>
      <c r="C76" s="112">
        <v>0</v>
      </c>
      <c r="D76" s="102">
        <v>0</v>
      </c>
      <c r="E76" s="102"/>
      <c r="F76" s="102"/>
      <c r="G76" s="102"/>
      <c r="H76" s="102">
        <f t="shared" si="2"/>
        <v>0</v>
      </c>
      <c r="I76" s="116">
        <f t="shared" si="3"/>
        <v>0</v>
      </c>
      <c r="J76" s="117"/>
      <c r="K76" s="102"/>
    </row>
    <row r="77" s="91" customFormat="1" customHeight="1" spans="1:11">
      <c r="A77" s="91">
        <v>2121599</v>
      </c>
      <c r="B77" s="111" t="s">
        <v>1169</v>
      </c>
      <c r="C77" s="112">
        <v>0</v>
      </c>
      <c r="D77" s="102">
        <v>0</v>
      </c>
      <c r="E77" s="102"/>
      <c r="F77" s="102"/>
      <c r="G77" s="102"/>
      <c r="H77" s="102">
        <f t="shared" si="2"/>
        <v>0</v>
      </c>
      <c r="I77" s="116">
        <f t="shared" si="3"/>
        <v>0</v>
      </c>
      <c r="J77" s="117"/>
      <c r="K77" s="102"/>
    </row>
    <row r="78" s="91" customFormat="1" customHeight="1" spans="1:11">
      <c r="A78" s="91">
        <v>21216</v>
      </c>
      <c r="B78" s="111" t="s">
        <v>1170</v>
      </c>
      <c r="C78" s="112">
        <v>0</v>
      </c>
      <c r="D78" s="102">
        <v>0</v>
      </c>
      <c r="E78" s="102">
        <v>20500</v>
      </c>
      <c r="F78" s="102"/>
      <c r="G78" s="102"/>
      <c r="H78" s="102">
        <f t="shared" si="2"/>
        <v>20500</v>
      </c>
      <c r="I78" s="116">
        <f t="shared" si="3"/>
        <v>20500</v>
      </c>
      <c r="J78" s="117"/>
      <c r="K78" s="102"/>
    </row>
    <row r="79" s="91" customFormat="1" customHeight="1" spans="1:11">
      <c r="A79" s="91">
        <v>2121601</v>
      </c>
      <c r="B79" s="111" t="s">
        <v>1144</v>
      </c>
      <c r="C79" s="112">
        <v>0</v>
      </c>
      <c r="D79" s="102">
        <v>0</v>
      </c>
      <c r="E79" s="102">
        <v>20500</v>
      </c>
      <c r="F79" s="102"/>
      <c r="G79" s="102"/>
      <c r="H79" s="102">
        <f t="shared" si="2"/>
        <v>20500</v>
      </c>
      <c r="I79" s="116">
        <f t="shared" si="3"/>
        <v>20500</v>
      </c>
      <c r="J79" s="117"/>
      <c r="K79" s="102"/>
    </row>
    <row r="80" s="91" customFormat="1" customHeight="1" spans="1:11">
      <c r="A80" s="91">
        <v>2121602</v>
      </c>
      <c r="B80" s="111" t="s">
        <v>1145</v>
      </c>
      <c r="C80" s="112">
        <v>0</v>
      </c>
      <c r="D80" s="102">
        <v>0</v>
      </c>
      <c r="E80" s="102"/>
      <c r="F80" s="102"/>
      <c r="G80" s="102"/>
      <c r="H80" s="102">
        <f t="shared" si="2"/>
        <v>0</v>
      </c>
      <c r="I80" s="116">
        <f t="shared" si="3"/>
        <v>0</v>
      </c>
      <c r="J80" s="117"/>
      <c r="K80" s="102"/>
    </row>
    <row r="81" s="91" customFormat="1" customHeight="1" spans="1:11">
      <c r="A81" s="91">
        <v>2121699</v>
      </c>
      <c r="B81" s="111" t="s">
        <v>1171</v>
      </c>
      <c r="C81" s="112">
        <v>0</v>
      </c>
      <c r="D81" s="102">
        <v>0</v>
      </c>
      <c r="E81" s="102"/>
      <c r="F81" s="102"/>
      <c r="G81" s="102"/>
      <c r="H81" s="102">
        <f t="shared" si="2"/>
        <v>0</v>
      </c>
      <c r="I81" s="116">
        <f t="shared" si="3"/>
        <v>0</v>
      </c>
      <c r="J81" s="117"/>
      <c r="K81" s="102"/>
    </row>
    <row r="82" s="91" customFormat="1" customHeight="1" spans="1:11">
      <c r="A82" s="91">
        <v>21217</v>
      </c>
      <c r="B82" s="111" t="s">
        <v>1172</v>
      </c>
      <c r="C82" s="112">
        <v>0</v>
      </c>
      <c r="D82" s="102">
        <v>0</v>
      </c>
      <c r="E82" s="102"/>
      <c r="F82" s="102"/>
      <c r="G82" s="102"/>
      <c r="H82" s="102">
        <f t="shared" si="2"/>
        <v>0</v>
      </c>
      <c r="I82" s="116">
        <f t="shared" si="3"/>
        <v>0</v>
      </c>
      <c r="J82" s="117"/>
      <c r="K82" s="102"/>
    </row>
    <row r="83" s="91" customFormat="1" customHeight="1" spans="1:11">
      <c r="A83" s="91">
        <v>2121701</v>
      </c>
      <c r="B83" s="111" t="s">
        <v>1159</v>
      </c>
      <c r="C83" s="112">
        <v>0</v>
      </c>
      <c r="D83" s="102">
        <v>0</v>
      </c>
      <c r="E83" s="102"/>
      <c r="F83" s="102"/>
      <c r="G83" s="102"/>
      <c r="H83" s="102">
        <f t="shared" si="2"/>
        <v>0</v>
      </c>
      <c r="I83" s="116">
        <f t="shared" si="3"/>
        <v>0</v>
      </c>
      <c r="J83" s="117"/>
      <c r="K83" s="102"/>
    </row>
    <row r="84" s="91" customFormat="1" customHeight="1" spans="1:11">
      <c r="A84" s="91">
        <v>2121702</v>
      </c>
      <c r="B84" s="111" t="s">
        <v>1160</v>
      </c>
      <c r="C84" s="112">
        <v>0</v>
      </c>
      <c r="D84" s="102">
        <v>0</v>
      </c>
      <c r="E84" s="102"/>
      <c r="F84" s="102"/>
      <c r="G84" s="102"/>
      <c r="H84" s="102">
        <f t="shared" si="2"/>
        <v>0</v>
      </c>
      <c r="I84" s="116">
        <f t="shared" si="3"/>
        <v>0</v>
      </c>
      <c r="J84" s="117"/>
      <c r="K84" s="102"/>
    </row>
    <row r="85" s="91" customFormat="1" customHeight="1" spans="1:11">
      <c r="A85" s="91">
        <v>2121703</v>
      </c>
      <c r="B85" s="111" t="s">
        <v>1161</v>
      </c>
      <c r="C85" s="112">
        <v>0</v>
      </c>
      <c r="D85" s="102">
        <v>0</v>
      </c>
      <c r="E85" s="102"/>
      <c r="F85" s="102"/>
      <c r="G85" s="102"/>
      <c r="H85" s="102">
        <f t="shared" si="2"/>
        <v>0</v>
      </c>
      <c r="I85" s="116">
        <f t="shared" si="3"/>
        <v>0</v>
      </c>
      <c r="J85" s="117"/>
      <c r="K85" s="102"/>
    </row>
    <row r="86" s="91" customFormat="1" customHeight="1" spans="1:11">
      <c r="A86" s="91">
        <v>2121704</v>
      </c>
      <c r="B86" s="111" t="s">
        <v>1162</v>
      </c>
      <c r="C86" s="112">
        <v>0</v>
      </c>
      <c r="D86" s="102">
        <v>0</v>
      </c>
      <c r="E86" s="102"/>
      <c r="F86" s="102"/>
      <c r="G86" s="102"/>
      <c r="H86" s="102">
        <f t="shared" si="2"/>
        <v>0</v>
      </c>
      <c r="I86" s="116">
        <f t="shared" si="3"/>
        <v>0</v>
      </c>
      <c r="J86" s="117"/>
      <c r="K86" s="102"/>
    </row>
    <row r="87" s="91" customFormat="1" customHeight="1" spans="1:11">
      <c r="A87" s="91">
        <v>2121799</v>
      </c>
      <c r="B87" s="111" t="s">
        <v>1173</v>
      </c>
      <c r="C87" s="112">
        <v>0</v>
      </c>
      <c r="D87" s="102">
        <v>0</v>
      </c>
      <c r="E87" s="102"/>
      <c r="F87" s="102"/>
      <c r="G87" s="102"/>
      <c r="H87" s="102">
        <f t="shared" si="2"/>
        <v>0</v>
      </c>
      <c r="I87" s="116">
        <f t="shared" si="3"/>
        <v>0</v>
      </c>
      <c r="J87" s="117"/>
      <c r="K87" s="102"/>
    </row>
    <row r="88" s="91" customFormat="1" customHeight="1" spans="1:11">
      <c r="A88" s="91">
        <v>21218</v>
      </c>
      <c r="B88" s="111" t="s">
        <v>1174</v>
      </c>
      <c r="C88" s="112">
        <v>0</v>
      </c>
      <c r="D88" s="102">
        <v>0</v>
      </c>
      <c r="E88" s="102"/>
      <c r="F88" s="102"/>
      <c r="G88" s="102"/>
      <c r="H88" s="102">
        <f t="shared" si="2"/>
        <v>0</v>
      </c>
      <c r="I88" s="116">
        <f t="shared" si="3"/>
        <v>0</v>
      </c>
      <c r="J88" s="117"/>
      <c r="K88" s="102"/>
    </row>
    <row r="89" s="91" customFormat="1" customHeight="1" spans="1:11">
      <c r="A89" s="91">
        <v>2121801</v>
      </c>
      <c r="B89" s="111" t="s">
        <v>1165</v>
      </c>
      <c r="C89" s="112">
        <v>0</v>
      </c>
      <c r="D89" s="102">
        <v>0</v>
      </c>
      <c r="E89" s="102"/>
      <c r="F89" s="102"/>
      <c r="G89" s="102"/>
      <c r="H89" s="102">
        <f t="shared" si="2"/>
        <v>0</v>
      </c>
      <c r="I89" s="116">
        <f t="shared" si="3"/>
        <v>0</v>
      </c>
      <c r="J89" s="117"/>
      <c r="K89" s="102"/>
    </row>
    <row r="90" s="91" customFormat="1" customHeight="1" spans="1:11">
      <c r="A90" s="91">
        <v>2121899</v>
      </c>
      <c r="B90" s="111" t="s">
        <v>1175</v>
      </c>
      <c r="C90" s="112">
        <v>0</v>
      </c>
      <c r="D90" s="102">
        <v>0</v>
      </c>
      <c r="E90" s="102"/>
      <c r="F90" s="102"/>
      <c r="G90" s="102"/>
      <c r="H90" s="102">
        <f t="shared" si="2"/>
        <v>0</v>
      </c>
      <c r="I90" s="116">
        <f t="shared" si="3"/>
        <v>0</v>
      </c>
      <c r="J90" s="117"/>
      <c r="K90" s="102"/>
    </row>
    <row r="91" s="91" customFormat="1" customHeight="1" spans="1:11">
      <c r="A91" s="91">
        <v>21219</v>
      </c>
      <c r="B91" s="111" t="s">
        <v>1176</v>
      </c>
      <c r="C91" s="112">
        <v>0</v>
      </c>
      <c r="D91" s="102">
        <v>0</v>
      </c>
      <c r="E91" s="102"/>
      <c r="F91" s="102"/>
      <c r="G91" s="102"/>
      <c r="H91" s="102">
        <f t="shared" si="2"/>
        <v>0</v>
      </c>
      <c r="I91" s="116">
        <f t="shared" si="3"/>
        <v>0</v>
      </c>
      <c r="J91" s="117"/>
      <c r="K91" s="102"/>
    </row>
    <row r="92" s="91" customFormat="1" customHeight="1" spans="1:11">
      <c r="A92" s="91">
        <v>2121901</v>
      </c>
      <c r="B92" s="111" t="s">
        <v>1144</v>
      </c>
      <c r="C92" s="112">
        <v>0</v>
      </c>
      <c r="D92" s="102">
        <v>0</v>
      </c>
      <c r="E92" s="102"/>
      <c r="F92" s="102"/>
      <c r="G92" s="102"/>
      <c r="H92" s="102">
        <f t="shared" si="2"/>
        <v>0</v>
      </c>
      <c r="I92" s="116">
        <f t="shared" si="3"/>
        <v>0</v>
      </c>
      <c r="J92" s="117"/>
      <c r="K92" s="102"/>
    </row>
    <row r="93" s="91" customFormat="1" customHeight="1" spans="1:11">
      <c r="A93" s="91">
        <v>2121902</v>
      </c>
      <c r="B93" s="111" t="s">
        <v>1145</v>
      </c>
      <c r="C93" s="112">
        <v>0</v>
      </c>
      <c r="D93" s="102">
        <v>0</v>
      </c>
      <c r="E93" s="102"/>
      <c r="F93" s="102"/>
      <c r="G93" s="102"/>
      <c r="H93" s="102">
        <f t="shared" si="2"/>
        <v>0</v>
      </c>
      <c r="I93" s="116">
        <f t="shared" si="3"/>
        <v>0</v>
      </c>
      <c r="J93" s="117"/>
      <c r="K93" s="102"/>
    </row>
    <row r="94" s="91" customFormat="1" customHeight="1" spans="1:11">
      <c r="A94" s="91">
        <v>2121903</v>
      </c>
      <c r="B94" s="111" t="s">
        <v>1146</v>
      </c>
      <c r="C94" s="112">
        <v>0</v>
      </c>
      <c r="D94" s="102">
        <v>0</v>
      </c>
      <c r="E94" s="102"/>
      <c r="F94" s="102"/>
      <c r="G94" s="102"/>
      <c r="H94" s="102">
        <f t="shared" si="2"/>
        <v>0</v>
      </c>
      <c r="I94" s="116">
        <f t="shared" si="3"/>
        <v>0</v>
      </c>
      <c r="J94" s="117"/>
      <c r="K94" s="102"/>
    </row>
    <row r="95" s="91" customFormat="1" customHeight="1" spans="1:11">
      <c r="A95" s="91">
        <v>2121904</v>
      </c>
      <c r="B95" s="111" t="s">
        <v>1147</v>
      </c>
      <c r="C95" s="112">
        <v>0</v>
      </c>
      <c r="D95" s="102">
        <v>0</v>
      </c>
      <c r="E95" s="102"/>
      <c r="F95" s="102"/>
      <c r="G95" s="102"/>
      <c r="H95" s="102">
        <f t="shared" si="2"/>
        <v>0</v>
      </c>
      <c r="I95" s="116">
        <f t="shared" si="3"/>
        <v>0</v>
      </c>
      <c r="J95" s="117"/>
      <c r="K95" s="102"/>
    </row>
    <row r="96" s="91" customFormat="1" customHeight="1" spans="1:11">
      <c r="A96" s="91">
        <v>2121905</v>
      </c>
      <c r="B96" s="111" t="s">
        <v>1150</v>
      </c>
      <c r="C96" s="112">
        <v>0</v>
      </c>
      <c r="D96" s="102">
        <v>0</v>
      </c>
      <c r="E96" s="102"/>
      <c r="F96" s="102"/>
      <c r="G96" s="102"/>
      <c r="H96" s="102">
        <f t="shared" si="2"/>
        <v>0</v>
      </c>
      <c r="I96" s="116">
        <f t="shared" si="3"/>
        <v>0</v>
      </c>
      <c r="J96" s="117"/>
      <c r="K96" s="102"/>
    </row>
    <row r="97" s="91" customFormat="1" customHeight="1" spans="1:11">
      <c r="A97" s="91">
        <v>2121906</v>
      </c>
      <c r="B97" s="111" t="s">
        <v>1152</v>
      </c>
      <c r="C97" s="112">
        <v>0</v>
      </c>
      <c r="D97" s="102">
        <v>0</v>
      </c>
      <c r="E97" s="102"/>
      <c r="F97" s="102"/>
      <c r="G97" s="102"/>
      <c r="H97" s="102">
        <f t="shared" si="2"/>
        <v>0</v>
      </c>
      <c r="I97" s="116">
        <f t="shared" si="3"/>
        <v>0</v>
      </c>
      <c r="J97" s="117"/>
      <c r="K97" s="102"/>
    </row>
    <row r="98" s="91" customFormat="1" customHeight="1" spans="1:11">
      <c r="A98" s="91">
        <v>2121907</v>
      </c>
      <c r="B98" s="111" t="s">
        <v>1153</v>
      </c>
      <c r="C98" s="112">
        <v>0</v>
      </c>
      <c r="D98" s="102">
        <v>0</v>
      </c>
      <c r="E98" s="102"/>
      <c r="F98" s="102"/>
      <c r="G98" s="102"/>
      <c r="H98" s="102">
        <f t="shared" si="2"/>
        <v>0</v>
      </c>
      <c r="I98" s="116">
        <f t="shared" si="3"/>
        <v>0</v>
      </c>
      <c r="J98" s="117"/>
      <c r="K98" s="102"/>
    </row>
    <row r="99" s="91" customFormat="1" ht="33" customHeight="1" spans="1:11">
      <c r="A99" s="91">
        <v>2121999</v>
      </c>
      <c r="B99" s="111" t="s">
        <v>1177</v>
      </c>
      <c r="C99" s="112">
        <v>0</v>
      </c>
      <c r="D99" s="102">
        <v>0</v>
      </c>
      <c r="E99" s="102"/>
      <c r="F99" s="102"/>
      <c r="G99" s="102"/>
      <c r="H99" s="102">
        <f t="shared" si="2"/>
        <v>0</v>
      </c>
      <c r="I99" s="116">
        <f t="shared" si="3"/>
        <v>0</v>
      </c>
      <c r="J99" s="117"/>
      <c r="K99" s="102"/>
    </row>
    <row r="100" s="91" customFormat="1" customHeight="1" spans="1:12">
      <c r="A100" s="91">
        <v>213</v>
      </c>
      <c r="B100" s="111" t="s">
        <v>1178</v>
      </c>
      <c r="C100" s="112">
        <v>76972</v>
      </c>
      <c r="D100" s="102">
        <v>21951</v>
      </c>
      <c r="E100" s="102"/>
      <c r="F100" s="102"/>
      <c r="G100" s="102">
        <v>34846</v>
      </c>
      <c r="H100" s="102">
        <f t="shared" si="2"/>
        <v>-12895</v>
      </c>
      <c r="I100" s="116">
        <f t="shared" si="3"/>
        <v>64077</v>
      </c>
      <c r="J100" s="117"/>
      <c r="K100" s="102">
        <v>84601</v>
      </c>
      <c r="L100" s="91">
        <v>62650</v>
      </c>
    </row>
    <row r="101" s="91" customFormat="1" customHeight="1" spans="1:11">
      <c r="A101" s="91">
        <v>21366</v>
      </c>
      <c r="B101" s="111" t="s">
        <v>1179</v>
      </c>
      <c r="C101" s="112">
        <v>17</v>
      </c>
      <c r="D101" s="102">
        <v>0</v>
      </c>
      <c r="E101" s="102"/>
      <c r="F101" s="102"/>
      <c r="G101" s="102"/>
      <c r="H101" s="102">
        <f t="shared" si="2"/>
        <v>0</v>
      </c>
      <c r="I101" s="116">
        <f t="shared" si="3"/>
        <v>17</v>
      </c>
      <c r="J101" s="117"/>
      <c r="K101" s="102"/>
    </row>
    <row r="102" s="91" customFormat="1" customHeight="1" spans="1:11">
      <c r="A102" s="91">
        <v>2136601</v>
      </c>
      <c r="B102" s="111" t="s">
        <v>1125</v>
      </c>
      <c r="C102" s="112">
        <v>17</v>
      </c>
      <c r="D102" s="102">
        <v>0</v>
      </c>
      <c r="E102" s="102"/>
      <c r="F102" s="102"/>
      <c r="G102" s="102"/>
      <c r="H102" s="102">
        <f t="shared" si="2"/>
        <v>0</v>
      </c>
      <c r="I102" s="116">
        <f t="shared" si="3"/>
        <v>17</v>
      </c>
      <c r="J102" s="117"/>
      <c r="K102" s="102"/>
    </row>
    <row r="103" s="91" customFormat="1" customHeight="1" spans="1:11">
      <c r="A103" s="91">
        <v>2136602</v>
      </c>
      <c r="B103" s="111" t="s">
        <v>1180</v>
      </c>
      <c r="C103" s="112">
        <v>0</v>
      </c>
      <c r="D103" s="102">
        <v>0</v>
      </c>
      <c r="E103" s="102"/>
      <c r="F103" s="102"/>
      <c r="G103" s="102"/>
      <c r="H103" s="102">
        <f t="shared" si="2"/>
        <v>0</v>
      </c>
      <c r="I103" s="116">
        <f t="shared" si="3"/>
        <v>0</v>
      </c>
      <c r="J103" s="117"/>
      <c r="K103" s="102"/>
    </row>
    <row r="104" s="91" customFormat="1" customHeight="1" spans="1:11">
      <c r="A104" s="91">
        <v>2136603</v>
      </c>
      <c r="B104" s="111" t="s">
        <v>1181</v>
      </c>
      <c r="C104" s="112">
        <v>0</v>
      </c>
      <c r="D104" s="102">
        <v>0</v>
      </c>
      <c r="E104" s="102"/>
      <c r="F104" s="102"/>
      <c r="G104" s="102"/>
      <c r="H104" s="102">
        <f t="shared" si="2"/>
        <v>0</v>
      </c>
      <c r="I104" s="116">
        <f t="shared" si="3"/>
        <v>0</v>
      </c>
      <c r="J104" s="117"/>
      <c r="K104" s="102"/>
    </row>
    <row r="105" s="91" customFormat="1" customHeight="1" spans="1:11">
      <c r="A105" s="91">
        <v>2136699</v>
      </c>
      <c r="B105" s="111" t="s">
        <v>1182</v>
      </c>
      <c r="C105" s="112">
        <v>0</v>
      </c>
      <c r="D105" s="102">
        <v>0</v>
      </c>
      <c r="E105" s="102"/>
      <c r="F105" s="102"/>
      <c r="G105" s="102"/>
      <c r="H105" s="102">
        <f t="shared" si="2"/>
        <v>0</v>
      </c>
      <c r="I105" s="116">
        <f t="shared" si="3"/>
        <v>0</v>
      </c>
      <c r="J105" s="117"/>
      <c r="K105" s="102"/>
    </row>
    <row r="106" s="91" customFormat="1" customHeight="1" spans="1:12">
      <c r="A106" s="91">
        <v>21367</v>
      </c>
      <c r="B106" s="111" t="s">
        <v>1183</v>
      </c>
      <c r="C106" s="112">
        <v>8883</v>
      </c>
      <c r="D106" s="102">
        <v>-155</v>
      </c>
      <c r="E106" s="102"/>
      <c r="F106" s="102"/>
      <c r="G106" s="102">
        <v>2</v>
      </c>
      <c r="H106" s="102">
        <f t="shared" si="2"/>
        <v>-157</v>
      </c>
      <c r="I106" s="116">
        <f t="shared" si="3"/>
        <v>8726</v>
      </c>
      <c r="J106" s="117"/>
      <c r="K106" s="102">
        <v>7490</v>
      </c>
      <c r="L106" s="91">
        <v>7645</v>
      </c>
    </row>
    <row r="107" s="91" customFormat="1" customHeight="1" spans="1:12">
      <c r="A107" s="91">
        <v>2136701</v>
      </c>
      <c r="B107" s="111" t="s">
        <v>1125</v>
      </c>
      <c r="C107" s="112">
        <v>5103</v>
      </c>
      <c r="D107" s="102">
        <v>0</v>
      </c>
      <c r="E107" s="102"/>
      <c r="F107" s="102"/>
      <c r="G107" s="102">
        <v>2</v>
      </c>
      <c r="H107" s="102">
        <f t="shared" si="2"/>
        <v>-2</v>
      </c>
      <c r="I107" s="116">
        <f t="shared" si="3"/>
        <v>5101</v>
      </c>
      <c r="J107" s="117"/>
      <c r="K107" s="102">
        <v>4439</v>
      </c>
      <c r="L107" s="91">
        <v>4439</v>
      </c>
    </row>
    <row r="108" s="91" customFormat="1" customHeight="1" spans="1:12">
      <c r="A108" s="91">
        <v>2136702</v>
      </c>
      <c r="B108" s="111" t="s">
        <v>1180</v>
      </c>
      <c r="C108" s="112">
        <v>3495</v>
      </c>
      <c r="D108" s="102">
        <v>0</v>
      </c>
      <c r="E108" s="102"/>
      <c r="F108" s="102"/>
      <c r="G108" s="102"/>
      <c r="H108" s="102">
        <f t="shared" si="2"/>
        <v>0</v>
      </c>
      <c r="I108" s="116">
        <f t="shared" si="3"/>
        <v>3495</v>
      </c>
      <c r="J108" s="117"/>
      <c r="K108" s="102">
        <v>2921</v>
      </c>
      <c r="L108" s="91">
        <v>2921</v>
      </c>
    </row>
    <row r="109" s="91" customFormat="1" customHeight="1" spans="1:11">
      <c r="A109" s="91">
        <v>2136703</v>
      </c>
      <c r="B109" s="111" t="s">
        <v>1184</v>
      </c>
      <c r="C109" s="112">
        <v>0</v>
      </c>
      <c r="D109" s="102">
        <v>0</v>
      </c>
      <c r="E109" s="102"/>
      <c r="F109" s="102"/>
      <c r="G109" s="102"/>
      <c r="H109" s="102">
        <f t="shared" si="2"/>
        <v>0</v>
      </c>
      <c r="I109" s="116">
        <f t="shared" si="3"/>
        <v>0</v>
      </c>
      <c r="J109" s="117"/>
      <c r="K109" s="102"/>
    </row>
    <row r="110" s="91" customFormat="1" customHeight="1" spans="1:12">
      <c r="A110" s="91">
        <v>2136799</v>
      </c>
      <c r="B110" s="111" t="s">
        <v>1185</v>
      </c>
      <c r="C110" s="112">
        <v>285</v>
      </c>
      <c r="D110" s="102">
        <v>-155</v>
      </c>
      <c r="E110" s="102"/>
      <c r="F110" s="102"/>
      <c r="G110" s="102"/>
      <c r="H110" s="102">
        <f t="shared" si="2"/>
        <v>-155</v>
      </c>
      <c r="I110" s="116">
        <f t="shared" si="3"/>
        <v>130</v>
      </c>
      <c r="J110" s="117"/>
      <c r="K110" s="102">
        <v>130</v>
      </c>
      <c r="L110" s="91">
        <v>285</v>
      </c>
    </row>
    <row r="111" s="91" customFormat="1" customHeight="1" spans="1:12">
      <c r="A111" s="91">
        <v>21369</v>
      </c>
      <c r="B111" s="111" t="s">
        <v>1186</v>
      </c>
      <c r="C111" s="112">
        <v>68073</v>
      </c>
      <c r="D111" s="102">
        <v>22106</v>
      </c>
      <c r="E111" s="102"/>
      <c r="F111" s="102"/>
      <c r="G111" s="102">
        <v>34844</v>
      </c>
      <c r="H111" s="102">
        <f t="shared" si="2"/>
        <v>-12738</v>
      </c>
      <c r="I111" s="116">
        <f t="shared" si="3"/>
        <v>55335</v>
      </c>
      <c r="J111" s="117"/>
      <c r="K111" s="102">
        <v>77111</v>
      </c>
      <c r="L111" s="91">
        <v>55005</v>
      </c>
    </row>
    <row r="112" s="91" customFormat="1" customHeight="1" spans="1:11">
      <c r="A112" s="91">
        <v>2136901</v>
      </c>
      <c r="B112" s="111" t="s">
        <v>739</v>
      </c>
      <c r="C112" s="112">
        <v>0</v>
      </c>
      <c r="D112" s="102">
        <v>0</v>
      </c>
      <c r="E112" s="102"/>
      <c r="F112" s="102"/>
      <c r="G112" s="102"/>
      <c r="H112" s="102">
        <f t="shared" si="2"/>
        <v>0</v>
      </c>
      <c r="I112" s="116">
        <f t="shared" si="3"/>
        <v>0</v>
      </c>
      <c r="J112" s="117"/>
      <c r="K112" s="102"/>
    </row>
    <row r="113" s="91" customFormat="1" customHeight="1" spans="1:12">
      <c r="A113" s="91">
        <v>2136902</v>
      </c>
      <c r="B113" s="111" t="s">
        <v>1187</v>
      </c>
      <c r="C113" s="112">
        <v>68073</v>
      </c>
      <c r="D113" s="102">
        <v>22106</v>
      </c>
      <c r="E113" s="102"/>
      <c r="F113" s="102"/>
      <c r="G113" s="102">
        <v>34844</v>
      </c>
      <c r="H113" s="102">
        <f t="shared" si="2"/>
        <v>-12738</v>
      </c>
      <c r="I113" s="116">
        <f t="shared" si="3"/>
        <v>55335</v>
      </c>
      <c r="J113" s="117"/>
      <c r="K113" s="102">
        <v>77111</v>
      </c>
      <c r="L113" s="91">
        <v>55005</v>
      </c>
    </row>
    <row r="114" s="91" customFormat="1" customHeight="1" spans="1:11">
      <c r="A114" s="91">
        <v>2136903</v>
      </c>
      <c r="B114" s="111" t="s">
        <v>1188</v>
      </c>
      <c r="C114" s="112">
        <v>0</v>
      </c>
      <c r="D114" s="102">
        <v>0</v>
      </c>
      <c r="E114" s="102"/>
      <c r="F114" s="102"/>
      <c r="G114" s="102"/>
      <c r="H114" s="102">
        <f t="shared" si="2"/>
        <v>0</v>
      </c>
      <c r="I114" s="116">
        <f t="shared" si="3"/>
        <v>0</v>
      </c>
      <c r="J114" s="117"/>
      <c r="K114" s="102"/>
    </row>
    <row r="115" s="91" customFormat="1" customHeight="1" spans="1:11">
      <c r="A115" s="91">
        <v>2136999</v>
      </c>
      <c r="B115" s="111" t="s">
        <v>1189</v>
      </c>
      <c r="C115" s="112">
        <v>0</v>
      </c>
      <c r="D115" s="102">
        <v>0</v>
      </c>
      <c r="E115" s="102"/>
      <c r="F115" s="102"/>
      <c r="G115" s="102"/>
      <c r="H115" s="102">
        <f t="shared" si="2"/>
        <v>0</v>
      </c>
      <c r="I115" s="116">
        <f t="shared" si="3"/>
        <v>0</v>
      </c>
      <c r="J115" s="117"/>
      <c r="K115" s="102"/>
    </row>
    <row r="116" s="91" customFormat="1" customHeight="1" spans="1:11">
      <c r="A116" s="91">
        <v>214</v>
      </c>
      <c r="B116" s="111" t="s">
        <v>1190</v>
      </c>
      <c r="C116" s="112">
        <v>0</v>
      </c>
      <c r="D116" s="102">
        <v>0</v>
      </c>
      <c r="E116" s="102"/>
      <c r="F116" s="102"/>
      <c r="G116" s="102"/>
      <c r="H116" s="102">
        <f t="shared" si="2"/>
        <v>0</v>
      </c>
      <c r="I116" s="116">
        <f t="shared" si="3"/>
        <v>0</v>
      </c>
      <c r="J116" s="117"/>
      <c r="K116" s="102"/>
    </row>
    <row r="117" s="91" customFormat="1" customHeight="1" spans="1:11">
      <c r="A117" s="91">
        <v>21460</v>
      </c>
      <c r="B117" s="111" t="s">
        <v>1191</v>
      </c>
      <c r="C117" s="112">
        <v>0</v>
      </c>
      <c r="D117" s="102">
        <v>0</v>
      </c>
      <c r="E117" s="102"/>
      <c r="F117" s="102"/>
      <c r="G117" s="102"/>
      <c r="H117" s="102">
        <f t="shared" si="2"/>
        <v>0</v>
      </c>
      <c r="I117" s="116">
        <f t="shared" si="3"/>
        <v>0</v>
      </c>
      <c r="J117" s="117"/>
      <c r="K117" s="102"/>
    </row>
    <row r="118" s="91" customFormat="1" customHeight="1" spans="1:11">
      <c r="A118" s="91">
        <v>2146001</v>
      </c>
      <c r="B118" s="111" t="s">
        <v>771</v>
      </c>
      <c r="C118" s="112">
        <v>0</v>
      </c>
      <c r="D118" s="102">
        <v>0</v>
      </c>
      <c r="E118" s="102"/>
      <c r="F118" s="102"/>
      <c r="G118" s="102"/>
      <c r="H118" s="102">
        <f t="shared" si="2"/>
        <v>0</v>
      </c>
      <c r="I118" s="116">
        <f t="shared" si="3"/>
        <v>0</v>
      </c>
      <c r="J118" s="117"/>
      <c r="K118" s="102"/>
    </row>
    <row r="119" s="91" customFormat="1" customHeight="1" spans="1:11">
      <c r="A119" s="91">
        <v>2146002</v>
      </c>
      <c r="B119" s="111" t="s">
        <v>772</v>
      </c>
      <c r="C119" s="112">
        <v>0</v>
      </c>
      <c r="D119" s="102">
        <v>0</v>
      </c>
      <c r="E119" s="102"/>
      <c r="F119" s="102"/>
      <c r="G119" s="102"/>
      <c r="H119" s="102">
        <f t="shared" si="2"/>
        <v>0</v>
      </c>
      <c r="I119" s="116">
        <f t="shared" si="3"/>
        <v>0</v>
      </c>
      <c r="J119" s="117"/>
      <c r="K119" s="102"/>
    </row>
    <row r="120" s="91" customFormat="1" customHeight="1" spans="1:11">
      <c r="A120" s="91">
        <v>2146003</v>
      </c>
      <c r="B120" s="111" t="s">
        <v>1192</v>
      </c>
      <c r="C120" s="112">
        <v>0</v>
      </c>
      <c r="D120" s="102">
        <v>0</v>
      </c>
      <c r="E120" s="102"/>
      <c r="F120" s="102"/>
      <c r="G120" s="102"/>
      <c r="H120" s="102">
        <f t="shared" si="2"/>
        <v>0</v>
      </c>
      <c r="I120" s="116">
        <f t="shared" si="3"/>
        <v>0</v>
      </c>
      <c r="J120" s="117"/>
      <c r="K120" s="102"/>
    </row>
    <row r="121" s="91" customFormat="1" customHeight="1" spans="1:11">
      <c r="A121" s="91">
        <v>2146099</v>
      </c>
      <c r="B121" s="111" t="s">
        <v>1193</v>
      </c>
      <c r="C121" s="112">
        <v>0</v>
      </c>
      <c r="D121" s="102">
        <v>0</v>
      </c>
      <c r="E121" s="102"/>
      <c r="F121" s="102"/>
      <c r="G121" s="102"/>
      <c r="H121" s="102">
        <f t="shared" si="2"/>
        <v>0</v>
      </c>
      <c r="I121" s="116">
        <f t="shared" si="3"/>
        <v>0</v>
      </c>
      <c r="J121" s="117"/>
      <c r="K121" s="102"/>
    </row>
    <row r="122" s="91" customFormat="1" customHeight="1" spans="1:11">
      <c r="A122" s="91">
        <v>21462</v>
      </c>
      <c r="B122" s="111" t="s">
        <v>1194</v>
      </c>
      <c r="C122" s="112">
        <v>0</v>
      </c>
      <c r="D122" s="102">
        <v>0</v>
      </c>
      <c r="E122" s="102"/>
      <c r="F122" s="102"/>
      <c r="G122" s="102"/>
      <c r="H122" s="102">
        <f t="shared" si="2"/>
        <v>0</v>
      </c>
      <c r="I122" s="116">
        <f t="shared" si="3"/>
        <v>0</v>
      </c>
      <c r="J122" s="117"/>
      <c r="K122" s="102"/>
    </row>
    <row r="123" s="91" customFormat="1" customHeight="1" spans="1:11">
      <c r="A123" s="91">
        <v>2146201</v>
      </c>
      <c r="B123" s="111" t="s">
        <v>1192</v>
      </c>
      <c r="C123" s="112">
        <v>0</v>
      </c>
      <c r="D123" s="102">
        <v>0</v>
      </c>
      <c r="E123" s="102"/>
      <c r="F123" s="102"/>
      <c r="G123" s="102"/>
      <c r="H123" s="102">
        <f t="shared" si="2"/>
        <v>0</v>
      </c>
      <c r="I123" s="116">
        <f t="shared" si="3"/>
        <v>0</v>
      </c>
      <c r="J123" s="117"/>
      <c r="K123" s="102"/>
    </row>
    <row r="124" s="91" customFormat="1" customHeight="1" spans="1:11">
      <c r="A124" s="91">
        <v>2146202</v>
      </c>
      <c r="B124" s="111" t="s">
        <v>1195</v>
      </c>
      <c r="C124" s="112">
        <v>0</v>
      </c>
      <c r="D124" s="102">
        <v>0</v>
      </c>
      <c r="E124" s="102"/>
      <c r="F124" s="102"/>
      <c r="G124" s="102"/>
      <c r="H124" s="102">
        <f t="shared" si="2"/>
        <v>0</v>
      </c>
      <c r="I124" s="116">
        <f t="shared" si="3"/>
        <v>0</v>
      </c>
      <c r="J124" s="117"/>
      <c r="K124" s="102"/>
    </row>
    <row r="125" s="91" customFormat="1" customHeight="1" spans="1:11">
      <c r="A125" s="91">
        <v>2146203</v>
      </c>
      <c r="B125" s="111" t="s">
        <v>1196</v>
      </c>
      <c r="C125" s="112">
        <v>0</v>
      </c>
      <c r="D125" s="102">
        <v>0</v>
      </c>
      <c r="E125" s="102"/>
      <c r="F125" s="102"/>
      <c r="G125" s="102"/>
      <c r="H125" s="102">
        <f t="shared" si="2"/>
        <v>0</v>
      </c>
      <c r="I125" s="116">
        <f t="shared" si="3"/>
        <v>0</v>
      </c>
      <c r="J125" s="117"/>
      <c r="K125" s="102"/>
    </row>
    <row r="126" s="91" customFormat="1" customHeight="1" spans="1:11">
      <c r="A126" s="91">
        <v>2146299</v>
      </c>
      <c r="B126" s="111" t="s">
        <v>1197</v>
      </c>
      <c r="C126" s="112">
        <v>0</v>
      </c>
      <c r="D126" s="102">
        <v>0</v>
      </c>
      <c r="E126" s="102"/>
      <c r="F126" s="102"/>
      <c r="G126" s="102"/>
      <c r="H126" s="102">
        <f t="shared" si="2"/>
        <v>0</v>
      </c>
      <c r="I126" s="116">
        <f t="shared" si="3"/>
        <v>0</v>
      </c>
      <c r="J126" s="117"/>
      <c r="K126" s="102"/>
    </row>
    <row r="127" s="91" customFormat="1" customHeight="1" spans="1:11">
      <c r="A127" s="91">
        <v>21463</v>
      </c>
      <c r="B127" s="111" t="s">
        <v>1198</v>
      </c>
      <c r="C127" s="112">
        <v>0</v>
      </c>
      <c r="D127" s="102">
        <v>0</v>
      </c>
      <c r="E127" s="102"/>
      <c r="F127" s="102"/>
      <c r="G127" s="102"/>
      <c r="H127" s="102">
        <f t="shared" si="2"/>
        <v>0</v>
      </c>
      <c r="I127" s="116">
        <f t="shared" si="3"/>
        <v>0</v>
      </c>
      <c r="J127" s="117"/>
      <c r="K127" s="102"/>
    </row>
    <row r="128" s="91" customFormat="1" customHeight="1" spans="1:11">
      <c r="A128" s="91">
        <v>2146301</v>
      </c>
      <c r="B128" s="111" t="s">
        <v>778</v>
      </c>
      <c r="C128" s="112">
        <v>0</v>
      </c>
      <c r="D128" s="102">
        <v>0</v>
      </c>
      <c r="E128" s="102"/>
      <c r="F128" s="102"/>
      <c r="G128" s="102"/>
      <c r="H128" s="102">
        <f t="shared" si="2"/>
        <v>0</v>
      </c>
      <c r="I128" s="116">
        <f t="shared" si="3"/>
        <v>0</v>
      </c>
      <c r="J128" s="117"/>
      <c r="K128" s="102"/>
    </row>
    <row r="129" s="91" customFormat="1" customHeight="1" spans="1:11">
      <c r="A129" s="91">
        <v>2146302</v>
      </c>
      <c r="B129" s="111" t="s">
        <v>1199</v>
      </c>
      <c r="C129" s="112">
        <v>0</v>
      </c>
      <c r="D129" s="102">
        <v>0</v>
      </c>
      <c r="E129" s="102"/>
      <c r="F129" s="102"/>
      <c r="G129" s="102"/>
      <c r="H129" s="102">
        <f t="shared" si="2"/>
        <v>0</v>
      </c>
      <c r="I129" s="116">
        <f t="shared" si="3"/>
        <v>0</v>
      </c>
      <c r="J129" s="117"/>
      <c r="K129" s="102"/>
    </row>
    <row r="130" s="91" customFormat="1" customHeight="1" spans="1:11">
      <c r="A130" s="91">
        <v>2146303</v>
      </c>
      <c r="B130" s="111" t="s">
        <v>1200</v>
      </c>
      <c r="C130" s="112">
        <v>0</v>
      </c>
      <c r="D130" s="102">
        <v>0</v>
      </c>
      <c r="E130" s="102"/>
      <c r="F130" s="102"/>
      <c r="G130" s="102"/>
      <c r="H130" s="102">
        <f t="shared" si="2"/>
        <v>0</v>
      </c>
      <c r="I130" s="116">
        <f t="shared" si="3"/>
        <v>0</v>
      </c>
      <c r="J130" s="117"/>
      <c r="K130" s="102"/>
    </row>
    <row r="131" s="91" customFormat="1" customHeight="1" spans="1:11">
      <c r="A131" s="91">
        <v>2146399</v>
      </c>
      <c r="B131" s="111" t="s">
        <v>1201</v>
      </c>
      <c r="C131" s="112">
        <v>0</v>
      </c>
      <c r="D131" s="102">
        <v>0</v>
      </c>
      <c r="E131" s="102"/>
      <c r="F131" s="102"/>
      <c r="G131" s="102"/>
      <c r="H131" s="102">
        <f t="shared" si="2"/>
        <v>0</v>
      </c>
      <c r="I131" s="116">
        <f t="shared" si="3"/>
        <v>0</v>
      </c>
      <c r="J131" s="117"/>
      <c r="K131" s="102"/>
    </row>
    <row r="132" s="91" customFormat="1" customHeight="1" spans="1:11">
      <c r="A132" s="91">
        <v>21464</v>
      </c>
      <c r="B132" s="111" t="s">
        <v>1202</v>
      </c>
      <c r="C132" s="112">
        <v>0</v>
      </c>
      <c r="D132" s="102">
        <v>0</v>
      </c>
      <c r="E132" s="102"/>
      <c r="F132" s="102"/>
      <c r="G132" s="102"/>
      <c r="H132" s="102">
        <f t="shared" si="2"/>
        <v>0</v>
      </c>
      <c r="I132" s="116">
        <f t="shared" si="3"/>
        <v>0</v>
      </c>
      <c r="J132" s="117"/>
      <c r="K132" s="102"/>
    </row>
    <row r="133" s="91" customFormat="1" customHeight="1" spans="1:11">
      <c r="A133" s="91">
        <v>2146401</v>
      </c>
      <c r="B133" s="111" t="s">
        <v>1203</v>
      </c>
      <c r="C133" s="112">
        <v>0</v>
      </c>
      <c r="D133" s="102">
        <v>0</v>
      </c>
      <c r="E133" s="102"/>
      <c r="F133" s="102"/>
      <c r="G133" s="102"/>
      <c r="H133" s="102">
        <f t="shared" ref="H133:H196" si="4">D133+E133+F133-G133</f>
        <v>0</v>
      </c>
      <c r="I133" s="116">
        <f t="shared" ref="I133:I196" si="5">C133+H133</f>
        <v>0</v>
      </c>
      <c r="J133" s="117"/>
      <c r="K133" s="102"/>
    </row>
    <row r="134" s="91" customFormat="1" customHeight="1" spans="1:11">
      <c r="A134" s="91">
        <v>2146402</v>
      </c>
      <c r="B134" s="111" t="s">
        <v>1204</v>
      </c>
      <c r="C134" s="112">
        <v>0</v>
      </c>
      <c r="D134" s="102">
        <v>0</v>
      </c>
      <c r="E134" s="102"/>
      <c r="F134" s="102"/>
      <c r="G134" s="102"/>
      <c r="H134" s="102">
        <f t="shared" si="4"/>
        <v>0</v>
      </c>
      <c r="I134" s="116">
        <f t="shared" si="5"/>
        <v>0</v>
      </c>
      <c r="J134" s="117"/>
      <c r="K134" s="102"/>
    </row>
    <row r="135" s="91" customFormat="1" customHeight="1" spans="1:11">
      <c r="A135" s="91">
        <v>2146403</v>
      </c>
      <c r="B135" s="111" t="s">
        <v>1205</v>
      </c>
      <c r="C135" s="112">
        <v>0</v>
      </c>
      <c r="D135" s="102">
        <v>0</v>
      </c>
      <c r="E135" s="102"/>
      <c r="F135" s="102"/>
      <c r="G135" s="102"/>
      <c r="H135" s="102">
        <f t="shared" si="4"/>
        <v>0</v>
      </c>
      <c r="I135" s="116">
        <f t="shared" si="5"/>
        <v>0</v>
      </c>
      <c r="J135" s="117"/>
      <c r="K135" s="102"/>
    </row>
    <row r="136" s="91" customFormat="1" customHeight="1" spans="1:11">
      <c r="A136" s="91">
        <v>2146404</v>
      </c>
      <c r="B136" s="111" t="s">
        <v>1206</v>
      </c>
      <c r="C136" s="112">
        <v>0</v>
      </c>
      <c r="D136" s="102">
        <v>0</v>
      </c>
      <c r="E136" s="102"/>
      <c r="F136" s="102"/>
      <c r="G136" s="102"/>
      <c r="H136" s="102">
        <f t="shared" si="4"/>
        <v>0</v>
      </c>
      <c r="I136" s="116">
        <f t="shared" si="5"/>
        <v>0</v>
      </c>
      <c r="J136" s="117"/>
      <c r="K136" s="102"/>
    </row>
    <row r="137" s="91" customFormat="1" customHeight="1" spans="1:11">
      <c r="A137" s="91">
        <v>2146405</v>
      </c>
      <c r="B137" s="111" t="s">
        <v>1207</v>
      </c>
      <c r="C137" s="112">
        <v>0</v>
      </c>
      <c r="D137" s="102">
        <v>0</v>
      </c>
      <c r="E137" s="102"/>
      <c r="F137" s="102"/>
      <c r="G137" s="102"/>
      <c r="H137" s="102">
        <f t="shared" si="4"/>
        <v>0</v>
      </c>
      <c r="I137" s="116">
        <f t="shared" si="5"/>
        <v>0</v>
      </c>
      <c r="J137" s="117"/>
      <c r="K137" s="102"/>
    </row>
    <row r="138" s="91" customFormat="1" customHeight="1" spans="1:11">
      <c r="A138" s="91">
        <v>2146406</v>
      </c>
      <c r="B138" s="111" t="s">
        <v>1208</v>
      </c>
      <c r="C138" s="112">
        <v>0</v>
      </c>
      <c r="D138" s="102">
        <v>0</v>
      </c>
      <c r="E138" s="102"/>
      <c r="F138" s="102"/>
      <c r="G138" s="102"/>
      <c r="H138" s="102">
        <f t="shared" si="4"/>
        <v>0</v>
      </c>
      <c r="I138" s="116">
        <f t="shared" si="5"/>
        <v>0</v>
      </c>
      <c r="J138" s="117"/>
      <c r="K138" s="102"/>
    </row>
    <row r="139" s="91" customFormat="1" customHeight="1" spans="1:11">
      <c r="A139" s="91">
        <v>2146407</v>
      </c>
      <c r="B139" s="111" t="s">
        <v>1209</v>
      </c>
      <c r="C139" s="112">
        <v>0</v>
      </c>
      <c r="D139" s="102">
        <v>0</v>
      </c>
      <c r="E139" s="102"/>
      <c r="F139" s="102"/>
      <c r="G139" s="102"/>
      <c r="H139" s="102">
        <f t="shared" si="4"/>
        <v>0</v>
      </c>
      <c r="I139" s="116">
        <f t="shared" si="5"/>
        <v>0</v>
      </c>
      <c r="J139" s="117"/>
      <c r="K139" s="102"/>
    </row>
    <row r="140" s="91" customFormat="1" customHeight="1" spans="1:11">
      <c r="A140" s="91">
        <v>2146499</v>
      </c>
      <c r="B140" s="111" t="s">
        <v>1210</v>
      </c>
      <c r="C140" s="112">
        <v>0</v>
      </c>
      <c r="D140" s="102">
        <v>0</v>
      </c>
      <c r="E140" s="102"/>
      <c r="F140" s="102"/>
      <c r="G140" s="102"/>
      <c r="H140" s="102">
        <f t="shared" si="4"/>
        <v>0</v>
      </c>
      <c r="I140" s="116">
        <f t="shared" si="5"/>
        <v>0</v>
      </c>
      <c r="J140" s="117"/>
      <c r="K140" s="102"/>
    </row>
    <row r="141" s="91" customFormat="1" customHeight="1" spans="1:11">
      <c r="A141" s="91">
        <v>21468</v>
      </c>
      <c r="B141" s="111" t="s">
        <v>1211</v>
      </c>
      <c r="C141" s="112">
        <v>0</v>
      </c>
      <c r="D141" s="102">
        <v>0</v>
      </c>
      <c r="E141" s="102"/>
      <c r="F141" s="102"/>
      <c r="G141" s="102"/>
      <c r="H141" s="102">
        <f t="shared" si="4"/>
        <v>0</v>
      </c>
      <c r="I141" s="116">
        <f t="shared" si="5"/>
        <v>0</v>
      </c>
      <c r="J141" s="117"/>
      <c r="K141" s="102"/>
    </row>
    <row r="142" s="91" customFormat="1" customHeight="1" spans="1:11">
      <c r="A142" s="91">
        <v>2146801</v>
      </c>
      <c r="B142" s="111" t="s">
        <v>1212</v>
      </c>
      <c r="C142" s="112">
        <v>0</v>
      </c>
      <c r="D142" s="102">
        <v>0</v>
      </c>
      <c r="E142" s="102"/>
      <c r="F142" s="102"/>
      <c r="G142" s="102"/>
      <c r="H142" s="102">
        <f t="shared" si="4"/>
        <v>0</v>
      </c>
      <c r="I142" s="116">
        <f t="shared" si="5"/>
        <v>0</v>
      </c>
      <c r="J142" s="117"/>
      <c r="K142" s="102"/>
    </row>
    <row r="143" s="91" customFormat="1" customHeight="1" spans="1:11">
      <c r="A143" s="91">
        <v>2146802</v>
      </c>
      <c r="B143" s="111" t="s">
        <v>1213</v>
      </c>
      <c r="C143" s="112">
        <v>0</v>
      </c>
      <c r="D143" s="102">
        <v>0</v>
      </c>
      <c r="E143" s="102"/>
      <c r="F143" s="102"/>
      <c r="G143" s="102"/>
      <c r="H143" s="102">
        <f t="shared" si="4"/>
        <v>0</v>
      </c>
      <c r="I143" s="116">
        <f t="shared" si="5"/>
        <v>0</v>
      </c>
      <c r="J143" s="117"/>
      <c r="K143" s="102"/>
    </row>
    <row r="144" s="91" customFormat="1" customHeight="1" spans="1:11">
      <c r="A144" s="91">
        <v>2146803</v>
      </c>
      <c r="B144" s="111" t="s">
        <v>1214</v>
      </c>
      <c r="C144" s="112">
        <v>0</v>
      </c>
      <c r="D144" s="102">
        <v>0</v>
      </c>
      <c r="E144" s="102"/>
      <c r="F144" s="102"/>
      <c r="G144" s="102"/>
      <c r="H144" s="102">
        <f t="shared" si="4"/>
        <v>0</v>
      </c>
      <c r="I144" s="116">
        <f t="shared" si="5"/>
        <v>0</v>
      </c>
      <c r="J144" s="117"/>
      <c r="K144" s="102"/>
    </row>
    <row r="145" s="91" customFormat="1" customHeight="1" spans="1:11">
      <c r="A145" s="91">
        <v>2146804</v>
      </c>
      <c r="B145" s="111" t="s">
        <v>1215</v>
      </c>
      <c r="C145" s="112">
        <v>0</v>
      </c>
      <c r="D145" s="102">
        <v>0</v>
      </c>
      <c r="E145" s="102"/>
      <c r="F145" s="102"/>
      <c r="G145" s="102"/>
      <c r="H145" s="102">
        <f t="shared" si="4"/>
        <v>0</v>
      </c>
      <c r="I145" s="116">
        <f t="shared" si="5"/>
        <v>0</v>
      </c>
      <c r="J145" s="117"/>
      <c r="K145" s="102"/>
    </row>
    <row r="146" s="91" customFormat="1" customHeight="1" spans="1:11">
      <c r="A146" s="91">
        <v>2146805</v>
      </c>
      <c r="B146" s="111" t="s">
        <v>1216</v>
      </c>
      <c r="C146" s="112">
        <v>0</v>
      </c>
      <c r="D146" s="102">
        <v>0</v>
      </c>
      <c r="E146" s="102"/>
      <c r="F146" s="102"/>
      <c r="G146" s="102"/>
      <c r="H146" s="102">
        <f t="shared" si="4"/>
        <v>0</v>
      </c>
      <c r="I146" s="116">
        <f t="shared" si="5"/>
        <v>0</v>
      </c>
      <c r="J146" s="117"/>
      <c r="K146" s="102"/>
    </row>
    <row r="147" s="91" customFormat="1" customHeight="1" spans="1:11">
      <c r="A147" s="91">
        <v>2146899</v>
      </c>
      <c r="B147" s="111" t="s">
        <v>1217</v>
      </c>
      <c r="C147" s="112">
        <v>0</v>
      </c>
      <c r="D147" s="102">
        <v>0</v>
      </c>
      <c r="E147" s="102"/>
      <c r="F147" s="102"/>
      <c r="G147" s="102"/>
      <c r="H147" s="102">
        <f t="shared" si="4"/>
        <v>0</v>
      </c>
      <c r="I147" s="116">
        <f t="shared" si="5"/>
        <v>0</v>
      </c>
      <c r="J147" s="117"/>
      <c r="K147" s="102"/>
    </row>
    <row r="148" s="91" customFormat="1" customHeight="1" spans="1:11">
      <c r="A148" s="91">
        <v>21469</v>
      </c>
      <c r="B148" s="111" t="s">
        <v>1218</v>
      </c>
      <c r="C148" s="112">
        <v>0</v>
      </c>
      <c r="D148" s="102">
        <v>0</v>
      </c>
      <c r="E148" s="102"/>
      <c r="F148" s="102"/>
      <c r="G148" s="102"/>
      <c r="H148" s="102">
        <f t="shared" si="4"/>
        <v>0</v>
      </c>
      <c r="I148" s="116">
        <f t="shared" si="5"/>
        <v>0</v>
      </c>
      <c r="J148" s="117"/>
      <c r="K148" s="102"/>
    </row>
    <row r="149" s="91" customFormat="1" customHeight="1" spans="1:11">
      <c r="A149" s="91">
        <v>2146901</v>
      </c>
      <c r="B149" s="111" t="s">
        <v>1219</v>
      </c>
      <c r="C149" s="112">
        <v>0</v>
      </c>
      <c r="D149" s="102">
        <v>0</v>
      </c>
      <c r="E149" s="102"/>
      <c r="F149" s="102"/>
      <c r="G149" s="102"/>
      <c r="H149" s="102">
        <f t="shared" si="4"/>
        <v>0</v>
      </c>
      <c r="I149" s="116">
        <f t="shared" si="5"/>
        <v>0</v>
      </c>
      <c r="J149" s="117"/>
      <c r="K149" s="102"/>
    </row>
    <row r="150" s="91" customFormat="1" customHeight="1" spans="1:11">
      <c r="A150" s="91">
        <v>2146902</v>
      </c>
      <c r="B150" s="111" t="s">
        <v>799</v>
      </c>
      <c r="C150" s="112">
        <v>0</v>
      </c>
      <c r="D150" s="102">
        <v>0</v>
      </c>
      <c r="E150" s="102"/>
      <c r="F150" s="102"/>
      <c r="G150" s="102"/>
      <c r="H150" s="102">
        <f t="shared" si="4"/>
        <v>0</v>
      </c>
      <c r="I150" s="116">
        <f t="shared" si="5"/>
        <v>0</v>
      </c>
      <c r="J150" s="117"/>
      <c r="K150" s="102"/>
    </row>
    <row r="151" s="91" customFormat="1" customHeight="1" spans="1:11">
      <c r="A151" s="91">
        <v>2146903</v>
      </c>
      <c r="B151" s="111" t="s">
        <v>1220</v>
      </c>
      <c r="C151" s="112">
        <v>0</v>
      </c>
      <c r="D151" s="102">
        <v>0</v>
      </c>
      <c r="E151" s="102"/>
      <c r="F151" s="102"/>
      <c r="G151" s="102"/>
      <c r="H151" s="102">
        <f t="shared" si="4"/>
        <v>0</v>
      </c>
      <c r="I151" s="116">
        <f t="shared" si="5"/>
        <v>0</v>
      </c>
      <c r="J151" s="117"/>
      <c r="K151" s="102"/>
    </row>
    <row r="152" s="91" customFormat="1" customHeight="1" spans="1:11">
      <c r="A152" s="91">
        <v>2146904</v>
      </c>
      <c r="B152" s="111" t="s">
        <v>1221</v>
      </c>
      <c r="C152" s="112">
        <v>0</v>
      </c>
      <c r="D152" s="102">
        <v>0</v>
      </c>
      <c r="E152" s="102"/>
      <c r="F152" s="102"/>
      <c r="G152" s="102"/>
      <c r="H152" s="102">
        <f t="shared" si="4"/>
        <v>0</v>
      </c>
      <c r="I152" s="116">
        <f t="shared" si="5"/>
        <v>0</v>
      </c>
      <c r="J152" s="117"/>
      <c r="K152" s="102"/>
    </row>
    <row r="153" s="91" customFormat="1" customHeight="1" spans="1:11">
      <c r="A153" s="91">
        <v>2146906</v>
      </c>
      <c r="B153" s="111" t="s">
        <v>1222</v>
      </c>
      <c r="C153" s="112">
        <v>0</v>
      </c>
      <c r="D153" s="102">
        <v>0</v>
      </c>
      <c r="E153" s="102"/>
      <c r="F153" s="102"/>
      <c r="G153" s="102"/>
      <c r="H153" s="102">
        <f t="shared" si="4"/>
        <v>0</v>
      </c>
      <c r="I153" s="116">
        <f t="shared" si="5"/>
        <v>0</v>
      </c>
      <c r="J153" s="117"/>
      <c r="K153" s="102"/>
    </row>
    <row r="154" s="91" customFormat="1" customHeight="1" spans="1:11">
      <c r="A154" s="91">
        <v>2146907</v>
      </c>
      <c r="B154" s="111" t="s">
        <v>1223</v>
      </c>
      <c r="C154" s="112">
        <v>0</v>
      </c>
      <c r="D154" s="102">
        <v>0</v>
      </c>
      <c r="E154" s="102"/>
      <c r="F154" s="102"/>
      <c r="G154" s="102"/>
      <c r="H154" s="102">
        <f t="shared" si="4"/>
        <v>0</v>
      </c>
      <c r="I154" s="116">
        <f t="shared" si="5"/>
        <v>0</v>
      </c>
      <c r="J154" s="117"/>
      <c r="K154" s="102"/>
    </row>
    <row r="155" s="91" customFormat="1" customHeight="1" spans="1:11">
      <c r="A155" s="91">
        <v>2146908</v>
      </c>
      <c r="B155" s="111" t="s">
        <v>1224</v>
      </c>
      <c r="C155" s="112">
        <v>0</v>
      </c>
      <c r="D155" s="102">
        <v>0</v>
      </c>
      <c r="E155" s="102"/>
      <c r="F155" s="102"/>
      <c r="G155" s="102"/>
      <c r="H155" s="102">
        <f t="shared" si="4"/>
        <v>0</v>
      </c>
      <c r="I155" s="116">
        <f t="shared" si="5"/>
        <v>0</v>
      </c>
      <c r="J155" s="117"/>
      <c r="K155" s="102"/>
    </row>
    <row r="156" s="91" customFormat="1" customHeight="1" spans="1:11">
      <c r="A156" s="91">
        <v>2146999</v>
      </c>
      <c r="B156" s="111" t="s">
        <v>1225</v>
      </c>
      <c r="C156" s="112">
        <v>0</v>
      </c>
      <c r="D156" s="102">
        <v>0</v>
      </c>
      <c r="E156" s="102"/>
      <c r="F156" s="102"/>
      <c r="G156" s="102"/>
      <c r="H156" s="102">
        <f t="shared" si="4"/>
        <v>0</v>
      </c>
      <c r="I156" s="116">
        <f t="shared" si="5"/>
        <v>0</v>
      </c>
      <c r="J156" s="117"/>
      <c r="K156" s="102"/>
    </row>
    <row r="157" s="91" customFormat="1" customHeight="1" spans="1:11">
      <c r="A157" s="91">
        <v>21470</v>
      </c>
      <c r="B157" s="111" t="s">
        <v>1226</v>
      </c>
      <c r="C157" s="112">
        <v>0</v>
      </c>
      <c r="D157" s="102">
        <v>0</v>
      </c>
      <c r="E157" s="102"/>
      <c r="F157" s="102"/>
      <c r="G157" s="102"/>
      <c r="H157" s="102">
        <f t="shared" si="4"/>
        <v>0</v>
      </c>
      <c r="I157" s="116">
        <f t="shared" si="5"/>
        <v>0</v>
      </c>
      <c r="J157" s="117"/>
      <c r="K157" s="102"/>
    </row>
    <row r="158" s="91" customFormat="1" customHeight="1" spans="1:11">
      <c r="A158" s="91">
        <v>2147001</v>
      </c>
      <c r="B158" s="111" t="s">
        <v>771</v>
      </c>
      <c r="C158" s="112">
        <v>0</v>
      </c>
      <c r="D158" s="102">
        <v>0</v>
      </c>
      <c r="E158" s="102"/>
      <c r="F158" s="102"/>
      <c r="G158" s="102"/>
      <c r="H158" s="102">
        <f t="shared" si="4"/>
        <v>0</v>
      </c>
      <c r="I158" s="116">
        <f t="shared" si="5"/>
        <v>0</v>
      </c>
      <c r="J158" s="117"/>
      <c r="K158" s="102"/>
    </row>
    <row r="159" s="91" customFormat="1" customHeight="1" spans="1:11">
      <c r="A159" s="91">
        <v>2147099</v>
      </c>
      <c r="B159" s="111" t="s">
        <v>1227</v>
      </c>
      <c r="C159" s="112">
        <v>0</v>
      </c>
      <c r="D159" s="102">
        <v>0</v>
      </c>
      <c r="E159" s="102"/>
      <c r="F159" s="102"/>
      <c r="G159" s="102"/>
      <c r="H159" s="102">
        <f t="shared" si="4"/>
        <v>0</v>
      </c>
      <c r="I159" s="116">
        <f t="shared" si="5"/>
        <v>0</v>
      </c>
      <c r="J159" s="117"/>
      <c r="K159" s="102"/>
    </row>
    <row r="160" s="91" customFormat="1" customHeight="1" spans="1:11">
      <c r="A160" s="91">
        <v>21471</v>
      </c>
      <c r="B160" s="111" t="s">
        <v>1228</v>
      </c>
      <c r="C160" s="112">
        <v>0</v>
      </c>
      <c r="D160" s="102">
        <v>0</v>
      </c>
      <c r="E160" s="102"/>
      <c r="F160" s="102"/>
      <c r="G160" s="102"/>
      <c r="H160" s="102">
        <f t="shared" si="4"/>
        <v>0</v>
      </c>
      <c r="I160" s="116">
        <f t="shared" si="5"/>
        <v>0</v>
      </c>
      <c r="J160" s="117"/>
      <c r="K160" s="102"/>
    </row>
    <row r="161" s="91" customFormat="1" customHeight="1" spans="1:11">
      <c r="A161" s="91">
        <v>2147101</v>
      </c>
      <c r="B161" s="111" t="s">
        <v>771</v>
      </c>
      <c r="C161" s="112">
        <v>0</v>
      </c>
      <c r="D161" s="102">
        <v>0</v>
      </c>
      <c r="E161" s="102"/>
      <c r="F161" s="102"/>
      <c r="G161" s="102"/>
      <c r="H161" s="102">
        <f t="shared" si="4"/>
        <v>0</v>
      </c>
      <c r="I161" s="116">
        <f t="shared" si="5"/>
        <v>0</v>
      </c>
      <c r="J161" s="117"/>
      <c r="K161" s="102"/>
    </row>
    <row r="162" s="91" customFormat="1" customHeight="1" spans="1:11">
      <c r="A162" s="91">
        <v>2147199</v>
      </c>
      <c r="B162" s="111" t="s">
        <v>1229</v>
      </c>
      <c r="C162" s="112">
        <v>0</v>
      </c>
      <c r="D162" s="102">
        <v>0</v>
      </c>
      <c r="E162" s="102"/>
      <c r="F162" s="102"/>
      <c r="G162" s="102"/>
      <c r="H162" s="102">
        <f t="shared" si="4"/>
        <v>0</v>
      </c>
      <c r="I162" s="116">
        <f t="shared" si="5"/>
        <v>0</v>
      </c>
      <c r="J162" s="117"/>
      <c r="K162" s="102"/>
    </row>
    <row r="163" s="91" customFormat="1" customHeight="1" spans="1:11">
      <c r="A163" s="91">
        <v>21472</v>
      </c>
      <c r="B163" s="111" t="s">
        <v>1230</v>
      </c>
      <c r="C163" s="112">
        <v>0</v>
      </c>
      <c r="D163" s="102">
        <v>0</v>
      </c>
      <c r="E163" s="102"/>
      <c r="F163" s="102"/>
      <c r="G163" s="102"/>
      <c r="H163" s="102">
        <f t="shared" si="4"/>
        <v>0</v>
      </c>
      <c r="I163" s="116">
        <f t="shared" si="5"/>
        <v>0</v>
      </c>
      <c r="J163" s="117"/>
      <c r="K163" s="102"/>
    </row>
    <row r="164" s="91" customFormat="1" customHeight="1" spans="1:11">
      <c r="A164" s="91">
        <v>21473</v>
      </c>
      <c r="B164" s="111" t="s">
        <v>1231</v>
      </c>
      <c r="C164" s="112">
        <v>0</v>
      </c>
      <c r="D164" s="102">
        <v>0</v>
      </c>
      <c r="E164" s="102"/>
      <c r="F164" s="102"/>
      <c r="G164" s="102"/>
      <c r="H164" s="102">
        <f t="shared" si="4"/>
        <v>0</v>
      </c>
      <c r="I164" s="116">
        <f t="shared" si="5"/>
        <v>0</v>
      </c>
      <c r="J164" s="117"/>
      <c r="K164" s="102"/>
    </row>
    <row r="165" s="91" customFormat="1" customHeight="1" spans="1:11">
      <c r="A165" s="91">
        <v>2147301</v>
      </c>
      <c r="B165" s="111" t="s">
        <v>778</v>
      </c>
      <c r="C165" s="112">
        <v>0</v>
      </c>
      <c r="D165" s="102">
        <v>0</v>
      </c>
      <c r="E165" s="102"/>
      <c r="F165" s="102"/>
      <c r="G165" s="102"/>
      <c r="H165" s="102">
        <f t="shared" si="4"/>
        <v>0</v>
      </c>
      <c r="I165" s="116">
        <f t="shared" si="5"/>
        <v>0</v>
      </c>
      <c r="J165" s="117"/>
      <c r="K165" s="102"/>
    </row>
    <row r="166" s="91" customFormat="1" customHeight="1" spans="1:11">
      <c r="A166" s="91">
        <v>2147303</v>
      </c>
      <c r="B166" s="111" t="s">
        <v>1200</v>
      </c>
      <c r="C166" s="112">
        <v>0</v>
      </c>
      <c r="D166" s="102">
        <v>0</v>
      </c>
      <c r="E166" s="102"/>
      <c r="F166" s="102"/>
      <c r="G166" s="102"/>
      <c r="H166" s="102">
        <f t="shared" si="4"/>
        <v>0</v>
      </c>
      <c r="I166" s="116">
        <f t="shared" si="5"/>
        <v>0</v>
      </c>
      <c r="J166" s="117"/>
      <c r="K166" s="102"/>
    </row>
    <row r="167" s="91" customFormat="1" customHeight="1" spans="1:11">
      <c r="A167" s="91">
        <v>2147399</v>
      </c>
      <c r="B167" s="111" t="s">
        <v>1232</v>
      </c>
      <c r="C167" s="112">
        <v>0</v>
      </c>
      <c r="D167" s="102">
        <v>0</v>
      </c>
      <c r="E167" s="102"/>
      <c r="F167" s="102"/>
      <c r="G167" s="102"/>
      <c r="H167" s="102">
        <f t="shared" si="4"/>
        <v>0</v>
      </c>
      <c r="I167" s="116">
        <f t="shared" si="5"/>
        <v>0</v>
      </c>
      <c r="J167" s="117"/>
      <c r="K167" s="102"/>
    </row>
    <row r="168" s="91" customFormat="1" customHeight="1" spans="1:11">
      <c r="A168" s="91">
        <v>215</v>
      </c>
      <c r="B168" s="111" t="s">
        <v>1233</v>
      </c>
      <c r="C168" s="112">
        <v>0</v>
      </c>
      <c r="D168" s="102">
        <v>0</v>
      </c>
      <c r="E168" s="102"/>
      <c r="F168" s="102"/>
      <c r="G168" s="102"/>
      <c r="H168" s="102">
        <f t="shared" si="4"/>
        <v>0</v>
      </c>
      <c r="I168" s="116">
        <f t="shared" si="5"/>
        <v>0</v>
      </c>
      <c r="J168" s="117"/>
      <c r="K168" s="102"/>
    </row>
    <row r="169" s="91" customFormat="1" customHeight="1" spans="1:11">
      <c r="A169" s="91">
        <v>21562</v>
      </c>
      <c r="B169" s="111" t="s">
        <v>1234</v>
      </c>
      <c r="C169" s="112">
        <v>0</v>
      </c>
      <c r="D169" s="102">
        <v>0</v>
      </c>
      <c r="E169" s="102"/>
      <c r="F169" s="102"/>
      <c r="G169" s="102"/>
      <c r="H169" s="102">
        <f t="shared" si="4"/>
        <v>0</v>
      </c>
      <c r="I169" s="116">
        <f t="shared" si="5"/>
        <v>0</v>
      </c>
      <c r="J169" s="117"/>
      <c r="K169" s="102"/>
    </row>
    <row r="170" s="91" customFormat="1" customHeight="1" spans="1:11">
      <c r="A170" s="91">
        <v>2156201</v>
      </c>
      <c r="B170" s="111" t="s">
        <v>1235</v>
      </c>
      <c r="C170" s="112">
        <v>0</v>
      </c>
      <c r="D170" s="102">
        <v>0</v>
      </c>
      <c r="E170" s="102"/>
      <c r="F170" s="102"/>
      <c r="G170" s="102"/>
      <c r="H170" s="102">
        <f t="shared" si="4"/>
        <v>0</v>
      </c>
      <c r="I170" s="116">
        <f t="shared" si="5"/>
        <v>0</v>
      </c>
      <c r="J170" s="117"/>
      <c r="K170" s="102"/>
    </row>
    <row r="171" s="91" customFormat="1" customHeight="1" spans="1:11">
      <c r="A171" s="91">
        <v>2156202</v>
      </c>
      <c r="B171" s="111" t="s">
        <v>1236</v>
      </c>
      <c r="C171" s="112">
        <v>0</v>
      </c>
      <c r="D171" s="102">
        <v>0</v>
      </c>
      <c r="E171" s="102"/>
      <c r="F171" s="102"/>
      <c r="G171" s="102"/>
      <c r="H171" s="102">
        <f t="shared" si="4"/>
        <v>0</v>
      </c>
      <c r="I171" s="116">
        <f t="shared" si="5"/>
        <v>0</v>
      </c>
      <c r="J171" s="117"/>
      <c r="K171" s="102"/>
    </row>
    <row r="172" s="91" customFormat="1" customHeight="1" spans="1:12">
      <c r="A172" s="91">
        <v>229</v>
      </c>
      <c r="B172" s="111" t="s">
        <v>1237</v>
      </c>
      <c r="C172" s="112">
        <v>3390</v>
      </c>
      <c r="D172" s="102">
        <v>1505</v>
      </c>
      <c r="E172" s="102">
        <v>9500</v>
      </c>
      <c r="F172" s="102"/>
      <c r="G172" s="102"/>
      <c r="H172" s="102">
        <f t="shared" si="4"/>
        <v>11005</v>
      </c>
      <c r="I172" s="116">
        <f t="shared" si="5"/>
        <v>14395</v>
      </c>
      <c r="J172" s="117"/>
      <c r="K172" s="102">
        <v>1702</v>
      </c>
      <c r="L172" s="91">
        <v>197</v>
      </c>
    </row>
    <row r="173" s="91" customFormat="1" customHeight="1" spans="1:11">
      <c r="A173" s="91">
        <v>22904</v>
      </c>
      <c r="B173" s="111" t="s">
        <v>1238</v>
      </c>
      <c r="C173" s="112">
        <v>0</v>
      </c>
      <c r="D173" s="102">
        <v>0</v>
      </c>
      <c r="E173" s="102">
        <v>9500</v>
      </c>
      <c r="F173" s="102"/>
      <c r="G173" s="102"/>
      <c r="H173" s="102">
        <f t="shared" si="4"/>
        <v>9500</v>
      </c>
      <c r="I173" s="116">
        <f t="shared" si="5"/>
        <v>9500</v>
      </c>
      <c r="J173" s="117"/>
      <c r="K173" s="102"/>
    </row>
    <row r="174" s="91" customFormat="1" customHeight="1" spans="1:11">
      <c r="A174" s="91">
        <v>2290401</v>
      </c>
      <c r="B174" s="111" t="s">
        <v>1239</v>
      </c>
      <c r="C174" s="112">
        <v>0</v>
      </c>
      <c r="D174" s="102">
        <v>0</v>
      </c>
      <c r="E174" s="102"/>
      <c r="F174" s="102"/>
      <c r="G174" s="102"/>
      <c r="H174" s="102">
        <f t="shared" si="4"/>
        <v>0</v>
      </c>
      <c r="I174" s="116">
        <f t="shared" si="5"/>
        <v>0</v>
      </c>
      <c r="J174" s="117"/>
      <c r="K174" s="102"/>
    </row>
    <row r="175" s="91" customFormat="1" customHeight="1" spans="1:11">
      <c r="A175" s="91">
        <v>2290402</v>
      </c>
      <c r="B175" s="111" t="s">
        <v>1240</v>
      </c>
      <c r="C175" s="112">
        <v>0</v>
      </c>
      <c r="D175" s="102">
        <v>0</v>
      </c>
      <c r="E175" s="102">
        <v>9500</v>
      </c>
      <c r="F175" s="102"/>
      <c r="G175" s="102"/>
      <c r="H175" s="102">
        <f t="shared" si="4"/>
        <v>9500</v>
      </c>
      <c r="I175" s="116">
        <f t="shared" si="5"/>
        <v>9500</v>
      </c>
      <c r="J175" s="117"/>
      <c r="K175" s="102"/>
    </row>
    <row r="176" s="91" customFormat="1" customHeight="1" spans="1:11">
      <c r="A176" s="91">
        <v>2290403</v>
      </c>
      <c r="B176" s="111" t="s">
        <v>1241</v>
      </c>
      <c r="C176" s="112">
        <v>0</v>
      </c>
      <c r="D176" s="102">
        <v>0</v>
      </c>
      <c r="E176" s="102"/>
      <c r="F176" s="102"/>
      <c r="G176" s="102"/>
      <c r="H176" s="102">
        <f t="shared" si="4"/>
        <v>0</v>
      </c>
      <c r="I176" s="116">
        <f t="shared" si="5"/>
        <v>0</v>
      </c>
      <c r="J176" s="117"/>
      <c r="K176" s="102"/>
    </row>
    <row r="177" s="91" customFormat="1" customHeight="1" spans="1:11">
      <c r="A177" s="91">
        <v>22908</v>
      </c>
      <c r="B177" s="111" t="s">
        <v>1242</v>
      </c>
      <c r="C177" s="112">
        <v>27</v>
      </c>
      <c r="D177" s="102">
        <v>0</v>
      </c>
      <c r="E177" s="102"/>
      <c r="F177" s="102"/>
      <c r="G177" s="102"/>
      <c r="H177" s="102">
        <f t="shared" si="4"/>
        <v>0</v>
      </c>
      <c r="I177" s="116">
        <f t="shared" si="5"/>
        <v>27</v>
      </c>
      <c r="J177" s="117"/>
      <c r="K177" s="102"/>
    </row>
    <row r="178" s="91" customFormat="1" customHeight="1" spans="1:11">
      <c r="A178" s="91">
        <v>2290802</v>
      </c>
      <c r="B178" s="111" t="s">
        <v>1243</v>
      </c>
      <c r="C178" s="112">
        <v>0</v>
      </c>
      <c r="D178" s="102">
        <v>0</v>
      </c>
      <c r="E178" s="102"/>
      <c r="F178" s="102"/>
      <c r="G178" s="102"/>
      <c r="H178" s="102">
        <f t="shared" si="4"/>
        <v>0</v>
      </c>
      <c r="I178" s="116">
        <f t="shared" si="5"/>
        <v>0</v>
      </c>
      <c r="J178" s="117"/>
      <c r="K178" s="102"/>
    </row>
    <row r="179" s="91" customFormat="1" customHeight="1" spans="1:11">
      <c r="A179" s="91">
        <v>2290803</v>
      </c>
      <c r="B179" s="111" t="s">
        <v>1244</v>
      </c>
      <c r="C179" s="112">
        <v>0</v>
      </c>
      <c r="D179" s="102">
        <v>0</v>
      </c>
      <c r="E179" s="102"/>
      <c r="F179" s="102"/>
      <c r="G179" s="102"/>
      <c r="H179" s="102">
        <f t="shared" si="4"/>
        <v>0</v>
      </c>
      <c r="I179" s="116">
        <f t="shared" si="5"/>
        <v>0</v>
      </c>
      <c r="J179" s="117"/>
      <c r="K179" s="102"/>
    </row>
    <row r="180" s="91" customFormat="1" customHeight="1" spans="1:11">
      <c r="A180" s="91">
        <v>2290804</v>
      </c>
      <c r="B180" s="111" t="s">
        <v>1245</v>
      </c>
      <c r="C180" s="112">
        <v>0</v>
      </c>
      <c r="D180" s="102">
        <v>0</v>
      </c>
      <c r="E180" s="102"/>
      <c r="F180" s="102"/>
      <c r="G180" s="102"/>
      <c r="H180" s="102">
        <f t="shared" si="4"/>
        <v>0</v>
      </c>
      <c r="I180" s="116">
        <f t="shared" si="5"/>
        <v>0</v>
      </c>
      <c r="J180" s="117"/>
      <c r="K180" s="102"/>
    </row>
    <row r="181" s="91" customFormat="1" customHeight="1" spans="1:11">
      <c r="A181" s="91">
        <v>2290805</v>
      </c>
      <c r="B181" s="111" t="s">
        <v>1246</v>
      </c>
      <c r="C181" s="112">
        <v>0</v>
      </c>
      <c r="D181" s="102">
        <v>0</v>
      </c>
      <c r="E181" s="102"/>
      <c r="F181" s="102"/>
      <c r="G181" s="102"/>
      <c r="H181" s="102">
        <f t="shared" si="4"/>
        <v>0</v>
      </c>
      <c r="I181" s="116">
        <f t="shared" si="5"/>
        <v>0</v>
      </c>
      <c r="J181" s="117"/>
      <c r="K181" s="102"/>
    </row>
    <row r="182" s="91" customFormat="1" customHeight="1" spans="1:11">
      <c r="A182" s="91">
        <v>2290806</v>
      </c>
      <c r="B182" s="111" t="s">
        <v>1247</v>
      </c>
      <c r="C182" s="112">
        <v>0</v>
      </c>
      <c r="D182" s="102">
        <v>0</v>
      </c>
      <c r="E182" s="102"/>
      <c r="F182" s="102"/>
      <c r="G182" s="102"/>
      <c r="H182" s="102">
        <f t="shared" si="4"/>
        <v>0</v>
      </c>
      <c r="I182" s="116">
        <f t="shared" si="5"/>
        <v>0</v>
      </c>
      <c r="J182" s="117"/>
      <c r="K182" s="102"/>
    </row>
    <row r="183" s="91" customFormat="1" customHeight="1" spans="1:11">
      <c r="A183" s="91">
        <v>2290807</v>
      </c>
      <c r="B183" s="111" t="s">
        <v>1248</v>
      </c>
      <c r="C183" s="112">
        <v>0</v>
      </c>
      <c r="D183" s="102">
        <v>0</v>
      </c>
      <c r="E183" s="102"/>
      <c r="F183" s="102"/>
      <c r="G183" s="102"/>
      <c r="H183" s="102">
        <f t="shared" si="4"/>
        <v>0</v>
      </c>
      <c r="I183" s="116">
        <f t="shared" si="5"/>
        <v>0</v>
      </c>
      <c r="J183" s="117"/>
      <c r="K183" s="102"/>
    </row>
    <row r="184" s="91" customFormat="1" customHeight="1" spans="1:11">
      <c r="A184" s="91">
        <v>2290808</v>
      </c>
      <c r="B184" s="111" t="s">
        <v>1249</v>
      </c>
      <c r="C184" s="112">
        <v>27</v>
      </c>
      <c r="D184" s="102">
        <v>0</v>
      </c>
      <c r="E184" s="102"/>
      <c r="F184" s="102"/>
      <c r="G184" s="102"/>
      <c r="H184" s="102">
        <f t="shared" si="4"/>
        <v>0</v>
      </c>
      <c r="I184" s="116">
        <f t="shared" si="5"/>
        <v>27</v>
      </c>
      <c r="J184" s="117"/>
      <c r="K184" s="102"/>
    </row>
    <row r="185" s="91" customFormat="1" customHeight="1" spans="1:11">
      <c r="A185" s="91">
        <v>2290899</v>
      </c>
      <c r="B185" s="111" t="s">
        <v>1250</v>
      </c>
      <c r="C185" s="112">
        <v>0</v>
      </c>
      <c r="D185" s="102">
        <v>0</v>
      </c>
      <c r="E185" s="102"/>
      <c r="F185" s="102"/>
      <c r="G185" s="102"/>
      <c r="H185" s="102">
        <f t="shared" si="4"/>
        <v>0</v>
      </c>
      <c r="I185" s="116">
        <f t="shared" si="5"/>
        <v>0</v>
      </c>
      <c r="J185" s="117"/>
      <c r="K185" s="102"/>
    </row>
    <row r="186" s="91" customFormat="1" customHeight="1" spans="1:12">
      <c r="A186" s="91">
        <v>22960</v>
      </c>
      <c r="B186" s="111" t="s">
        <v>1251</v>
      </c>
      <c r="C186" s="112">
        <v>3363</v>
      </c>
      <c r="D186" s="102">
        <v>1505</v>
      </c>
      <c r="E186" s="102"/>
      <c r="F186" s="102"/>
      <c r="G186" s="102"/>
      <c r="H186" s="102">
        <f t="shared" si="4"/>
        <v>1505</v>
      </c>
      <c r="I186" s="116">
        <f t="shared" si="5"/>
        <v>4868</v>
      </c>
      <c r="J186" s="117"/>
      <c r="K186" s="102">
        <v>1702</v>
      </c>
      <c r="L186" s="91">
        <v>197</v>
      </c>
    </row>
    <row r="187" s="91" customFormat="1" customHeight="1" spans="1:11">
      <c r="A187" s="91">
        <v>2296002</v>
      </c>
      <c r="B187" s="111" t="s">
        <v>1252</v>
      </c>
      <c r="C187" s="112">
        <v>1148</v>
      </c>
      <c r="D187" s="102">
        <v>16</v>
      </c>
      <c r="E187" s="102"/>
      <c r="F187" s="102"/>
      <c r="G187" s="102"/>
      <c r="H187" s="102">
        <f t="shared" si="4"/>
        <v>16</v>
      </c>
      <c r="I187" s="116">
        <f t="shared" si="5"/>
        <v>1164</v>
      </c>
      <c r="J187" s="117"/>
      <c r="K187" s="102">
        <v>16</v>
      </c>
    </row>
    <row r="188" s="91" customFormat="1" customHeight="1" spans="1:12">
      <c r="A188" s="91">
        <v>2296003</v>
      </c>
      <c r="B188" s="111" t="s">
        <v>1253</v>
      </c>
      <c r="C188" s="112">
        <v>1760</v>
      </c>
      <c r="D188" s="102">
        <v>0</v>
      </c>
      <c r="E188" s="102"/>
      <c r="F188" s="102"/>
      <c r="G188" s="102"/>
      <c r="H188" s="102">
        <f t="shared" si="4"/>
        <v>0</v>
      </c>
      <c r="I188" s="116">
        <f t="shared" si="5"/>
        <v>1760</v>
      </c>
      <c r="J188" s="117"/>
      <c r="K188" s="102">
        <v>141</v>
      </c>
      <c r="L188" s="91">
        <v>141</v>
      </c>
    </row>
    <row r="189" s="91" customFormat="1" customHeight="1" spans="1:11">
      <c r="A189" s="91">
        <v>2296004</v>
      </c>
      <c r="B189" s="111" t="s">
        <v>1254</v>
      </c>
      <c r="C189" s="112">
        <v>52</v>
      </c>
      <c r="D189" s="102">
        <v>47</v>
      </c>
      <c r="E189" s="102"/>
      <c r="F189" s="102"/>
      <c r="G189" s="102"/>
      <c r="H189" s="102">
        <f t="shared" si="4"/>
        <v>47</v>
      </c>
      <c r="I189" s="116">
        <f t="shared" si="5"/>
        <v>99</v>
      </c>
      <c r="J189" s="117"/>
      <c r="K189" s="102">
        <v>47</v>
      </c>
    </row>
    <row r="190" s="91" customFormat="1" customHeight="1" spans="1:11">
      <c r="A190" s="91">
        <v>2296005</v>
      </c>
      <c r="B190" s="111" t="s">
        <v>1255</v>
      </c>
      <c r="C190" s="112">
        <v>0</v>
      </c>
      <c r="D190" s="102">
        <v>0</v>
      </c>
      <c r="E190" s="102"/>
      <c r="F190" s="102"/>
      <c r="G190" s="102"/>
      <c r="H190" s="102">
        <f t="shared" si="4"/>
        <v>0</v>
      </c>
      <c r="I190" s="116">
        <f t="shared" si="5"/>
        <v>0</v>
      </c>
      <c r="J190" s="117"/>
      <c r="K190" s="102"/>
    </row>
    <row r="191" s="91" customFormat="1" customHeight="1" spans="1:12">
      <c r="A191" s="91">
        <v>2296006</v>
      </c>
      <c r="B191" s="111" t="s">
        <v>1256</v>
      </c>
      <c r="C191" s="112">
        <v>56</v>
      </c>
      <c r="D191" s="102">
        <v>136</v>
      </c>
      <c r="E191" s="102"/>
      <c r="F191" s="102"/>
      <c r="G191" s="102"/>
      <c r="H191" s="102">
        <f t="shared" si="4"/>
        <v>136</v>
      </c>
      <c r="I191" s="116">
        <f t="shared" si="5"/>
        <v>192</v>
      </c>
      <c r="J191" s="117"/>
      <c r="K191" s="102">
        <v>192</v>
      </c>
      <c r="L191" s="91">
        <v>56</v>
      </c>
    </row>
    <row r="192" s="91" customFormat="1" customHeight="1" spans="1:11">
      <c r="A192" s="91">
        <v>2296010</v>
      </c>
      <c r="B192" s="111" t="s">
        <v>1257</v>
      </c>
      <c r="C192" s="112">
        <v>0</v>
      </c>
      <c r="D192" s="102">
        <v>0</v>
      </c>
      <c r="E192" s="102"/>
      <c r="F192" s="102"/>
      <c r="G192" s="102"/>
      <c r="H192" s="102">
        <f t="shared" si="4"/>
        <v>0</v>
      </c>
      <c r="I192" s="116">
        <f t="shared" si="5"/>
        <v>0</v>
      </c>
      <c r="J192" s="117"/>
      <c r="K192" s="102"/>
    </row>
    <row r="193" s="91" customFormat="1" customHeight="1" spans="1:11">
      <c r="A193" s="91">
        <v>2296011</v>
      </c>
      <c r="B193" s="111" t="s">
        <v>1258</v>
      </c>
      <c r="C193" s="112">
        <v>0</v>
      </c>
      <c r="D193" s="102">
        <v>0</v>
      </c>
      <c r="E193" s="102"/>
      <c r="F193" s="102"/>
      <c r="G193" s="102"/>
      <c r="H193" s="102">
        <f t="shared" si="4"/>
        <v>0</v>
      </c>
      <c r="I193" s="116">
        <f t="shared" si="5"/>
        <v>0</v>
      </c>
      <c r="J193" s="117"/>
      <c r="K193" s="102"/>
    </row>
    <row r="194" s="91" customFormat="1" customHeight="1" spans="1:11">
      <c r="A194" s="91">
        <v>2296012</v>
      </c>
      <c r="B194" s="111" t="s">
        <v>1259</v>
      </c>
      <c r="C194" s="112">
        <v>0</v>
      </c>
      <c r="D194" s="102">
        <v>0</v>
      </c>
      <c r="E194" s="102"/>
      <c r="F194" s="102"/>
      <c r="G194" s="102"/>
      <c r="H194" s="102">
        <f t="shared" si="4"/>
        <v>0</v>
      </c>
      <c r="I194" s="116">
        <f t="shared" si="5"/>
        <v>0</v>
      </c>
      <c r="J194" s="117"/>
      <c r="K194" s="102"/>
    </row>
    <row r="195" s="91" customFormat="1" customHeight="1" spans="1:11">
      <c r="A195" s="91">
        <v>2296013</v>
      </c>
      <c r="B195" s="111" t="s">
        <v>1260</v>
      </c>
      <c r="C195" s="112">
        <v>0</v>
      </c>
      <c r="D195" s="102">
        <v>0</v>
      </c>
      <c r="E195" s="102"/>
      <c r="F195" s="102"/>
      <c r="G195" s="102"/>
      <c r="H195" s="102">
        <f t="shared" si="4"/>
        <v>0</v>
      </c>
      <c r="I195" s="116">
        <f t="shared" si="5"/>
        <v>0</v>
      </c>
      <c r="J195" s="117"/>
      <c r="K195" s="102"/>
    </row>
    <row r="196" s="91" customFormat="1" customHeight="1" spans="1:11">
      <c r="A196" s="91">
        <v>2296099</v>
      </c>
      <c r="B196" s="111" t="s">
        <v>1261</v>
      </c>
      <c r="C196" s="112">
        <v>347</v>
      </c>
      <c r="D196" s="102">
        <v>1306</v>
      </c>
      <c r="E196" s="102"/>
      <c r="F196" s="102"/>
      <c r="G196" s="102"/>
      <c r="H196" s="102">
        <f t="shared" si="4"/>
        <v>1306</v>
      </c>
      <c r="I196" s="116">
        <f t="shared" si="5"/>
        <v>1653</v>
      </c>
      <c r="J196" s="117"/>
      <c r="K196" s="102">
        <f>305+1001</f>
        <v>1306</v>
      </c>
    </row>
    <row r="197" s="91" customFormat="1" customHeight="1" spans="1:11">
      <c r="A197" s="91">
        <v>232</v>
      </c>
      <c r="B197" s="111" t="s">
        <v>1262</v>
      </c>
      <c r="C197" s="112">
        <v>23200</v>
      </c>
      <c r="D197" s="102">
        <v>0</v>
      </c>
      <c r="E197" s="102"/>
      <c r="F197" s="102"/>
      <c r="G197" s="102"/>
      <c r="H197" s="102">
        <f t="shared" ref="H197:H251" si="6">D197+E197+F197-G197</f>
        <v>0</v>
      </c>
      <c r="I197" s="116">
        <f t="shared" ref="I197:I251" si="7">C197+H197</f>
        <v>23200</v>
      </c>
      <c r="J197" s="117"/>
      <c r="K197" s="102"/>
    </row>
    <row r="198" s="91" customFormat="1" customHeight="1" spans="1:11">
      <c r="A198" s="91">
        <v>2320401</v>
      </c>
      <c r="B198" s="111" t="s">
        <v>1263</v>
      </c>
      <c r="C198" s="112">
        <v>0</v>
      </c>
      <c r="D198" s="102">
        <v>0</v>
      </c>
      <c r="E198" s="102"/>
      <c r="F198" s="102"/>
      <c r="G198" s="102"/>
      <c r="H198" s="102">
        <f t="shared" si="6"/>
        <v>0</v>
      </c>
      <c r="I198" s="116">
        <f t="shared" si="7"/>
        <v>0</v>
      </c>
      <c r="J198" s="117"/>
      <c r="K198" s="102"/>
    </row>
    <row r="199" s="91" customFormat="1" customHeight="1" spans="1:11">
      <c r="A199" s="91">
        <v>2320402</v>
      </c>
      <c r="B199" s="111" t="s">
        <v>1264</v>
      </c>
      <c r="C199" s="112">
        <v>0</v>
      </c>
      <c r="D199" s="102">
        <v>0</v>
      </c>
      <c r="E199" s="102"/>
      <c r="F199" s="102"/>
      <c r="G199" s="102"/>
      <c r="H199" s="102">
        <f t="shared" si="6"/>
        <v>0</v>
      </c>
      <c r="I199" s="116">
        <f t="shared" si="7"/>
        <v>0</v>
      </c>
      <c r="J199" s="117"/>
      <c r="K199" s="102"/>
    </row>
    <row r="200" s="91" customFormat="1" customHeight="1" spans="1:11">
      <c r="A200" s="91">
        <v>2320405</v>
      </c>
      <c r="B200" s="111" t="s">
        <v>1265</v>
      </c>
      <c r="C200" s="112">
        <v>0</v>
      </c>
      <c r="D200" s="102">
        <v>0</v>
      </c>
      <c r="E200" s="102"/>
      <c r="F200" s="102"/>
      <c r="G200" s="102"/>
      <c r="H200" s="102">
        <f t="shared" si="6"/>
        <v>0</v>
      </c>
      <c r="I200" s="116">
        <f t="shared" si="7"/>
        <v>0</v>
      </c>
      <c r="J200" s="117"/>
      <c r="K200" s="102"/>
    </row>
    <row r="201" s="91" customFormat="1" customHeight="1" spans="1:11">
      <c r="A201" s="91">
        <v>2320411</v>
      </c>
      <c r="B201" s="111" t="s">
        <v>1266</v>
      </c>
      <c r="C201" s="112">
        <v>16000</v>
      </c>
      <c r="D201" s="102">
        <v>0</v>
      </c>
      <c r="E201" s="102"/>
      <c r="F201" s="102"/>
      <c r="G201" s="102"/>
      <c r="H201" s="102">
        <f t="shared" si="6"/>
        <v>0</v>
      </c>
      <c r="I201" s="116">
        <f t="shared" si="7"/>
        <v>16000</v>
      </c>
      <c r="J201" s="117"/>
      <c r="K201" s="102"/>
    </row>
    <row r="202" s="91" customFormat="1" customHeight="1" spans="1:11">
      <c r="A202" s="91">
        <v>2320413</v>
      </c>
      <c r="B202" s="111" t="s">
        <v>1267</v>
      </c>
      <c r="C202" s="112">
        <v>0</v>
      </c>
      <c r="D202" s="102">
        <v>0</v>
      </c>
      <c r="E202" s="102"/>
      <c r="F202" s="102"/>
      <c r="G202" s="102"/>
      <c r="H202" s="102">
        <f t="shared" si="6"/>
        <v>0</v>
      </c>
      <c r="I202" s="116">
        <f t="shared" si="7"/>
        <v>0</v>
      </c>
      <c r="J202" s="117"/>
      <c r="K202" s="102"/>
    </row>
    <row r="203" s="91" customFormat="1" customHeight="1" spans="1:11">
      <c r="A203" s="91">
        <v>2320414</v>
      </c>
      <c r="B203" s="111" t="s">
        <v>1268</v>
      </c>
      <c r="C203" s="112">
        <v>0</v>
      </c>
      <c r="D203" s="102">
        <v>0</v>
      </c>
      <c r="E203" s="102"/>
      <c r="F203" s="102"/>
      <c r="G203" s="102"/>
      <c r="H203" s="102">
        <f t="shared" si="6"/>
        <v>0</v>
      </c>
      <c r="I203" s="116">
        <f t="shared" si="7"/>
        <v>0</v>
      </c>
      <c r="J203" s="117"/>
      <c r="K203" s="102"/>
    </row>
    <row r="204" s="91" customFormat="1" customHeight="1" spans="1:11">
      <c r="A204" s="91">
        <v>2320416</v>
      </c>
      <c r="B204" s="111" t="s">
        <v>1269</v>
      </c>
      <c r="C204" s="112">
        <v>0</v>
      </c>
      <c r="D204" s="102">
        <v>0</v>
      </c>
      <c r="E204" s="102"/>
      <c r="F204" s="102"/>
      <c r="G204" s="102"/>
      <c r="H204" s="102">
        <f t="shared" si="6"/>
        <v>0</v>
      </c>
      <c r="I204" s="116">
        <f t="shared" si="7"/>
        <v>0</v>
      </c>
      <c r="J204" s="117"/>
      <c r="K204" s="102"/>
    </row>
    <row r="205" s="91" customFormat="1" customHeight="1" spans="1:11">
      <c r="A205" s="91">
        <v>2320417</v>
      </c>
      <c r="B205" s="111" t="s">
        <v>1270</v>
      </c>
      <c r="C205" s="112">
        <v>0</v>
      </c>
      <c r="D205" s="102">
        <v>0</v>
      </c>
      <c r="E205" s="102"/>
      <c r="F205" s="102"/>
      <c r="G205" s="102"/>
      <c r="H205" s="102">
        <f t="shared" si="6"/>
        <v>0</v>
      </c>
      <c r="I205" s="116">
        <f t="shared" si="7"/>
        <v>0</v>
      </c>
      <c r="J205" s="117"/>
      <c r="K205" s="102"/>
    </row>
    <row r="206" s="91" customFormat="1" customHeight="1" spans="1:11">
      <c r="A206" s="91">
        <v>2320418</v>
      </c>
      <c r="B206" s="111" t="s">
        <v>1271</v>
      </c>
      <c r="C206" s="112">
        <v>0</v>
      </c>
      <c r="D206" s="102">
        <v>0</v>
      </c>
      <c r="E206" s="102"/>
      <c r="F206" s="102"/>
      <c r="G206" s="102"/>
      <c r="H206" s="102">
        <f t="shared" si="6"/>
        <v>0</v>
      </c>
      <c r="I206" s="116">
        <f t="shared" si="7"/>
        <v>0</v>
      </c>
      <c r="J206" s="117"/>
      <c r="K206" s="102"/>
    </row>
    <row r="207" s="91" customFormat="1" customHeight="1" spans="1:11">
      <c r="A207" s="91">
        <v>2320419</v>
      </c>
      <c r="B207" s="111" t="s">
        <v>1272</v>
      </c>
      <c r="C207" s="112">
        <v>0</v>
      </c>
      <c r="D207" s="102">
        <v>0</v>
      </c>
      <c r="E207" s="102"/>
      <c r="F207" s="102"/>
      <c r="G207" s="102"/>
      <c r="H207" s="102">
        <f t="shared" si="6"/>
        <v>0</v>
      </c>
      <c r="I207" s="116">
        <f t="shared" si="7"/>
        <v>0</v>
      </c>
      <c r="J207" s="117"/>
      <c r="K207" s="102"/>
    </row>
    <row r="208" s="91" customFormat="1" customHeight="1" spans="1:11">
      <c r="A208" s="91">
        <v>2320420</v>
      </c>
      <c r="B208" s="111" t="s">
        <v>1273</v>
      </c>
      <c r="C208" s="112">
        <v>0</v>
      </c>
      <c r="D208" s="102">
        <v>0</v>
      </c>
      <c r="E208" s="102"/>
      <c r="F208" s="102"/>
      <c r="G208" s="102"/>
      <c r="H208" s="102">
        <f t="shared" si="6"/>
        <v>0</v>
      </c>
      <c r="I208" s="116">
        <f t="shared" si="7"/>
        <v>0</v>
      </c>
      <c r="J208" s="117"/>
      <c r="K208" s="102"/>
    </row>
    <row r="209" s="91" customFormat="1" customHeight="1" spans="1:11">
      <c r="A209" s="91">
        <v>2320431</v>
      </c>
      <c r="B209" s="111" t="s">
        <v>1274</v>
      </c>
      <c r="C209" s="112">
        <v>1532</v>
      </c>
      <c r="D209" s="102">
        <v>0</v>
      </c>
      <c r="E209" s="102"/>
      <c r="F209" s="102"/>
      <c r="G209" s="102"/>
      <c r="H209" s="102">
        <f t="shared" si="6"/>
        <v>0</v>
      </c>
      <c r="I209" s="116">
        <f t="shared" si="7"/>
        <v>1532</v>
      </c>
      <c r="J209" s="117"/>
      <c r="K209" s="102"/>
    </row>
    <row r="210" s="91" customFormat="1" customHeight="1" spans="1:11">
      <c r="A210" s="91">
        <v>2320432</v>
      </c>
      <c r="B210" s="111" t="s">
        <v>1275</v>
      </c>
      <c r="C210" s="112">
        <v>0</v>
      </c>
      <c r="D210" s="102">
        <v>0</v>
      </c>
      <c r="E210" s="102"/>
      <c r="F210" s="102"/>
      <c r="G210" s="102"/>
      <c r="H210" s="102">
        <f t="shared" si="6"/>
        <v>0</v>
      </c>
      <c r="I210" s="116">
        <f t="shared" si="7"/>
        <v>0</v>
      </c>
      <c r="J210" s="117"/>
      <c r="K210" s="102"/>
    </row>
    <row r="211" s="91" customFormat="1" customHeight="1" spans="1:11">
      <c r="A211" s="91">
        <v>2320433</v>
      </c>
      <c r="B211" s="111" t="s">
        <v>1276</v>
      </c>
      <c r="C211" s="112">
        <v>1635</v>
      </c>
      <c r="D211" s="102">
        <v>0</v>
      </c>
      <c r="E211" s="102"/>
      <c r="F211" s="102"/>
      <c r="G211" s="102"/>
      <c r="H211" s="102">
        <f t="shared" si="6"/>
        <v>0</v>
      </c>
      <c r="I211" s="116">
        <f t="shared" si="7"/>
        <v>1635</v>
      </c>
      <c r="J211" s="117"/>
      <c r="K211" s="102"/>
    </row>
    <row r="212" s="91" customFormat="1" customHeight="1" spans="1:11">
      <c r="A212" s="91">
        <v>2320498</v>
      </c>
      <c r="B212" s="111" t="s">
        <v>1277</v>
      </c>
      <c r="C212" s="112">
        <v>4033</v>
      </c>
      <c r="D212" s="102">
        <v>0</v>
      </c>
      <c r="E212" s="102"/>
      <c r="F212" s="102"/>
      <c r="G212" s="102"/>
      <c r="H212" s="102">
        <f t="shared" si="6"/>
        <v>0</v>
      </c>
      <c r="I212" s="116">
        <f t="shared" si="7"/>
        <v>4033</v>
      </c>
      <c r="J212" s="117"/>
      <c r="K212" s="102"/>
    </row>
    <row r="213" s="91" customFormat="1" customHeight="1" spans="1:11">
      <c r="A213" s="91">
        <v>2320499</v>
      </c>
      <c r="B213" s="111" t="s">
        <v>1278</v>
      </c>
      <c r="C213" s="112">
        <v>0</v>
      </c>
      <c r="D213" s="102">
        <v>0</v>
      </c>
      <c r="E213" s="102"/>
      <c r="F213" s="102"/>
      <c r="G213" s="102"/>
      <c r="H213" s="102">
        <f t="shared" si="6"/>
        <v>0</v>
      </c>
      <c r="I213" s="116">
        <f t="shared" si="7"/>
        <v>0</v>
      </c>
      <c r="J213" s="117"/>
      <c r="K213" s="102"/>
    </row>
    <row r="214" s="91" customFormat="1" customHeight="1" spans="1:11">
      <c r="A214" s="91">
        <v>233</v>
      </c>
      <c r="B214" s="111" t="s">
        <v>1279</v>
      </c>
      <c r="C214" s="112">
        <v>0</v>
      </c>
      <c r="D214" s="102">
        <v>0</v>
      </c>
      <c r="E214" s="102"/>
      <c r="F214" s="102"/>
      <c r="G214" s="102"/>
      <c r="H214" s="102">
        <f t="shared" si="6"/>
        <v>0</v>
      </c>
      <c r="I214" s="116">
        <f t="shared" si="7"/>
        <v>0</v>
      </c>
      <c r="J214" s="117"/>
      <c r="K214" s="102"/>
    </row>
    <row r="215" s="91" customFormat="1" customHeight="1" spans="1:11">
      <c r="A215" s="91">
        <v>2330401</v>
      </c>
      <c r="B215" s="111" t="s">
        <v>1280</v>
      </c>
      <c r="C215" s="112">
        <v>0</v>
      </c>
      <c r="D215" s="102">
        <v>0</v>
      </c>
      <c r="E215" s="102"/>
      <c r="F215" s="102"/>
      <c r="G215" s="102"/>
      <c r="H215" s="102">
        <f t="shared" si="6"/>
        <v>0</v>
      </c>
      <c r="I215" s="116">
        <f t="shared" si="7"/>
        <v>0</v>
      </c>
      <c r="J215" s="117"/>
      <c r="K215" s="102"/>
    </row>
    <row r="216" s="91" customFormat="1" customHeight="1" spans="1:11">
      <c r="A216" s="91">
        <v>2330402</v>
      </c>
      <c r="B216" s="111" t="s">
        <v>1281</v>
      </c>
      <c r="C216" s="112">
        <v>0</v>
      </c>
      <c r="D216" s="102">
        <v>0</v>
      </c>
      <c r="E216" s="102"/>
      <c r="F216" s="102"/>
      <c r="G216" s="102"/>
      <c r="H216" s="102">
        <f t="shared" si="6"/>
        <v>0</v>
      </c>
      <c r="I216" s="116">
        <f t="shared" si="7"/>
        <v>0</v>
      </c>
      <c r="J216" s="117"/>
      <c r="K216" s="102"/>
    </row>
    <row r="217" s="91" customFormat="1" customHeight="1" spans="1:11">
      <c r="A217" s="91">
        <v>2330405</v>
      </c>
      <c r="B217" s="111" t="s">
        <v>1282</v>
      </c>
      <c r="C217" s="112">
        <v>0</v>
      </c>
      <c r="D217" s="102">
        <v>0</v>
      </c>
      <c r="E217" s="102"/>
      <c r="F217" s="102"/>
      <c r="G217" s="102"/>
      <c r="H217" s="102">
        <f t="shared" si="6"/>
        <v>0</v>
      </c>
      <c r="I217" s="116">
        <f t="shared" si="7"/>
        <v>0</v>
      </c>
      <c r="J217" s="117"/>
      <c r="K217" s="102"/>
    </row>
    <row r="218" s="91" customFormat="1" customHeight="1" spans="1:11">
      <c r="A218" s="91">
        <v>2330411</v>
      </c>
      <c r="B218" s="111" t="s">
        <v>1283</v>
      </c>
      <c r="C218" s="112">
        <v>0</v>
      </c>
      <c r="D218" s="102">
        <v>0</v>
      </c>
      <c r="E218" s="102"/>
      <c r="F218" s="102"/>
      <c r="G218" s="102"/>
      <c r="H218" s="102">
        <f t="shared" si="6"/>
        <v>0</v>
      </c>
      <c r="I218" s="116">
        <f t="shared" si="7"/>
        <v>0</v>
      </c>
      <c r="J218" s="117"/>
      <c r="K218" s="102"/>
    </row>
    <row r="219" s="91" customFormat="1" customHeight="1" spans="1:11">
      <c r="A219" s="91">
        <v>2330413</v>
      </c>
      <c r="B219" s="111" t="s">
        <v>1284</v>
      </c>
      <c r="C219" s="112">
        <v>0</v>
      </c>
      <c r="D219" s="102">
        <v>0</v>
      </c>
      <c r="E219" s="102"/>
      <c r="F219" s="102"/>
      <c r="G219" s="102"/>
      <c r="H219" s="102">
        <f t="shared" si="6"/>
        <v>0</v>
      </c>
      <c r="I219" s="116">
        <f t="shared" si="7"/>
        <v>0</v>
      </c>
      <c r="J219" s="117"/>
      <c r="K219" s="102"/>
    </row>
    <row r="220" s="91" customFormat="1" customHeight="1" spans="1:11">
      <c r="A220" s="91">
        <v>2330414</v>
      </c>
      <c r="B220" s="111" t="s">
        <v>1285</v>
      </c>
      <c r="C220" s="112">
        <v>0</v>
      </c>
      <c r="D220" s="102">
        <v>0</v>
      </c>
      <c r="E220" s="102"/>
      <c r="F220" s="102"/>
      <c r="G220" s="102"/>
      <c r="H220" s="102">
        <f t="shared" si="6"/>
        <v>0</v>
      </c>
      <c r="I220" s="116">
        <f t="shared" si="7"/>
        <v>0</v>
      </c>
      <c r="J220" s="117"/>
      <c r="K220" s="102"/>
    </row>
    <row r="221" s="91" customFormat="1" customHeight="1" spans="1:11">
      <c r="A221" s="91">
        <v>2330416</v>
      </c>
      <c r="B221" s="111" t="s">
        <v>1286</v>
      </c>
      <c r="C221" s="112">
        <v>0</v>
      </c>
      <c r="D221" s="102">
        <v>0</v>
      </c>
      <c r="E221" s="102"/>
      <c r="F221" s="102"/>
      <c r="G221" s="102"/>
      <c r="H221" s="102">
        <f t="shared" si="6"/>
        <v>0</v>
      </c>
      <c r="I221" s="116">
        <f t="shared" si="7"/>
        <v>0</v>
      </c>
      <c r="J221" s="117"/>
      <c r="K221" s="102"/>
    </row>
    <row r="222" s="91" customFormat="1" customHeight="1" spans="1:11">
      <c r="A222" s="91">
        <v>2330417</v>
      </c>
      <c r="B222" s="111" t="s">
        <v>1287</v>
      </c>
      <c r="C222" s="112">
        <v>0</v>
      </c>
      <c r="D222" s="102">
        <v>0</v>
      </c>
      <c r="E222" s="102"/>
      <c r="F222" s="102"/>
      <c r="G222" s="102"/>
      <c r="H222" s="102">
        <f t="shared" si="6"/>
        <v>0</v>
      </c>
      <c r="I222" s="116">
        <f t="shared" si="7"/>
        <v>0</v>
      </c>
      <c r="J222" s="117"/>
      <c r="K222" s="102"/>
    </row>
    <row r="223" s="91" customFormat="1" customHeight="1" spans="1:11">
      <c r="A223" s="91">
        <v>2330418</v>
      </c>
      <c r="B223" s="111" t="s">
        <v>1288</v>
      </c>
      <c r="C223" s="112">
        <v>0</v>
      </c>
      <c r="D223" s="102">
        <v>0</v>
      </c>
      <c r="E223" s="102"/>
      <c r="F223" s="102"/>
      <c r="G223" s="102"/>
      <c r="H223" s="102">
        <f t="shared" si="6"/>
        <v>0</v>
      </c>
      <c r="I223" s="116">
        <f t="shared" si="7"/>
        <v>0</v>
      </c>
      <c r="J223" s="117"/>
      <c r="K223" s="102"/>
    </row>
    <row r="224" s="91" customFormat="1" customHeight="1" spans="1:11">
      <c r="A224" s="91">
        <v>2330419</v>
      </c>
      <c r="B224" s="111" t="s">
        <v>1289</v>
      </c>
      <c r="C224" s="112">
        <v>0</v>
      </c>
      <c r="D224" s="102">
        <v>0</v>
      </c>
      <c r="E224" s="102"/>
      <c r="F224" s="102"/>
      <c r="G224" s="102"/>
      <c r="H224" s="102">
        <f t="shared" si="6"/>
        <v>0</v>
      </c>
      <c r="I224" s="116">
        <f t="shared" si="7"/>
        <v>0</v>
      </c>
      <c r="J224" s="117"/>
      <c r="K224" s="102"/>
    </row>
    <row r="225" s="91" customFormat="1" customHeight="1" spans="1:11">
      <c r="A225" s="91">
        <v>2330420</v>
      </c>
      <c r="B225" s="111" t="s">
        <v>1290</v>
      </c>
      <c r="C225" s="112">
        <v>0</v>
      </c>
      <c r="D225" s="102">
        <v>0</v>
      </c>
      <c r="E225" s="102"/>
      <c r="F225" s="102"/>
      <c r="G225" s="102"/>
      <c r="H225" s="102">
        <f t="shared" si="6"/>
        <v>0</v>
      </c>
      <c r="I225" s="116">
        <f t="shared" si="7"/>
        <v>0</v>
      </c>
      <c r="J225" s="117"/>
      <c r="K225" s="102"/>
    </row>
    <row r="226" s="91" customFormat="1" customHeight="1" spans="1:11">
      <c r="A226" s="91">
        <v>2330431</v>
      </c>
      <c r="B226" s="111" t="s">
        <v>1291</v>
      </c>
      <c r="C226" s="112">
        <v>0</v>
      </c>
      <c r="D226" s="102">
        <v>0</v>
      </c>
      <c r="E226" s="102"/>
      <c r="F226" s="102"/>
      <c r="G226" s="102"/>
      <c r="H226" s="102">
        <f t="shared" si="6"/>
        <v>0</v>
      </c>
      <c r="I226" s="116">
        <f t="shared" si="7"/>
        <v>0</v>
      </c>
      <c r="J226" s="117"/>
      <c r="K226" s="102"/>
    </row>
    <row r="227" s="91" customFormat="1" customHeight="1" spans="1:11">
      <c r="A227" s="91">
        <v>2330432</v>
      </c>
      <c r="B227" s="111" t="s">
        <v>1292</v>
      </c>
      <c r="C227" s="112">
        <v>0</v>
      </c>
      <c r="D227" s="102">
        <v>0</v>
      </c>
      <c r="E227" s="102"/>
      <c r="F227" s="102"/>
      <c r="G227" s="102"/>
      <c r="H227" s="102">
        <f t="shared" si="6"/>
        <v>0</v>
      </c>
      <c r="I227" s="116">
        <f t="shared" si="7"/>
        <v>0</v>
      </c>
      <c r="J227" s="117"/>
      <c r="K227" s="102"/>
    </row>
    <row r="228" s="91" customFormat="1" customHeight="1" spans="1:11">
      <c r="A228" s="91">
        <v>2330433</v>
      </c>
      <c r="B228" s="111" t="s">
        <v>1293</v>
      </c>
      <c r="C228" s="112">
        <v>0</v>
      </c>
      <c r="D228" s="102">
        <v>0</v>
      </c>
      <c r="E228" s="102"/>
      <c r="F228" s="102"/>
      <c r="G228" s="102"/>
      <c r="H228" s="102">
        <f t="shared" si="6"/>
        <v>0</v>
      </c>
      <c r="I228" s="116">
        <f t="shared" si="7"/>
        <v>0</v>
      </c>
      <c r="J228" s="117"/>
      <c r="K228" s="102"/>
    </row>
    <row r="229" s="91" customFormat="1" customHeight="1" spans="1:11">
      <c r="A229" s="91">
        <v>2330498</v>
      </c>
      <c r="B229" s="111" t="s">
        <v>1294</v>
      </c>
      <c r="C229" s="112">
        <v>0</v>
      </c>
      <c r="D229" s="102">
        <v>0</v>
      </c>
      <c r="E229" s="102"/>
      <c r="F229" s="102"/>
      <c r="G229" s="102"/>
      <c r="H229" s="102">
        <f t="shared" si="6"/>
        <v>0</v>
      </c>
      <c r="I229" s="116">
        <f t="shared" si="7"/>
        <v>0</v>
      </c>
      <c r="J229" s="117"/>
      <c r="K229" s="102"/>
    </row>
    <row r="230" s="91" customFormat="1" customHeight="1" spans="1:11">
      <c r="A230" s="91">
        <v>2330499</v>
      </c>
      <c r="B230" s="111" t="s">
        <v>1295</v>
      </c>
      <c r="C230" s="112">
        <v>0</v>
      </c>
      <c r="D230" s="102">
        <v>0</v>
      </c>
      <c r="E230" s="102"/>
      <c r="F230" s="102"/>
      <c r="G230" s="102"/>
      <c r="H230" s="102">
        <f t="shared" si="6"/>
        <v>0</v>
      </c>
      <c r="I230" s="116">
        <f t="shared" si="7"/>
        <v>0</v>
      </c>
      <c r="J230" s="117"/>
      <c r="K230" s="102"/>
    </row>
    <row r="231" customHeight="1" spans="1:11">
      <c r="A231" s="92">
        <v>234</v>
      </c>
      <c r="B231" s="111" t="s">
        <v>1296</v>
      </c>
      <c r="C231" s="112">
        <v>1639</v>
      </c>
      <c r="D231" s="102">
        <v>0</v>
      </c>
      <c r="E231" s="102"/>
      <c r="F231" s="102"/>
      <c r="G231" s="102"/>
      <c r="H231" s="102">
        <f t="shared" si="6"/>
        <v>0</v>
      </c>
      <c r="I231" s="116">
        <f t="shared" si="7"/>
        <v>1639</v>
      </c>
      <c r="J231" s="117"/>
      <c r="K231" s="102"/>
    </row>
    <row r="232" customHeight="1" spans="1:11">
      <c r="A232" s="92">
        <v>23401</v>
      </c>
      <c r="B232" s="111" t="s">
        <v>1297</v>
      </c>
      <c r="C232" s="112">
        <v>1500</v>
      </c>
      <c r="D232" s="102">
        <v>0</v>
      </c>
      <c r="E232" s="102"/>
      <c r="F232" s="102"/>
      <c r="G232" s="102"/>
      <c r="H232" s="102">
        <f t="shared" si="6"/>
        <v>0</v>
      </c>
      <c r="I232" s="116">
        <f t="shared" si="7"/>
        <v>1500</v>
      </c>
      <c r="J232" s="117"/>
      <c r="K232" s="102"/>
    </row>
    <row r="233" customHeight="1" spans="1:11">
      <c r="A233" s="92">
        <v>2340101</v>
      </c>
      <c r="B233" s="111" t="s">
        <v>1298</v>
      </c>
      <c r="C233" s="112">
        <v>1098</v>
      </c>
      <c r="D233" s="102">
        <v>0</v>
      </c>
      <c r="E233" s="102"/>
      <c r="F233" s="102"/>
      <c r="G233" s="102"/>
      <c r="H233" s="102">
        <f t="shared" si="6"/>
        <v>0</v>
      </c>
      <c r="I233" s="116">
        <f t="shared" si="7"/>
        <v>1098</v>
      </c>
      <c r="J233" s="117"/>
      <c r="K233" s="102"/>
    </row>
    <row r="234" customHeight="1" spans="1:11">
      <c r="A234" s="92">
        <v>2340102</v>
      </c>
      <c r="B234" s="111" t="s">
        <v>1299</v>
      </c>
      <c r="C234" s="112">
        <v>0</v>
      </c>
      <c r="D234" s="102">
        <v>0</v>
      </c>
      <c r="E234" s="102"/>
      <c r="F234" s="102"/>
      <c r="G234" s="102"/>
      <c r="H234" s="102">
        <f t="shared" si="6"/>
        <v>0</v>
      </c>
      <c r="I234" s="116">
        <f t="shared" si="7"/>
        <v>0</v>
      </c>
      <c r="J234" s="117"/>
      <c r="K234" s="102"/>
    </row>
    <row r="235" customHeight="1" spans="1:11">
      <c r="A235" s="92">
        <v>2340103</v>
      </c>
      <c r="B235" s="111" t="s">
        <v>1300</v>
      </c>
      <c r="C235" s="112">
        <v>286</v>
      </c>
      <c r="D235" s="102">
        <v>0</v>
      </c>
      <c r="E235" s="102"/>
      <c r="F235" s="102"/>
      <c r="G235" s="102"/>
      <c r="H235" s="102">
        <f t="shared" si="6"/>
        <v>0</v>
      </c>
      <c r="I235" s="116">
        <f t="shared" si="7"/>
        <v>286</v>
      </c>
      <c r="J235" s="117"/>
      <c r="K235" s="102"/>
    </row>
    <row r="236" customHeight="1" spans="1:11">
      <c r="A236" s="92">
        <v>2340104</v>
      </c>
      <c r="B236" s="111" t="s">
        <v>1301</v>
      </c>
      <c r="C236" s="112">
        <v>0</v>
      </c>
      <c r="D236" s="102">
        <v>0</v>
      </c>
      <c r="E236" s="102"/>
      <c r="F236" s="102"/>
      <c r="G236" s="102"/>
      <c r="H236" s="102">
        <f t="shared" si="6"/>
        <v>0</v>
      </c>
      <c r="I236" s="116">
        <f t="shared" si="7"/>
        <v>0</v>
      </c>
      <c r="J236" s="117"/>
      <c r="K236" s="102"/>
    </row>
    <row r="237" customHeight="1" spans="1:11">
      <c r="A237" s="92">
        <v>2340105</v>
      </c>
      <c r="B237" s="111" t="s">
        <v>1302</v>
      </c>
      <c r="C237" s="112">
        <v>0</v>
      </c>
      <c r="D237" s="102">
        <v>0</v>
      </c>
      <c r="E237" s="102"/>
      <c r="F237" s="102"/>
      <c r="G237" s="102"/>
      <c r="H237" s="102">
        <f t="shared" si="6"/>
        <v>0</v>
      </c>
      <c r="I237" s="116">
        <f t="shared" si="7"/>
        <v>0</v>
      </c>
      <c r="J237" s="117"/>
      <c r="K237" s="102"/>
    </row>
    <row r="238" customHeight="1" spans="1:11">
      <c r="A238" s="92">
        <v>2340106</v>
      </c>
      <c r="B238" s="111" t="s">
        <v>1303</v>
      </c>
      <c r="C238" s="112">
        <v>0</v>
      </c>
      <c r="D238" s="102">
        <v>0</v>
      </c>
      <c r="E238" s="102"/>
      <c r="F238" s="102"/>
      <c r="G238" s="102"/>
      <c r="H238" s="102">
        <f t="shared" si="6"/>
        <v>0</v>
      </c>
      <c r="I238" s="116">
        <f t="shared" si="7"/>
        <v>0</v>
      </c>
      <c r="J238" s="117"/>
      <c r="K238" s="102"/>
    </row>
    <row r="239" customHeight="1" spans="1:11">
      <c r="A239" s="92">
        <v>2340107</v>
      </c>
      <c r="B239" s="111" t="s">
        <v>1304</v>
      </c>
      <c r="C239" s="112">
        <v>0</v>
      </c>
      <c r="D239" s="102">
        <v>0</v>
      </c>
      <c r="E239" s="102"/>
      <c r="F239" s="102"/>
      <c r="G239" s="102"/>
      <c r="H239" s="102">
        <f t="shared" si="6"/>
        <v>0</v>
      </c>
      <c r="I239" s="116">
        <f t="shared" si="7"/>
        <v>0</v>
      </c>
      <c r="J239" s="117"/>
      <c r="K239" s="102"/>
    </row>
    <row r="240" customHeight="1" spans="1:11">
      <c r="A240" s="92">
        <v>2340108</v>
      </c>
      <c r="B240" s="111" t="s">
        <v>1305</v>
      </c>
      <c r="C240" s="112">
        <v>116</v>
      </c>
      <c r="D240" s="102">
        <v>0</v>
      </c>
      <c r="E240" s="102"/>
      <c r="F240" s="102"/>
      <c r="G240" s="102"/>
      <c r="H240" s="102">
        <f t="shared" si="6"/>
        <v>0</v>
      </c>
      <c r="I240" s="116">
        <f t="shared" si="7"/>
        <v>116</v>
      </c>
      <c r="J240" s="117"/>
      <c r="K240" s="102"/>
    </row>
    <row r="241" customHeight="1" spans="1:11">
      <c r="A241" s="92">
        <v>2340109</v>
      </c>
      <c r="B241" s="111" t="s">
        <v>1306</v>
      </c>
      <c r="C241" s="112">
        <v>0</v>
      </c>
      <c r="D241" s="102">
        <v>0</v>
      </c>
      <c r="E241" s="102"/>
      <c r="F241" s="102"/>
      <c r="G241" s="102"/>
      <c r="H241" s="102">
        <f t="shared" si="6"/>
        <v>0</v>
      </c>
      <c r="I241" s="116">
        <f t="shared" si="7"/>
        <v>0</v>
      </c>
      <c r="J241" s="117"/>
      <c r="K241" s="102"/>
    </row>
    <row r="242" customHeight="1" spans="1:11">
      <c r="A242" s="92">
        <v>2340110</v>
      </c>
      <c r="B242" s="111" t="s">
        <v>1307</v>
      </c>
      <c r="C242" s="112">
        <v>0</v>
      </c>
      <c r="D242" s="102">
        <v>0</v>
      </c>
      <c r="E242" s="102"/>
      <c r="F242" s="102"/>
      <c r="G242" s="102"/>
      <c r="H242" s="102">
        <f t="shared" si="6"/>
        <v>0</v>
      </c>
      <c r="I242" s="116">
        <f t="shared" si="7"/>
        <v>0</v>
      </c>
      <c r="J242" s="117"/>
      <c r="K242" s="102"/>
    </row>
    <row r="243" customHeight="1" spans="1:11">
      <c r="A243" s="92">
        <v>2340111</v>
      </c>
      <c r="B243" s="111" t="s">
        <v>1308</v>
      </c>
      <c r="C243" s="112">
        <v>0</v>
      </c>
      <c r="D243" s="102">
        <v>0</v>
      </c>
      <c r="E243" s="102"/>
      <c r="F243" s="102"/>
      <c r="G243" s="102"/>
      <c r="H243" s="102">
        <f t="shared" si="6"/>
        <v>0</v>
      </c>
      <c r="I243" s="116">
        <f t="shared" si="7"/>
        <v>0</v>
      </c>
      <c r="J243" s="117"/>
      <c r="K243" s="102"/>
    </row>
    <row r="244" customHeight="1" spans="1:11">
      <c r="A244" s="92">
        <v>2340199</v>
      </c>
      <c r="B244" s="111" t="s">
        <v>1309</v>
      </c>
      <c r="C244" s="112">
        <v>0</v>
      </c>
      <c r="D244" s="102">
        <v>0</v>
      </c>
      <c r="E244" s="102"/>
      <c r="F244" s="102"/>
      <c r="G244" s="102"/>
      <c r="H244" s="102">
        <f t="shared" si="6"/>
        <v>0</v>
      </c>
      <c r="I244" s="116">
        <f t="shared" si="7"/>
        <v>0</v>
      </c>
      <c r="J244" s="117"/>
      <c r="K244" s="102"/>
    </row>
    <row r="245" customHeight="1" spans="1:11">
      <c r="A245" s="92">
        <v>23402</v>
      </c>
      <c r="B245" s="111" t="s">
        <v>1310</v>
      </c>
      <c r="C245" s="112">
        <v>139</v>
      </c>
      <c r="D245" s="102">
        <v>0</v>
      </c>
      <c r="E245" s="102"/>
      <c r="F245" s="102"/>
      <c r="G245" s="102"/>
      <c r="H245" s="102">
        <f t="shared" si="6"/>
        <v>0</v>
      </c>
      <c r="I245" s="116">
        <f t="shared" si="7"/>
        <v>139</v>
      </c>
      <c r="J245" s="117"/>
      <c r="K245" s="102"/>
    </row>
    <row r="246" customHeight="1" spans="1:11">
      <c r="A246" s="92">
        <v>2340201</v>
      </c>
      <c r="B246" s="111" t="s">
        <v>856</v>
      </c>
      <c r="C246" s="112">
        <v>0</v>
      </c>
      <c r="D246" s="102">
        <v>0</v>
      </c>
      <c r="E246" s="102"/>
      <c r="F246" s="102"/>
      <c r="G246" s="102"/>
      <c r="H246" s="102">
        <f t="shared" si="6"/>
        <v>0</v>
      </c>
      <c r="I246" s="116">
        <f t="shared" si="7"/>
        <v>0</v>
      </c>
      <c r="J246" s="117"/>
      <c r="K246" s="102"/>
    </row>
    <row r="247" customHeight="1" spans="1:11">
      <c r="A247" s="92">
        <v>2340202</v>
      </c>
      <c r="B247" s="111" t="s">
        <v>899</v>
      </c>
      <c r="C247" s="112">
        <v>0</v>
      </c>
      <c r="D247" s="102">
        <v>0</v>
      </c>
      <c r="E247" s="102"/>
      <c r="F247" s="102"/>
      <c r="G247" s="102"/>
      <c r="H247" s="102">
        <f t="shared" si="6"/>
        <v>0</v>
      </c>
      <c r="I247" s="116">
        <f t="shared" si="7"/>
        <v>0</v>
      </c>
      <c r="J247" s="117"/>
      <c r="K247" s="102"/>
    </row>
    <row r="248" customHeight="1" spans="1:11">
      <c r="A248" s="92">
        <v>2340203</v>
      </c>
      <c r="B248" s="111" t="s">
        <v>761</v>
      </c>
      <c r="C248" s="112">
        <v>0</v>
      </c>
      <c r="D248" s="102">
        <v>0</v>
      </c>
      <c r="E248" s="102"/>
      <c r="F248" s="102"/>
      <c r="G248" s="102"/>
      <c r="H248" s="102">
        <f t="shared" si="6"/>
        <v>0</v>
      </c>
      <c r="I248" s="116">
        <f t="shared" si="7"/>
        <v>0</v>
      </c>
      <c r="J248" s="117"/>
      <c r="K248" s="102"/>
    </row>
    <row r="249" customHeight="1" spans="1:11">
      <c r="A249" s="92">
        <v>2340204</v>
      </c>
      <c r="B249" s="111" t="s">
        <v>1311</v>
      </c>
      <c r="C249" s="112">
        <v>0</v>
      </c>
      <c r="D249" s="102">
        <v>0</v>
      </c>
      <c r="E249" s="102"/>
      <c r="F249" s="102"/>
      <c r="G249" s="102"/>
      <c r="H249" s="102">
        <f t="shared" si="6"/>
        <v>0</v>
      </c>
      <c r="I249" s="116">
        <f t="shared" si="7"/>
        <v>0</v>
      </c>
      <c r="J249" s="117"/>
      <c r="K249" s="102"/>
    </row>
    <row r="250" customHeight="1" spans="1:11">
      <c r="A250" s="92">
        <v>2340205</v>
      </c>
      <c r="B250" s="111" t="s">
        <v>1312</v>
      </c>
      <c r="C250" s="112">
        <v>0</v>
      </c>
      <c r="D250" s="102">
        <v>0</v>
      </c>
      <c r="E250" s="102"/>
      <c r="F250" s="102"/>
      <c r="G250" s="102"/>
      <c r="H250" s="102">
        <f t="shared" si="6"/>
        <v>0</v>
      </c>
      <c r="I250" s="116">
        <f t="shared" si="7"/>
        <v>0</v>
      </c>
      <c r="J250" s="117"/>
      <c r="K250" s="102"/>
    </row>
    <row r="251" customHeight="1" spans="1:11">
      <c r="A251" s="92">
        <v>2340299</v>
      </c>
      <c r="B251" s="111" t="s">
        <v>1313</v>
      </c>
      <c r="C251" s="112">
        <v>139</v>
      </c>
      <c r="D251" s="102">
        <v>0</v>
      </c>
      <c r="E251" s="102"/>
      <c r="F251" s="102"/>
      <c r="G251" s="102"/>
      <c r="H251" s="102">
        <f t="shared" si="6"/>
        <v>0</v>
      </c>
      <c r="I251" s="116">
        <f t="shared" si="7"/>
        <v>139</v>
      </c>
      <c r="J251" s="117"/>
      <c r="K251" s="102"/>
    </row>
  </sheetData>
  <mergeCells count="1">
    <mergeCell ref="B2:I2"/>
  </mergeCells>
  <printOptions horizontalCentered="1"/>
  <pageMargins left="0.747916666666667" right="0.747916666666667" top="0.984027777777778" bottom="0.984027777777778" header="0.511805555555556" footer="0.511805555555556"/>
  <pageSetup paperSize="9"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XFB42"/>
  <sheetViews>
    <sheetView tabSelected="1" workbookViewId="0">
      <pane xSplit="2" ySplit="5" topLeftCell="C12" activePane="bottomRight" state="frozen"/>
      <selection/>
      <selection pane="topRight"/>
      <selection pane="bottomLeft"/>
      <selection pane="bottomRight" activeCell="C4" sqref="C4:C5"/>
    </sheetView>
  </sheetViews>
  <sheetFormatPr defaultColWidth="9" defaultRowHeight="15.75"/>
  <cols>
    <col min="1" max="1" width="3.775" style="4" customWidth="1"/>
    <col min="2" max="2" width="15.2166666666667" style="7" customWidth="1"/>
    <col min="3" max="3" width="25.4416666666667" style="7" customWidth="1"/>
    <col min="4" max="4" width="13.3333333333333" style="7" customWidth="1"/>
    <col min="5" max="5" width="9.375" style="7" customWidth="1"/>
    <col min="6" max="6" width="13.3333333333333" style="8" customWidth="1"/>
    <col min="7" max="7" width="17" style="8" customWidth="1"/>
    <col min="8" max="8" width="7.55833333333333" style="9" customWidth="1"/>
    <col min="9" max="9" width="9.125" style="9" customWidth="1"/>
    <col min="10" max="10" width="7.10833333333333" style="10" customWidth="1"/>
    <col min="11" max="11" width="7" style="11" customWidth="1"/>
    <col min="12" max="12" width="7.88333333333333" style="11" customWidth="1"/>
    <col min="13" max="13" width="6.44166666666667" style="12" customWidth="1"/>
    <col min="14" max="14" width="12.5" style="12" customWidth="1"/>
    <col min="15" max="16382" width="9" style="4"/>
    <col min="16383" max="16384" width="9" style="13"/>
  </cols>
  <sheetData>
    <row r="1" s="1" customFormat="1" ht="17.25" customHeight="1" spans="1:14">
      <c r="A1" s="14" t="s">
        <v>1314</v>
      </c>
      <c r="B1" s="15"/>
      <c r="C1" s="15"/>
      <c r="D1" s="15"/>
      <c r="E1" s="15"/>
      <c r="F1" s="16"/>
      <c r="G1" s="16"/>
      <c r="H1" s="17"/>
      <c r="I1" s="17"/>
      <c r="J1" s="51"/>
      <c r="K1" s="52"/>
      <c r="L1" s="52"/>
      <c r="M1" s="53"/>
      <c r="N1" s="53"/>
    </row>
    <row r="2" s="2" customFormat="1" ht="36.75" customHeight="1" spans="1:14">
      <c r="A2" s="18" t="s">
        <v>1315</v>
      </c>
      <c r="B2" s="18"/>
      <c r="C2" s="18"/>
      <c r="D2" s="18"/>
      <c r="E2" s="18"/>
      <c r="F2" s="18"/>
      <c r="G2" s="18"/>
      <c r="H2" s="18"/>
      <c r="I2" s="18"/>
      <c r="J2" s="18"/>
      <c r="K2" s="18"/>
      <c r="L2" s="18"/>
      <c r="M2" s="18"/>
      <c r="N2" s="18"/>
    </row>
    <row r="3" s="3" customFormat="1" ht="22.5" customHeight="1" spans="1:14">
      <c r="A3" s="19"/>
      <c r="B3" s="20"/>
      <c r="C3" s="20"/>
      <c r="D3" s="7"/>
      <c r="E3" s="7"/>
      <c r="F3" s="20"/>
      <c r="G3" s="20"/>
      <c r="H3" s="20"/>
      <c r="I3" s="8"/>
      <c r="J3" s="54"/>
      <c r="K3" s="55"/>
      <c r="L3" s="55"/>
      <c r="M3" s="56"/>
      <c r="N3" s="7" t="s">
        <v>1316</v>
      </c>
    </row>
    <row r="4" s="4" customFormat="1" ht="32.4" customHeight="1" spans="1:14">
      <c r="A4" s="21" t="s">
        <v>1317</v>
      </c>
      <c r="B4" s="21" t="s">
        <v>1318</v>
      </c>
      <c r="C4" s="21" t="s">
        <v>1319</v>
      </c>
      <c r="D4" s="21" t="s">
        <v>1320</v>
      </c>
      <c r="E4" s="21" t="s">
        <v>1321</v>
      </c>
      <c r="F4" s="22" t="s">
        <v>1322</v>
      </c>
      <c r="G4" s="23" t="s">
        <v>1323</v>
      </c>
      <c r="H4" s="24" t="s">
        <v>1324</v>
      </c>
      <c r="I4" s="24" t="s">
        <v>1325</v>
      </c>
      <c r="J4" s="57" t="s">
        <v>1326</v>
      </c>
      <c r="K4" s="58" t="s">
        <v>1327</v>
      </c>
      <c r="L4" s="59"/>
      <c r="M4" s="60"/>
      <c r="N4" s="21" t="s">
        <v>1328</v>
      </c>
    </row>
    <row r="5" s="4" customFormat="1" ht="32.4" customHeight="1" spans="1:14">
      <c r="A5" s="25"/>
      <c r="B5" s="25"/>
      <c r="C5" s="25"/>
      <c r="D5" s="25"/>
      <c r="E5" s="25"/>
      <c r="F5" s="26"/>
      <c r="G5" s="26"/>
      <c r="H5" s="27"/>
      <c r="I5" s="27"/>
      <c r="J5" s="61"/>
      <c r="K5" s="62" t="s">
        <v>1329</v>
      </c>
      <c r="L5" s="63" t="s">
        <v>1330</v>
      </c>
      <c r="M5" s="64" t="s">
        <v>1331</v>
      </c>
      <c r="N5" s="25"/>
    </row>
    <row r="6" s="5" customFormat="1" ht="45" customHeight="1" spans="1:14">
      <c r="A6" s="28">
        <v>1</v>
      </c>
      <c r="B6" s="28" t="s">
        <v>1332</v>
      </c>
      <c r="C6" s="28"/>
      <c r="D6" s="28"/>
      <c r="E6" s="28"/>
      <c r="F6" s="29"/>
      <c r="H6" s="30">
        <f>SUM(H7:H33)</f>
        <v>402721.3</v>
      </c>
      <c r="I6" s="30"/>
      <c r="J6" s="30">
        <f>SUM(J7:J33)</f>
        <v>104818</v>
      </c>
      <c r="K6" s="30">
        <f>L6+M6</f>
        <v>50000</v>
      </c>
      <c r="L6" s="30">
        <f>SUM(L7:L25)</f>
        <v>20000</v>
      </c>
      <c r="M6" s="30">
        <f>SUM(M26:M30)+M33-M28</f>
        <v>30000</v>
      </c>
      <c r="N6" s="28"/>
    </row>
    <row r="7" s="5" customFormat="1" ht="42.75" customHeight="1" spans="1:14">
      <c r="A7" s="31">
        <v>2</v>
      </c>
      <c r="B7" s="32" t="s">
        <v>1333</v>
      </c>
      <c r="C7" s="32" t="s">
        <v>1334</v>
      </c>
      <c r="D7" s="32" t="s">
        <v>1335</v>
      </c>
      <c r="E7" s="32" t="s">
        <v>1336</v>
      </c>
      <c r="F7" s="32"/>
      <c r="G7" s="33" t="s">
        <v>1337</v>
      </c>
      <c r="H7" s="32">
        <v>38963</v>
      </c>
      <c r="I7" s="65" t="s">
        <v>1338</v>
      </c>
      <c r="J7" s="66">
        <v>15000</v>
      </c>
      <c r="K7" s="67"/>
      <c r="L7" s="67">
        <v>5000</v>
      </c>
      <c r="M7" s="67"/>
      <c r="N7" s="68" t="s">
        <v>1339</v>
      </c>
    </row>
    <row r="8" s="5" customFormat="1" ht="30.6" customHeight="1" spans="1:14">
      <c r="A8" s="31">
        <v>3</v>
      </c>
      <c r="B8" s="32" t="s">
        <v>1340</v>
      </c>
      <c r="C8" s="32" t="s">
        <v>1341</v>
      </c>
      <c r="D8" s="32" t="s">
        <v>1342</v>
      </c>
      <c r="E8" s="32" t="s">
        <v>1343</v>
      </c>
      <c r="F8" s="32" t="s">
        <v>1344</v>
      </c>
      <c r="G8" s="33" t="s">
        <v>1345</v>
      </c>
      <c r="H8" s="32">
        <v>38000</v>
      </c>
      <c r="I8" s="65" t="s">
        <v>1338</v>
      </c>
      <c r="J8" s="66">
        <v>4000</v>
      </c>
      <c r="K8" s="69"/>
      <c r="L8" s="69">
        <v>2000</v>
      </c>
      <c r="M8" s="67"/>
      <c r="N8" s="68" t="s">
        <v>1339</v>
      </c>
    </row>
    <row r="9" s="1" customFormat="1" ht="30.6" customHeight="1" spans="1:14">
      <c r="A9" s="31">
        <v>4</v>
      </c>
      <c r="B9" s="32" t="s">
        <v>1346</v>
      </c>
      <c r="C9" s="32" t="s">
        <v>1347</v>
      </c>
      <c r="D9" s="32" t="s">
        <v>1348</v>
      </c>
      <c r="E9" s="32" t="s">
        <v>1349</v>
      </c>
      <c r="F9" s="34" t="s">
        <v>1350</v>
      </c>
      <c r="G9" s="33" t="s">
        <v>1351</v>
      </c>
      <c r="H9" s="32">
        <v>7741</v>
      </c>
      <c r="I9" s="65" t="s">
        <v>1338</v>
      </c>
      <c r="J9" s="69">
        <v>2000</v>
      </c>
      <c r="K9" s="69"/>
      <c r="L9" s="69">
        <v>500</v>
      </c>
      <c r="M9" s="67"/>
      <c r="N9" s="68" t="s">
        <v>1339</v>
      </c>
    </row>
    <row r="10" s="1" customFormat="1" ht="30.6" customHeight="1" spans="1:14">
      <c r="A10" s="31">
        <v>7</v>
      </c>
      <c r="B10" s="32" t="s">
        <v>1352</v>
      </c>
      <c r="C10" s="32" t="s">
        <v>1353</v>
      </c>
      <c r="D10" s="32" t="s">
        <v>1348</v>
      </c>
      <c r="E10" s="32" t="s">
        <v>1349</v>
      </c>
      <c r="F10" s="34" t="s">
        <v>1354</v>
      </c>
      <c r="G10" s="33" t="s">
        <v>1351</v>
      </c>
      <c r="H10" s="32">
        <v>9601.63</v>
      </c>
      <c r="I10" s="65" t="s">
        <v>1338</v>
      </c>
      <c r="J10" s="70">
        <v>3600</v>
      </c>
      <c r="K10" s="69"/>
      <c r="L10" s="69">
        <v>3000</v>
      </c>
      <c r="M10" s="67"/>
      <c r="N10" s="68" t="s">
        <v>1339</v>
      </c>
    </row>
    <row r="11" s="1" customFormat="1" ht="30.6" customHeight="1" spans="1:14">
      <c r="A11" s="31">
        <v>8</v>
      </c>
      <c r="B11" s="32" t="s">
        <v>1355</v>
      </c>
      <c r="C11" s="32" t="s">
        <v>1356</v>
      </c>
      <c r="D11" s="32" t="s">
        <v>1348</v>
      </c>
      <c r="E11" s="32" t="s">
        <v>1349</v>
      </c>
      <c r="F11" s="34" t="s">
        <v>1357</v>
      </c>
      <c r="G11" s="33" t="s">
        <v>1351</v>
      </c>
      <c r="H11" s="32">
        <v>10387.8</v>
      </c>
      <c r="I11" s="65" t="s">
        <v>1338</v>
      </c>
      <c r="J11" s="66">
        <v>1500</v>
      </c>
      <c r="K11" s="69"/>
      <c r="L11" s="69">
        <v>500</v>
      </c>
      <c r="M11" s="67"/>
      <c r="N11" s="68" t="s">
        <v>1339</v>
      </c>
    </row>
    <row r="12" s="1" customFormat="1" ht="30.6" customHeight="1" spans="1:14">
      <c r="A12" s="31">
        <v>9</v>
      </c>
      <c r="B12" s="32" t="s">
        <v>1358</v>
      </c>
      <c r="C12" s="32" t="s">
        <v>1359</v>
      </c>
      <c r="D12" s="32" t="s">
        <v>1348</v>
      </c>
      <c r="E12" s="32" t="s">
        <v>1349</v>
      </c>
      <c r="F12" s="34" t="s">
        <v>1360</v>
      </c>
      <c r="G12" s="33" t="s">
        <v>1351</v>
      </c>
      <c r="H12" s="32">
        <v>9474.17</v>
      </c>
      <c r="I12" s="65" t="s">
        <v>1338</v>
      </c>
      <c r="J12" s="66">
        <v>1500</v>
      </c>
      <c r="K12" s="69"/>
      <c r="L12" s="69">
        <v>500</v>
      </c>
      <c r="M12" s="67"/>
      <c r="N12" s="68" t="s">
        <v>1339</v>
      </c>
    </row>
    <row r="13" s="1" customFormat="1" ht="30.6" customHeight="1" spans="1:14">
      <c r="A13" s="31">
        <v>10</v>
      </c>
      <c r="B13" s="32" t="s">
        <v>1361</v>
      </c>
      <c r="C13" s="32" t="s">
        <v>1362</v>
      </c>
      <c r="D13" s="32" t="s">
        <v>1348</v>
      </c>
      <c r="E13" s="32" t="s">
        <v>1349</v>
      </c>
      <c r="F13" s="34" t="s">
        <v>1363</v>
      </c>
      <c r="G13" s="33" t="s">
        <v>1351</v>
      </c>
      <c r="H13" s="32">
        <v>9789.7</v>
      </c>
      <c r="I13" s="65" t="s">
        <v>1338</v>
      </c>
      <c r="J13" s="66">
        <v>2000</v>
      </c>
      <c r="K13" s="69"/>
      <c r="L13" s="69">
        <v>500</v>
      </c>
      <c r="M13" s="67"/>
      <c r="N13" s="68" t="s">
        <v>1339</v>
      </c>
    </row>
    <row r="14" s="6" customFormat="1" ht="42" customHeight="1" spans="1:14">
      <c r="A14" s="31">
        <v>11</v>
      </c>
      <c r="B14" s="32" t="s">
        <v>1364</v>
      </c>
      <c r="C14" s="32" t="s">
        <v>1365</v>
      </c>
      <c r="D14" s="32" t="s">
        <v>1366</v>
      </c>
      <c r="E14" s="32" t="s">
        <v>1367</v>
      </c>
      <c r="F14" s="34" t="s">
        <v>1368</v>
      </c>
      <c r="G14" s="33" t="s">
        <v>1369</v>
      </c>
      <c r="H14" s="32">
        <v>4145</v>
      </c>
      <c r="I14" s="34" t="s">
        <v>1370</v>
      </c>
      <c r="J14" s="66">
        <v>880</v>
      </c>
      <c r="K14" s="69"/>
      <c r="L14" s="69">
        <v>300</v>
      </c>
      <c r="M14" s="67"/>
      <c r="N14" s="68" t="s">
        <v>1339</v>
      </c>
    </row>
    <row r="15" s="6" customFormat="1" ht="30.6" customHeight="1" spans="1:14">
      <c r="A15" s="31">
        <v>12</v>
      </c>
      <c r="B15" s="32" t="s">
        <v>1364</v>
      </c>
      <c r="C15" s="32" t="s">
        <v>1371</v>
      </c>
      <c r="D15" s="32" t="s">
        <v>1366</v>
      </c>
      <c r="E15" s="32" t="s">
        <v>1367</v>
      </c>
      <c r="F15" s="34" t="s">
        <v>1372</v>
      </c>
      <c r="G15" s="33" t="s">
        <v>1369</v>
      </c>
      <c r="H15" s="32">
        <v>1336</v>
      </c>
      <c r="I15" s="34" t="s">
        <v>1370</v>
      </c>
      <c r="J15" s="66">
        <v>249</v>
      </c>
      <c r="K15" s="69"/>
      <c r="L15" s="69">
        <v>50</v>
      </c>
      <c r="M15" s="67"/>
      <c r="N15" s="68" t="s">
        <v>1339</v>
      </c>
    </row>
    <row r="16" s="1" customFormat="1" ht="30.6" customHeight="1" spans="1:14">
      <c r="A16" s="31">
        <v>13</v>
      </c>
      <c r="B16" s="32" t="s">
        <v>1364</v>
      </c>
      <c r="C16" s="32" t="s">
        <v>1373</v>
      </c>
      <c r="D16" s="32" t="s">
        <v>1366</v>
      </c>
      <c r="E16" s="32" t="s">
        <v>1367</v>
      </c>
      <c r="F16" s="34" t="s">
        <v>1374</v>
      </c>
      <c r="G16" s="33" t="s">
        <v>1369</v>
      </c>
      <c r="H16" s="32">
        <v>10239</v>
      </c>
      <c r="I16" s="65" t="s">
        <v>1338</v>
      </c>
      <c r="J16" s="32">
        <v>3781</v>
      </c>
      <c r="K16" s="69"/>
      <c r="L16" s="69">
        <v>360</v>
      </c>
      <c r="M16" s="67"/>
      <c r="N16" s="68" t="s">
        <v>1339</v>
      </c>
    </row>
    <row r="17" s="1" customFormat="1" ht="30.6" customHeight="1" spans="1:14">
      <c r="A17" s="31">
        <v>14</v>
      </c>
      <c r="B17" s="32" t="s">
        <v>1364</v>
      </c>
      <c r="C17" s="32" t="s">
        <v>1375</v>
      </c>
      <c r="D17" s="32" t="s">
        <v>1366</v>
      </c>
      <c r="E17" s="32" t="s">
        <v>1367</v>
      </c>
      <c r="F17" s="34" t="s">
        <v>1376</v>
      </c>
      <c r="G17" s="33" t="s">
        <v>1369</v>
      </c>
      <c r="H17" s="32">
        <v>4971</v>
      </c>
      <c r="I17" s="65" t="s">
        <v>1338</v>
      </c>
      <c r="J17" s="32">
        <v>3971</v>
      </c>
      <c r="K17" s="69"/>
      <c r="L17" s="69">
        <v>1400</v>
      </c>
      <c r="M17" s="67"/>
      <c r="N17" s="68" t="s">
        <v>1339</v>
      </c>
    </row>
    <row r="18" s="1" customFormat="1" ht="30.6" customHeight="1" spans="1:14">
      <c r="A18" s="31">
        <v>15</v>
      </c>
      <c r="B18" s="32" t="s">
        <v>1364</v>
      </c>
      <c r="C18" s="32" t="s">
        <v>1377</v>
      </c>
      <c r="D18" s="32" t="s">
        <v>1366</v>
      </c>
      <c r="E18" s="32" t="s">
        <v>1367</v>
      </c>
      <c r="F18" s="34" t="s">
        <v>1378</v>
      </c>
      <c r="G18" s="33" t="s">
        <v>1369</v>
      </c>
      <c r="H18" s="32">
        <v>3822</v>
      </c>
      <c r="I18" s="65" t="s">
        <v>1338</v>
      </c>
      <c r="J18" s="69">
        <v>2022</v>
      </c>
      <c r="K18" s="69"/>
      <c r="L18" s="69">
        <v>1000</v>
      </c>
      <c r="M18" s="67"/>
      <c r="N18" s="68" t="s">
        <v>1339</v>
      </c>
    </row>
    <row r="19" s="1" customFormat="1" ht="30.6" customHeight="1" spans="1:14">
      <c r="A19" s="31">
        <v>16</v>
      </c>
      <c r="B19" s="32" t="s">
        <v>1364</v>
      </c>
      <c r="C19" s="32" t="s">
        <v>1379</v>
      </c>
      <c r="D19" s="32" t="s">
        <v>1366</v>
      </c>
      <c r="E19" s="32" t="s">
        <v>1367</v>
      </c>
      <c r="F19" s="34" t="s">
        <v>1380</v>
      </c>
      <c r="G19" s="33" t="s">
        <v>1369</v>
      </c>
      <c r="H19" s="32">
        <v>1738</v>
      </c>
      <c r="I19" s="65" t="s">
        <v>1338</v>
      </c>
      <c r="J19" s="71">
        <v>738</v>
      </c>
      <c r="K19" s="69"/>
      <c r="L19" s="69">
        <v>590</v>
      </c>
      <c r="M19" s="67"/>
      <c r="N19" s="68" t="s">
        <v>1339</v>
      </c>
    </row>
    <row r="20" s="1" customFormat="1" ht="30.6" customHeight="1" spans="1:14">
      <c r="A20" s="31">
        <v>17</v>
      </c>
      <c r="B20" s="32" t="s">
        <v>1364</v>
      </c>
      <c r="C20" s="32" t="s">
        <v>1381</v>
      </c>
      <c r="D20" s="32" t="s">
        <v>1366</v>
      </c>
      <c r="E20" s="32" t="s">
        <v>1367</v>
      </c>
      <c r="F20" s="34" t="s">
        <v>1382</v>
      </c>
      <c r="G20" s="33" t="s">
        <v>1369</v>
      </c>
      <c r="H20" s="32">
        <v>3485</v>
      </c>
      <c r="I20" s="65" t="s">
        <v>1338</v>
      </c>
      <c r="J20" s="71">
        <v>2485</v>
      </c>
      <c r="K20" s="69"/>
      <c r="L20" s="69">
        <v>700</v>
      </c>
      <c r="M20" s="67"/>
      <c r="N20" s="68" t="s">
        <v>1339</v>
      </c>
    </row>
    <row r="21" s="1" customFormat="1" ht="30.6" customHeight="1" spans="1:14">
      <c r="A21" s="31">
        <v>18</v>
      </c>
      <c r="B21" s="32" t="s">
        <v>1364</v>
      </c>
      <c r="C21" s="32" t="s">
        <v>1383</v>
      </c>
      <c r="D21" s="32" t="s">
        <v>1366</v>
      </c>
      <c r="E21" s="32" t="s">
        <v>1367</v>
      </c>
      <c r="F21" s="34" t="s">
        <v>1384</v>
      </c>
      <c r="G21" s="33" t="s">
        <v>1369</v>
      </c>
      <c r="H21" s="32">
        <v>3045</v>
      </c>
      <c r="I21" s="65" t="s">
        <v>1338</v>
      </c>
      <c r="J21" s="32">
        <v>1706</v>
      </c>
      <c r="K21" s="71"/>
      <c r="L21" s="71">
        <v>700</v>
      </c>
      <c r="M21" s="67"/>
      <c r="N21" s="68" t="s">
        <v>1339</v>
      </c>
    </row>
    <row r="22" s="1" customFormat="1" ht="30.6" customHeight="1" spans="1:14">
      <c r="A22" s="31">
        <v>19</v>
      </c>
      <c r="B22" s="32" t="s">
        <v>1364</v>
      </c>
      <c r="C22" s="32" t="s">
        <v>1385</v>
      </c>
      <c r="D22" s="32" t="s">
        <v>1366</v>
      </c>
      <c r="E22" s="32" t="s">
        <v>1367</v>
      </c>
      <c r="F22" s="32" t="s">
        <v>1386</v>
      </c>
      <c r="G22" s="33" t="s">
        <v>1369</v>
      </c>
      <c r="H22" s="32">
        <v>3085</v>
      </c>
      <c r="I22" s="65" t="s">
        <v>1338</v>
      </c>
      <c r="J22" s="32">
        <v>1485</v>
      </c>
      <c r="K22" s="72"/>
      <c r="L22" s="32">
        <v>300</v>
      </c>
      <c r="M22" s="73"/>
      <c r="N22" s="68" t="s">
        <v>1339</v>
      </c>
    </row>
    <row r="23" ht="30.6" customHeight="1" spans="1:14">
      <c r="A23" s="31">
        <v>20</v>
      </c>
      <c r="B23" s="32" t="s">
        <v>1364</v>
      </c>
      <c r="C23" s="32" t="s">
        <v>1387</v>
      </c>
      <c r="D23" s="32" t="s">
        <v>1366</v>
      </c>
      <c r="E23" s="32" t="s">
        <v>1367</v>
      </c>
      <c r="F23" s="32" t="s">
        <v>1388</v>
      </c>
      <c r="G23" s="33" t="s">
        <v>1369</v>
      </c>
      <c r="H23" s="32">
        <v>3163</v>
      </c>
      <c r="I23" s="65" t="s">
        <v>1338</v>
      </c>
      <c r="J23" s="32">
        <v>2363</v>
      </c>
      <c r="K23" s="72"/>
      <c r="L23" s="32">
        <v>900</v>
      </c>
      <c r="M23" s="73"/>
      <c r="N23" s="68" t="s">
        <v>1339</v>
      </c>
    </row>
    <row r="24" ht="30.6" customHeight="1" spans="1:14">
      <c r="A24" s="31">
        <v>21</v>
      </c>
      <c r="B24" s="32" t="s">
        <v>1364</v>
      </c>
      <c r="C24" s="32" t="s">
        <v>1389</v>
      </c>
      <c r="D24" s="32" t="s">
        <v>1366</v>
      </c>
      <c r="E24" s="32" t="s">
        <v>1367</v>
      </c>
      <c r="F24" s="32" t="s">
        <v>1390</v>
      </c>
      <c r="G24" s="33" t="s">
        <v>1369</v>
      </c>
      <c r="H24" s="32">
        <v>2940</v>
      </c>
      <c r="I24" s="65" t="s">
        <v>1338</v>
      </c>
      <c r="J24" s="32">
        <v>2240</v>
      </c>
      <c r="K24" s="72"/>
      <c r="L24" s="32">
        <v>800</v>
      </c>
      <c r="M24" s="73"/>
      <c r="N24" s="68" t="s">
        <v>1339</v>
      </c>
    </row>
    <row r="25" ht="24" spans="1:16382">
      <c r="A25" s="31">
        <v>22</v>
      </c>
      <c r="B25" s="32" t="s">
        <v>1364</v>
      </c>
      <c r="C25" s="32" t="s">
        <v>1391</v>
      </c>
      <c r="D25" s="32" t="s">
        <v>1366</v>
      </c>
      <c r="E25" s="32" t="s">
        <v>1367</v>
      </c>
      <c r="F25" s="32" t="s">
        <v>1392</v>
      </c>
      <c r="G25" s="33" t="s">
        <v>1369</v>
      </c>
      <c r="H25" s="32">
        <v>4763</v>
      </c>
      <c r="I25" s="65" t="s">
        <v>1338</v>
      </c>
      <c r="J25" s="32">
        <v>3798</v>
      </c>
      <c r="K25" s="72"/>
      <c r="L25" s="32">
        <v>900</v>
      </c>
      <c r="M25" s="73"/>
      <c r="N25" s="68" t="s">
        <v>1339</v>
      </c>
      <c r="XEX25" s="13"/>
      <c r="XEY25" s="13"/>
      <c r="XEZ25" s="13"/>
      <c r="XFA25" s="13"/>
      <c r="XFB25" s="13"/>
    </row>
    <row r="26" ht="36" spans="1:16382">
      <c r="A26" s="35">
        <v>23</v>
      </c>
      <c r="B26" s="36" t="s">
        <v>1393</v>
      </c>
      <c r="C26" s="36" t="s">
        <v>1394</v>
      </c>
      <c r="D26" s="36" t="s">
        <v>1395</v>
      </c>
      <c r="E26" s="35" t="s">
        <v>1396</v>
      </c>
      <c r="F26" s="32" t="s">
        <v>1397</v>
      </c>
      <c r="G26" s="33" t="s">
        <v>1398</v>
      </c>
      <c r="H26" s="37">
        <v>35295</v>
      </c>
      <c r="I26" s="65" t="s">
        <v>1338</v>
      </c>
      <c r="J26" s="74">
        <v>4000</v>
      </c>
      <c r="K26" s="75"/>
      <c r="L26" s="75"/>
      <c r="M26" s="76">
        <v>4000</v>
      </c>
      <c r="N26" s="68" t="s">
        <v>1339</v>
      </c>
      <c r="XEX26" s="13"/>
      <c r="XEY26" s="13"/>
      <c r="XEZ26" s="13"/>
      <c r="XFA26" s="13"/>
      <c r="XFB26" s="13"/>
    </row>
    <row r="27" ht="36" spans="1:16382">
      <c r="A27" s="35">
        <v>24</v>
      </c>
      <c r="B27" s="36" t="s">
        <v>1399</v>
      </c>
      <c r="C27" s="33" t="s">
        <v>1400</v>
      </c>
      <c r="D27" s="36" t="s">
        <v>1401</v>
      </c>
      <c r="E27" s="35" t="s">
        <v>1402</v>
      </c>
      <c r="F27" s="32" t="s">
        <v>1403</v>
      </c>
      <c r="G27" s="33" t="s">
        <v>1398</v>
      </c>
      <c r="H27" s="37">
        <v>12000</v>
      </c>
      <c r="I27" s="65" t="s">
        <v>1338</v>
      </c>
      <c r="J27" s="74">
        <v>1000</v>
      </c>
      <c r="K27" s="75"/>
      <c r="L27" s="77"/>
      <c r="M27" s="76">
        <v>1000</v>
      </c>
      <c r="N27" s="68" t="s">
        <v>1339</v>
      </c>
      <c r="XEX27" s="13"/>
      <c r="XEY27" s="13"/>
      <c r="XEZ27" s="13"/>
      <c r="XFA27" s="13"/>
      <c r="XFB27" s="13"/>
    </row>
    <row r="28" ht="36" spans="1:16382">
      <c r="A28" s="38">
        <v>25</v>
      </c>
      <c r="B28" s="36"/>
      <c r="C28" s="39" t="s">
        <v>1404</v>
      </c>
      <c r="D28" s="36"/>
      <c r="E28" s="38"/>
      <c r="F28" s="32"/>
      <c r="G28" s="33" t="s">
        <v>1398</v>
      </c>
      <c r="H28" s="40"/>
      <c r="I28" s="78"/>
      <c r="J28" s="79"/>
      <c r="K28" s="72"/>
      <c r="L28" s="80"/>
      <c r="M28" s="81">
        <v>1000</v>
      </c>
      <c r="N28" s="68"/>
      <c r="XEX28" s="13"/>
      <c r="XEY28" s="13"/>
      <c r="XEZ28" s="13"/>
      <c r="XFA28" s="13"/>
      <c r="XFB28" s="13"/>
    </row>
    <row r="29" ht="36" spans="1:16382">
      <c r="A29" s="38">
        <v>29</v>
      </c>
      <c r="B29" s="36" t="s">
        <v>1405</v>
      </c>
      <c r="C29" s="36" t="s">
        <v>1406</v>
      </c>
      <c r="D29" s="36" t="s">
        <v>1401</v>
      </c>
      <c r="E29" s="35" t="s">
        <v>1402</v>
      </c>
      <c r="F29" s="32" t="s">
        <v>1407</v>
      </c>
      <c r="G29" s="33" t="s">
        <v>1398</v>
      </c>
      <c r="H29" s="40">
        <v>8798.85</v>
      </c>
      <c r="I29" s="65" t="s">
        <v>1338</v>
      </c>
      <c r="J29" s="79">
        <v>2000</v>
      </c>
      <c r="K29" s="72"/>
      <c r="L29" s="80"/>
      <c r="M29" s="81">
        <v>2000</v>
      </c>
      <c r="N29" s="68" t="s">
        <v>1339</v>
      </c>
      <c r="XEX29" s="13"/>
      <c r="XEY29" s="13"/>
      <c r="XEZ29" s="13"/>
      <c r="XFA29" s="13"/>
      <c r="XFB29" s="13"/>
    </row>
    <row r="30" ht="36" spans="1:16382">
      <c r="A30" s="38">
        <v>26</v>
      </c>
      <c r="B30" s="36" t="s">
        <v>1408</v>
      </c>
      <c r="C30" s="36" t="s">
        <v>1409</v>
      </c>
      <c r="D30" s="36" t="s">
        <v>1348</v>
      </c>
      <c r="E30" s="38" t="s">
        <v>1410</v>
      </c>
      <c r="F30" s="32" t="s">
        <v>1411</v>
      </c>
      <c r="G30" s="33" t="s">
        <v>1398</v>
      </c>
      <c r="H30" s="40">
        <v>7938.15</v>
      </c>
      <c r="I30" s="65" t="s">
        <v>1338</v>
      </c>
      <c r="J30" s="79">
        <v>2500</v>
      </c>
      <c r="K30" s="72"/>
      <c r="L30" s="80"/>
      <c r="M30" s="81">
        <v>2500</v>
      </c>
      <c r="N30" s="68" t="s">
        <v>1339</v>
      </c>
      <c r="XEX30" s="13"/>
      <c r="XEY30" s="13"/>
      <c r="XEZ30" s="13"/>
      <c r="XFA30" s="13"/>
      <c r="XFB30" s="13"/>
    </row>
    <row r="31" ht="36" spans="1:16382">
      <c r="A31" s="38">
        <v>27</v>
      </c>
      <c r="B31" s="36"/>
      <c r="C31" s="39" t="s">
        <v>1412</v>
      </c>
      <c r="D31" s="36"/>
      <c r="E31" s="38"/>
      <c r="F31" s="36"/>
      <c r="G31" s="33" t="s">
        <v>1398</v>
      </c>
      <c r="H31" s="41"/>
      <c r="I31" s="82"/>
      <c r="J31" s="83"/>
      <c r="K31" s="72"/>
      <c r="L31" s="80"/>
      <c r="M31" s="84">
        <v>1500</v>
      </c>
      <c r="N31" s="68"/>
      <c r="XEX31" s="13"/>
      <c r="XEY31" s="13"/>
      <c r="XEZ31" s="13"/>
      <c r="XFA31" s="13"/>
      <c r="XFB31" s="13"/>
    </row>
    <row r="32" ht="36" spans="1:16382">
      <c r="A32" s="38">
        <v>28</v>
      </c>
      <c r="B32" s="36"/>
      <c r="C32" s="39" t="s">
        <v>1413</v>
      </c>
      <c r="D32" s="36"/>
      <c r="E32" s="38"/>
      <c r="F32" s="36"/>
      <c r="G32" s="33" t="s">
        <v>1398</v>
      </c>
      <c r="H32" s="41"/>
      <c r="I32" s="82"/>
      <c r="J32" s="83"/>
      <c r="K32" s="72"/>
      <c r="L32" s="80"/>
      <c r="M32" s="84">
        <v>1000</v>
      </c>
      <c r="N32" s="68"/>
      <c r="XEX32" s="13"/>
      <c r="XEY32" s="13"/>
      <c r="XEZ32" s="13"/>
      <c r="XFA32" s="13"/>
      <c r="XFB32" s="13"/>
    </row>
    <row r="33" ht="31.5" spans="1:16382">
      <c r="A33" s="42">
        <v>29</v>
      </c>
      <c r="B33" s="43" t="s">
        <v>1414</v>
      </c>
      <c r="C33" s="44" t="s">
        <v>1415</v>
      </c>
      <c r="D33" s="45" t="s">
        <v>1416</v>
      </c>
      <c r="E33" s="45" t="s">
        <v>1417</v>
      </c>
      <c r="F33" s="43" t="s">
        <v>1418</v>
      </c>
      <c r="G33" s="43" t="s">
        <v>1419</v>
      </c>
      <c r="H33" s="44">
        <v>168000</v>
      </c>
      <c r="I33" s="43" t="s">
        <v>1338</v>
      </c>
      <c r="J33" s="85">
        <v>40000</v>
      </c>
      <c r="K33" s="47"/>
      <c r="L33" s="47"/>
      <c r="M33" s="86">
        <v>20500</v>
      </c>
      <c r="N33" s="68" t="s">
        <v>1420</v>
      </c>
      <c r="XEX33" s="13"/>
      <c r="XEY33" s="13"/>
      <c r="XEZ33" s="13"/>
      <c r="XFA33" s="13"/>
      <c r="XFB33" s="13"/>
    </row>
    <row r="34" ht="15" spans="1:16382">
      <c r="A34" s="42"/>
      <c r="B34" s="43"/>
      <c r="C34" s="43"/>
      <c r="D34" s="46"/>
      <c r="E34" s="46"/>
      <c r="F34" s="43"/>
      <c r="G34" s="43"/>
      <c r="H34" s="47"/>
      <c r="I34" s="43"/>
      <c r="J34" s="87"/>
      <c r="K34" s="47"/>
      <c r="L34" s="47"/>
      <c r="M34" s="86"/>
      <c r="N34" s="88"/>
      <c r="XEX34" s="13"/>
      <c r="XEY34" s="13"/>
      <c r="XEZ34" s="13"/>
      <c r="XFA34" s="13"/>
      <c r="XFB34" s="13"/>
    </row>
    <row r="35" ht="15" spans="1:16382">
      <c r="A35" s="42"/>
      <c r="B35" s="43"/>
      <c r="C35" s="43"/>
      <c r="D35" s="46"/>
      <c r="E35" s="46"/>
      <c r="F35" s="43"/>
      <c r="G35" s="43"/>
      <c r="H35" s="47"/>
      <c r="I35" s="43"/>
      <c r="J35" s="47"/>
      <c r="K35" s="47"/>
      <c r="L35" s="47"/>
      <c r="M35" s="86"/>
      <c r="N35" s="88"/>
      <c r="XEX35" s="13"/>
      <c r="XEY35" s="13"/>
      <c r="XEZ35" s="13"/>
      <c r="XFA35" s="13"/>
      <c r="XFB35" s="13"/>
    </row>
    <row r="36" ht="15" spans="1:16382">
      <c r="A36" s="42"/>
      <c r="B36" s="43"/>
      <c r="C36" s="44"/>
      <c r="D36" s="46"/>
      <c r="E36" s="46"/>
      <c r="F36" s="43"/>
      <c r="G36" s="43"/>
      <c r="H36" s="44"/>
      <c r="I36" s="43"/>
      <c r="J36" s="47"/>
      <c r="K36" s="47"/>
      <c r="L36" s="47"/>
      <c r="M36" s="86"/>
      <c r="N36" s="88"/>
      <c r="XEX36" s="13"/>
      <c r="XEY36" s="13"/>
      <c r="XEZ36" s="13"/>
      <c r="XFA36" s="13"/>
      <c r="XFB36" s="13"/>
    </row>
    <row r="37" ht="15" spans="1:16382">
      <c r="A37" s="42"/>
      <c r="B37" s="43"/>
      <c r="C37" s="44"/>
      <c r="D37" s="46"/>
      <c r="E37" s="46"/>
      <c r="F37" s="43"/>
      <c r="G37" s="43"/>
      <c r="H37" s="44"/>
      <c r="I37" s="43"/>
      <c r="J37" s="49"/>
      <c r="K37" s="47"/>
      <c r="L37" s="47"/>
      <c r="M37" s="86"/>
      <c r="N37" s="88"/>
      <c r="XEX37" s="13"/>
      <c r="XEY37" s="13"/>
      <c r="XEZ37" s="13"/>
      <c r="XFA37" s="13"/>
      <c r="XFB37" s="13"/>
    </row>
    <row r="38" ht="15" spans="1:16382">
      <c r="A38" s="42"/>
      <c r="B38" s="43"/>
      <c r="C38" s="43"/>
      <c r="D38" s="46"/>
      <c r="E38" s="46"/>
      <c r="F38" s="43"/>
      <c r="G38" s="43"/>
      <c r="H38" s="47"/>
      <c r="I38" s="43"/>
      <c r="J38" s="49"/>
      <c r="K38" s="47"/>
      <c r="L38" s="47"/>
      <c r="M38" s="86"/>
      <c r="N38" s="88"/>
      <c r="XEX38" s="13"/>
      <c r="XEY38" s="13"/>
      <c r="XEZ38" s="13"/>
      <c r="XFA38" s="13"/>
      <c r="XFB38" s="13"/>
    </row>
    <row r="39" ht="15" spans="1:16382">
      <c r="A39" s="42"/>
      <c r="B39" s="43"/>
      <c r="C39" s="48"/>
      <c r="D39" s="46"/>
      <c r="E39" s="46"/>
      <c r="F39" s="43"/>
      <c r="G39" s="43"/>
      <c r="H39" s="49"/>
      <c r="I39" s="43"/>
      <c r="J39" s="49"/>
      <c r="K39" s="49"/>
      <c r="L39" s="49"/>
      <c r="M39" s="86"/>
      <c r="N39" s="88"/>
      <c r="XEX39" s="13"/>
      <c r="XEY39" s="13"/>
      <c r="XEZ39" s="13"/>
      <c r="XFA39" s="13"/>
      <c r="XFB39" s="13"/>
    </row>
    <row r="40" ht="15" spans="1:14">
      <c r="A40" s="42"/>
      <c r="B40" s="43"/>
      <c r="C40" s="48"/>
      <c r="D40" s="46"/>
      <c r="E40" s="46"/>
      <c r="F40" s="43"/>
      <c r="G40" s="43"/>
      <c r="H40" s="49"/>
      <c r="I40" s="43"/>
      <c r="J40" s="49"/>
      <c r="K40" s="49"/>
      <c r="L40" s="49"/>
      <c r="M40" s="86"/>
      <c r="N40" s="88"/>
    </row>
    <row r="41" ht="15" spans="1:14">
      <c r="A41" s="42"/>
      <c r="B41" s="43"/>
      <c r="C41" s="48"/>
      <c r="D41" s="46"/>
      <c r="E41" s="46"/>
      <c r="F41" s="43"/>
      <c r="G41" s="43"/>
      <c r="H41" s="49"/>
      <c r="I41" s="43"/>
      <c r="J41" s="49"/>
      <c r="K41" s="49"/>
      <c r="L41" s="49"/>
      <c r="M41" s="86"/>
      <c r="N41" s="88"/>
    </row>
    <row r="42" ht="14.25" spans="1:1">
      <c r="A42" s="50"/>
    </row>
  </sheetData>
  <mergeCells count="13">
    <mergeCell ref="A2:N2"/>
    <mergeCell ref="K4:M4"/>
    <mergeCell ref="A4:A5"/>
    <mergeCell ref="B4:B5"/>
    <mergeCell ref="C4:C5"/>
    <mergeCell ref="D4:D5"/>
    <mergeCell ref="E4:E5"/>
    <mergeCell ref="F4:F5"/>
    <mergeCell ref="G4:G5"/>
    <mergeCell ref="H4:H5"/>
    <mergeCell ref="I4:I5"/>
    <mergeCell ref="J4:J5"/>
    <mergeCell ref="N4:N5"/>
  </mergeCells>
  <pageMargins left="0.747916666666667" right="0.747916666666667" top="0.984027777777778" bottom="0.669444444444445" header="0.511805555555556" footer="0.511805555555556"/>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附件1-区级一般公共预算收支调整表（草案）</vt:lpstr>
      <vt:lpstr>附件2-2021年区级一般公共预算支出调整预算表（草案）</vt:lpstr>
      <vt:lpstr>附件3-2021年区本级政府性基金预算收支调整表（草案）</vt:lpstr>
      <vt:lpstr>附件4-区本级政府性基金预算支出调整预算表（草案） </vt:lpstr>
      <vt:lpstr>附件5-2020年新增债券资金使用计划表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wys</dc:creator>
  <cp:lastModifiedBy>null,null,总收发</cp:lastModifiedBy>
  <dcterms:created xsi:type="dcterms:W3CDTF">2006-09-16T00:00:00Z</dcterms:created>
  <cp:lastPrinted>2020-07-20T09:53:00Z</cp:lastPrinted>
  <dcterms:modified xsi:type="dcterms:W3CDTF">2023-07-10T03:36:44Z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