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345" windowHeight="12645" tabRatio="776" firstSheet="41" activeTab="45"/>
  </bookViews>
  <sheets>
    <sheet name="01-2020全区收入" sheetId="57" r:id="rId1"/>
    <sheet name="02-2020全区支出" sheetId="58" r:id="rId2"/>
    <sheet name="03-2020全区公共平衡" sheetId="81" r:id="rId3"/>
    <sheet name="04-2020全区公共本级支出功能  (2)" sheetId="82" r:id="rId4"/>
    <sheet name="05-2020区本级公共平衡 " sheetId="26" r:id="rId5"/>
    <sheet name="说明-公共预算 (1)" sheetId="80" r:id="rId6"/>
    <sheet name="06-2020区本级公共本级支出功能 " sheetId="27" r:id="rId7"/>
    <sheet name="07-2020区本级公共线下 " sheetId="32" r:id="rId8"/>
    <sheet name="08-2020转移支付分地区" sheetId="59" r:id="rId9"/>
    <sheet name="09-2020全区基金平衡" sheetId="83" r:id="rId10"/>
    <sheet name="10-2020全区基金支出" sheetId="84" r:id="rId11"/>
    <sheet name="11-2020区本级基金平衡" sheetId="33" r:id="rId12"/>
    <sheet name="说明-基金预算（1）" sheetId="77" r:id="rId13"/>
    <sheet name="12-2020区本级基金支出" sheetId="19" r:id="rId14"/>
    <sheet name="13-2020基金转移支付" sheetId="62" r:id="rId15"/>
    <sheet name="14-2020全区国资" sheetId="85" r:id="rId16"/>
    <sheet name="15-2020区本级国资 " sheetId="48" r:id="rId17"/>
    <sheet name="说明-国资预算（1）" sheetId="78" r:id="rId18"/>
    <sheet name="16-2020社保执行" sheetId="21" r:id="rId19"/>
    <sheet name="17-2021全区公共平衡" sheetId="86" r:id="rId20"/>
    <sheet name="18-2021全区公共本级支出功能" sheetId="87" r:id="rId21"/>
    <sheet name="19-2021区本级公共平衡" sheetId="71" r:id="rId22"/>
    <sheet name="20-2021区本级公共本级支出功能 " sheetId="38" r:id="rId23"/>
    <sheet name="21-2021公共基本和项目 " sheetId="39" r:id="rId24"/>
    <sheet name="22-2021公共本级基本支出经济 " sheetId="36" r:id="rId25"/>
    <sheet name="23-2021税收返还和转移支付" sheetId="29" r:id="rId26"/>
    <sheet name="24-2021转移支付分地区" sheetId="53" r:id="rId27"/>
    <sheet name="25-2021转移支付分项目" sheetId="54" r:id="rId28"/>
    <sheet name="26-2021全区基金平衡" sheetId="88" r:id="rId29"/>
    <sheet name="27-2021基金支出" sheetId="7" r:id="rId30"/>
    <sheet name="28-2021区本级基金平衡" sheetId="35" r:id="rId31"/>
    <sheet name="29-2021区本级基金支出" sheetId="89" r:id="rId32"/>
    <sheet name="30-2021基金转移支付" sheetId="61" r:id="rId33"/>
    <sheet name="31-2021全区国资" sheetId="90" r:id="rId34"/>
    <sheet name="32-2021区本级国资" sheetId="49" r:id="rId35"/>
    <sheet name="33-2021社保收入" sheetId="73" r:id="rId36"/>
    <sheet name="34-2021社保支出" sheetId="74" r:id="rId37"/>
    <sheet name="35-2021社保结余" sheetId="75" r:id="rId38"/>
    <sheet name="36-2020债务限额、余额" sheetId="65" r:id="rId39"/>
    <sheet name="37-2020、2021一般债务余额" sheetId="66" r:id="rId40"/>
    <sheet name="38-2020、2021专项债务余额" sheetId="67" r:id="rId41"/>
    <sheet name="39-债务还本付息" sheetId="68" r:id="rId42"/>
    <sheet name="40-2021年提前下达" sheetId="69" r:id="rId43"/>
    <sheet name="41-2021新增债券安排" sheetId="70" r:id="rId44"/>
    <sheet name="42-2021区本级一般公共预算“三公”经费预算" sheetId="91" r:id="rId45"/>
    <sheet name="43-2020年直达资金明细" sheetId="92" r:id="rId46"/>
    <sheet name="44-2021重点项目支出绩效评价表" sheetId="93" r:id="rId47"/>
  </sheets>
  <definedNames>
    <definedName name="_xlnm._FilterDatabase" localSheetId="3" hidden="1">'04-2020全区公共本级支出功能  (2)'!$A$5:$D$1481</definedName>
    <definedName name="_xlnm._FilterDatabase" localSheetId="6" hidden="1">'06-2020区本级公共本级支出功能 '!$A$5:$E$1481</definedName>
    <definedName name="_xlnm._FilterDatabase" localSheetId="10" hidden="1">'10-2020全区基金支出'!$A$4:$C$252</definedName>
    <definedName name="_xlnm._FilterDatabase" localSheetId="13" hidden="1">'12-2020区本级基金支出'!$A$4:$D$252</definedName>
    <definedName name="_xlnm._FilterDatabase" localSheetId="20" hidden="1">'18-2021全区公共本级支出功能'!$A$4:$C$1274</definedName>
    <definedName name="_xlnm._FilterDatabase" localSheetId="22" hidden="1">'20-2021区本级公共本级支出功能 '!$A$5:$C$1274</definedName>
    <definedName name="_xlnm._FilterDatabase" localSheetId="24" hidden="1">'22-2021公共本级基本支出经济 '!$A$5:$C$71</definedName>
    <definedName name="_xlnm._FilterDatabase" localSheetId="29" hidden="1">'27-2021基金支出'!$A$4:$C$252</definedName>
    <definedName name="_xlnm._FilterDatabase" localSheetId="31" hidden="1">'29-2021区本级基金支出'!$A$4:$C$252</definedName>
    <definedName name="_xlnm._FilterDatabase" localSheetId="2" hidden="1">'03-2020全区公共平衡'!$A$1:$O$42</definedName>
    <definedName name="_xlnm._FilterDatabase" localSheetId="4" hidden="1">'05-2020区本级公共平衡 '!$A$1:$O$42</definedName>
    <definedName name="_xlnm._FilterDatabase" localSheetId="11" hidden="1">'11-2020区本级基金平衡'!$A$1:$O$25</definedName>
    <definedName name="_xlnm._FilterDatabase" localSheetId="27" hidden="1">'25-2021转移支付分项目'!$A$5:$A$89</definedName>
    <definedName name="_xlnm._FilterDatabase" localSheetId="45" hidden="1">'43-2020年直达资金明细'!$4:$737</definedName>
    <definedName name="fa" localSheetId="14">#REF!</definedName>
    <definedName name="fa" localSheetId="27">#REF!</definedName>
    <definedName name="fa" localSheetId="32">#REF!</definedName>
    <definedName name="fa" localSheetId="5">#REF!</definedName>
    <definedName name="fa">#REF!</definedName>
    <definedName name="_xlnm.Print_Area" localSheetId="0">'01-2020全区收入'!$A$1:$C$25</definedName>
    <definedName name="_xlnm.Print_Area" localSheetId="1">'02-2020全区支出'!$A$1:$D$30</definedName>
    <definedName name="_xlnm.Print_Area" localSheetId="2">'03-2020全区公共平衡'!$A$1:$O$43</definedName>
    <definedName name="_xlnm.Print_Area" localSheetId="3">'04-2020全区公共本级支出功能  (2)'!$B$1:$C$1110</definedName>
    <definedName name="_xlnm.Print_Area" localSheetId="4">'05-2020区本级公共平衡 '!$A$1:$O$43</definedName>
    <definedName name="_xlnm.Print_Area" localSheetId="6">'06-2020区本级公共本级支出功能 '!$B$1:$C$1110</definedName>
    <definedName name="_xlnm.Print_Area" localSheetId="7">'07-2020区本级公共线下 '!$A$1:$D$52</definedName>
    <definedName name="_xlnm.Print_Area" localSheetId="8">'08-2020转移支付分地区'!$A$1:$D$46</definedName>
    <definedName name="_xlnm.Print_Area" localSheetId="9">'09-2020全区基金平衡'!$A$1:$O$29</definedName>
    <definedName name="_xlnm.Print_Area" localSheetId="10">'10-2020全区基金支出'!$B$1:$C$252</definedName>
    <definedName name="_xlnm.Print_Area" localSheetId="11">'11-2020区本级基金平衡'!$A$1:$O$29</definedName>
    <definedName name="_xlnm.Print_Area" localSheetId="13">'12-2020区本级基金支出'!$B$1:$C$252</definedName>
    <definedName name="_xlnm.Print_Area" localSheetId="15">'14-2020全区国资'!$A$1:$O$23</definedName>
    <definedName name="_xlnm.Print_Area" localSheetId="16">'15-2020区本级国资 '!$A$1:$O$23</definedName>
    <definedName name="_xlnm.Print_Area" localSheetId="18">'16-2020社保执行'!$A$1:$L$17</definedName>
    <definedName name="_xlnm.Print_Area" localSheetId="19">'17-2021全区公共平衡'!$A$1:$F$40</definedName>
    <definedName name="_xlnm.Print_Area" localSheetId="21">'19-2021区本级公共平衡'!$A$1:$F$40</definedName>
    <definedName name="_xlnm.Print_Area" localSheetId="23">'21-2021公共基本和项目 '!$A$1:$D$33</definedName>
    <definedName name="_xlnm.Print_Area" localSheetId="24">'22-2021公共本级基本支出经济 '!$A$1:$C$70</definedName>
    <definedName name="_xlnm.Print_Area" localSheetId="25">'23-2021税收返还和转移支付'!$A$1:$D$51</definedName>
    <definedName name="_xlnm.Print_Area" localSheetId="26">'24-2021转移支付分地区'!$A$1:$B$48</definedName>
    <definedName name="_xlnm.Print_Area" localSheetId="27">'25-2021转移支付分项目'!$A$1:$B$27</definedName>
    <definedName name="_xlnm.Print_Area" localSheetId="29">'27-2021基金支出'!$B$1:$C$252</definedName>
    <definedName name="_xlnm.Print_Area" localSheetId="31">'29-2021区本级基金支出'!$B$1:$C$252</definedName>
    <definedName name="_xlnm.Print_Area" localSheetId="41">'39-债务还本付息'!$A$1:$D$26</definedName>
    <definedName name="_xlnm.Print_Titles" localSheetId="2">'03-2020全区公共平衡'!$2:$4</definedName>
    <definedName name="_xlnm.Print_Titles" localSheetId="3">'04-2020全区公共本级支出功能  (2)'!$5:$5</definedName>
    <definedName name="_xlnm.Print_Titles" localSheetId="4">'05-2020区本级公共平衡 '!$2:$4</definedName>
    <definedName name="_xlnm.Print_Titles" localSheetId="6">'06-2020区本级公共本级支出功能 '!$5:$5</definedName>
    <definedName name="_xlnm.Print_Titles" localSheetId="7">'07-2020区本级公共线下 '!$2:$4</definedName>
    <definedName name="_xlnm.Print_Titles" localSheetId="8">'08-2020转移支付分地区'!$2:$5</definedName>
    <definedName name="_xlnm.Print_Titles" localSheetId="9">'09-2020全区基金平衡'!$1:$4</definedName>
    <definedName name="_xlnm.Print_Titles" localSheetId="10">'10-2020全区基金支出'!$4:$4</definedName>
    <definedName name="_xlnm.Print_Titles" localSheetId="11">'11-2020区本级基金平衡'!$1:$4</definedName>
    <definedName name="_xlnm.Print_Titles" localSheetId="13">'12-2020区本级基金支出'!$4:$4</definedName>
    <definedName name="_xlnm.Print_Titles" localSheetId="20">'18-2021全区公共本级支出功能'!$4:$4</definedName>
    <definedName name="_xlnm.Print_Titles" localSheetId="22">'20-2021区本级公共本级支出功能 '!$4:$4</definedName>
    <definedName name="_xlnm.Print_Titles" localSheetId="24">'22-2021公共本级基本支出经济 '!$2:$5</definedName>
    <definedName name="_xlnm.Print_Titles" localSheetId="25">'23-2021税收返还和转移支付'!$1:$4</definedName>
    <definedName name="_xlnm.Print_Titles" localSheetId="26">'24-2021转移支付分地区'!$2:$5</definedName>
    <definedName name="_xlnm.Print_Titles" localSheetId="27">'25-2021转移支付分项目'!$2:$5</definedName>
    <definedName name="_xlnm.Print_Titles" localSheetId="29">'27-2021基金支出'!$2:$4</definedName>
    <definedName name="_xlnm.Print_Titles" localSheetId="31">'29-2021区本级基金支出'!$2:$4</definedName>
    <definedName name="_xlnm.Print_Titles" localSheetId="45">'43-2020年直达资金明细'!$2:$4</definedName>
    <definedName name="地区名称" localSheetId="2">#REF!</definedName>
    <definedName name="地区名称" localSheetId="3">#REF!</definedName>
    <definedName name="地区名称" localSheetId="4">#REF!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1">#REF!</definedName>
    <definedName name="地区名称" localSheetId="14">#REF!</definedName>
    <definedName name="地区名称" localSheetId="15">#REF!</definedName>
    <definedName name="地区名称" localSheetId="16">#REF!</definedName>
    <definedName name="地区名称" localSheetId="18">#REF!</definedName>
    <definedName name="地区名称" localSheetId="20">#REF!</definedName>
    <definedName name="地区名称" localSheetId="22">#REF!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30">#REF!</definedName>
    <definedName name="地区名称" localSheetId="32">#REF!</definedName>
    <definedName name="地区名称" localSheetId="33">#REF!</definedName>
    <definedName name="地区名称" localSheetId="34">#REF!</definedName>
    <definedName name="地区名称" localSheetId="5">#REF!</definedName>
    <definedName name="地区名称">#REF!</definedName>
  </definedNames>
  <calcPr calcId="144525" concurrentCalc="0"/>
</workbook>
</file>

<file path=xl/sharedStrings.xml><?xml version="1.0" encoding="utf-8"?>
<sst xmlns="http://schemas.openxmlformats.org/spreadsheetml/2006/main" count="3705">
  <si>
    <r>
      <rPr>
        <sz val="14"/>
        <color theme="1"/>
        <rFont val="方正黑体_GBK"/>
        <charset val="134"/>
      </rPr>
      <t>表</t>
    </r>
    <r>
      <rPr>
        <sz val="14"/>
        <color theme="1"/>
        <rFont val="Times New Roman"/>
        <charset val="134"/>
      </rPr>
      <t>1</t>
    </r>
  </si>
  <si>
    <r>
      <rPr>
        <sz val="19"/>
        <rFont val="Times New Roman"/>
        <charset val="134"/>
      </rPr>
      <t>2020</t>
    </r>
    <r>
      <rPr>
        <sz val="19"/>
        <rFont val="方正小标宋_GBK"/>
        <charset val="134"/>
      </rPr>
      <t>年全区财政预算收入执行表</t>
    </r>
  </si>
  <si>
    <r>
      <rPr>
        <sz val="12"/>
        <rFont val="宋体"/>
        <charset val="134"/>
      </rPr>
      <t>单位：万元</t>
    </r>
  </si>
  <si>
    <r>
      <rPr>
        <b/>
        <sz val="14"/>
        <rFont val="黑体"/>
        <charset val="134"/>
      </rPr>
      <t>收</t>
    </r>
    <r>
      <rPr>
        <b/>
        <sz val="14"/>
        <rFont val="Times New Roman"/>
        <charset val="134"/>
      </rPr>
      <t xml:space="preserve">      </t>
    </r>
    <r>
      <rPr>
        <b/>
        <sz val="14"/>
        <rFont val="黑体"/>
        <charset val="134"/>
      </rPr>
      <t>入</t>
    </r>
  </si>
  <si>
    <r>
      <rPr>
        <b/>
        <sz val="14"/>
        <rFont val="黑体"/>
        <charset val="134"/>
      </rPr>
      <t>执行数</t>
    </r>
  </si>
  <si>
    <r>
      <rPr>
        <b/>
        <sz val="14"/>
        <rFont val="黑体"/>
        <charset val="134"/>
      </rPr>
      <t>增长</t>
    </r>
    <r>
      <rPr>
        <b/>
        <sz val="14"/>
        <rFont val="Times New Roman"/>
        <charset val="134"/>
      </rPr>
      <t>%</t>
    </r>
  </si>
  <si>
    <r>
      <rPr>
        <sz val="14"/>
        <rFont val="黑体"/>
        <charset val="134"/>
      </rPr>
      <t>一、一般公共预算收入</t>
    </r>
  </si>
  <si>
    <r>
      <rPr>
        <sz val="14"/>
        <rFont val="Times New Roman"/>
        <charset val="134"/>
      </rPr>
      <t xml:space="preserve">  </t>
    </r>
    <r>
      <rPr>
        <sz val="14"/>
        <rFont val="黑体"/>
        <charset val="134"/>
      </rPr>
      <t>税收收入</t>
    </r>
  </si>
  <si>
    <r>
      <rPr>
        <sz val="10"/>
        <rFont val="宋体"/>
        <charset val="134"/>
      </rPr>
      <t>　　增值税</t>
    </r>
  </si>
  <si>
    <r>
      <rPr>
        <sz val="10"/>
        <rFont val="宋体"/>
        <charset val="134"/>
      </rPr>
      <t>　　企业所得税</t>
    </r>
  </si>
  <si>
    <r>
      <rPr>
        <sz val="10"/>
        <rFont val="宋体"/>
        <charset val="134"/>
      </rPr>
      <t>　　个人所得税</t>
    </r>
  </si>
  <si>
    <r>
      <rPr>
        <sz val="10"/>
        <rFont val="宋体"/>
        <charset val="134"/>
      </rPr>
      <t>　　资源税</t>
    </r>
  </si>
  <si>
    <r>
      <rPr>
        <sz val="10"/>
        <rFont val="宋体"/>
        <charset val="134"/>
      </rPr>
      <t>　　城市维护建设税</t>
    </r>
  </si>
  <si>
    <r>
      <rPr>
        <sz val="10"/>
        <rFont val="宋体"/>
        <charset val="134"/>
      </rPr>
      <t>　　房产税</t>
    </r>
  </si>
  <si>
    <r>
      <rPr>
        <sz val="10"/>
        <rFont val="宋体"/>
        <charset val="134"/>
      </rPr>
      <t>　　印花税</t>
    </r>
  </si>
  <si>
    <r>
      <rPr>
        <sz val="10"/>
        <rFont val="宋体"/>
        <charset val="134"/>
      </rPr>
      <t>　　城镇土地使用税</t>
    </r>
  </si>
  <si>
    <r>
      <rPr>
        <sz val="10"/>
        <rFont val="宋体"/>
        <charset val="134"/>
      </rPr>
      <t>　　土地增值税</t>
    </r>
  </si>
  <si>
    <r>
      <rPr>
        <sz val="10"/>
        <rFont val="宋体"/>
        <charset val="134"/>
      </rPr>
      <t>　　耕地占用税</t>
    </r>
  </si>
  <si>
    <r>
      <rPr>
        <sz val="10"/>
        <rFont val="宋体"/>
        <charset val="134"/>
      </rPr>
      <t>　　契税</t>
    </r>
  </si>
  <si>
    <r>
      <rPr>
        <sz val="10"/>
        <rFont val="Times New Roman"/>
        <charset val="134"/>
      </rPr>
      <t xml:space="preserve">    </t>
    </r>
    <r>
      <rPr>
        <sz val="10"/>
        <rFont val="宋体"/>
        <charset val="134"/>
      </rPr>
      <t>环境保护税</t>
    </r>
  </si>
  <si>
    <r>
      <rPr>
        <sz val="10"/>
        <rFont val="Times New Roman"/>
        <charset val="134"/>
      </rPr>
      <t xml:space="preserve">  </t>
    </r>
    <r>
      <rPr>
        <sz val="10"/>
        <rFont val="宋体"/>
        <charset val="134"/>
      </rPr>
      <t>　其他税收收入</t>
    </r>
  </si>
  <si>
    <r>
      <rPr>
        <sz val="14"/>
        <rFont val="Times New Roman"/>
        <charset val="134"/>
      </rPr>
      <t xml:space="preserve">  </t>
    </r>
    <r>
      <rPr>
        <sz val="14"/>
        <rFont val="黑体"/>
        <charset val="134"/>
      </rPr>
      <t>一般非税收入</t>
    </r>
  </si>
  <si>
    <r>
      <rPr>
        <sz val="14"/>
        <rFont val="黑体"/>
        <charset val="134"/>
      </rPr>
      <t>二、政府性基金预算收入</t>
    </r>
  </si>
  <si>
    <r>
      <rPr>
        <sz val="10"/>
        <rFont val="Times New Roman"/>
        <charset val="134"/>
      </rPr>
      <t xml:space="preserve">   </t>
    </r>
    <r>
      <rPr>
        <sz val="10"/>
        <rFont val="宋体"/>
        <charset val="134"/>
      </rPr>
      <t>其中：国有土地使用权出让收入</t>
    </r>
  </si>
  <si>
    <r>
      <rPr>
        <sz val="14"/>
        <rFont val="黑体"/>
        <charset val="134"/>
      </rPr>
      <t>三、国有资本经营预算收入</t>
    </r>
  </si>
  <si>
    <r>
      <rPr>
        <sz val="14"/>
        <rFont val="黑体"/>
        <charset val="134"/>
      </rPr>
      <t>四、社会保险基金预算收入</t>
    </r>
  </si>
  <si>
    <t>-</t>
  </si>
  <si>
    <r>
      <rPr>
        <sz val="11"/>
        <rFont val="宋体"/>
        <charset val="134"/>
      </rPr>
      <t>注：由于四舍五入因素，部分分项加和与总数可能略有差异，下同。</t>
    </r>
  </si>
  <si>
    <r>
      <rPr>
        <sz val="14"/>
        <color theme="1"/>
        <rFont val="方正黑体_GBK"/>
        <charset val="134"/>
      </rPr>
      <t>表</t>
    </r>
    <r>
      <rPr>
        <sz val="14"/>
        <color theme="1"/>
        <rFont val="Times New Roman"/>
        <charset val="134"/>
      </rPr>
      <t>2</t>
    </r>
  </si>
  <si>
    <r>
      <rPr>
        <sz val="19"/>
        <rFont val="Times New Roman"/>
        <charset val="134"/>
      </rPr>
      <t>2020</t>
    </r>
    <r>
      <rPr>
        <sz val="19"/>
        <rFont val="方正小标宋_GBK"/>
        <charset val="134"/>
      </rPr>
      <t>年全区财政预算支出执行表</t>
    </r>
  </si>
  <si>
    <r>
      <rPr>
        <b/>
        <sz val="14"/>
        <rFont val="黑体"/>
        <charset val="134"/>
      </rPr>
      <t>支出</t>
    </r>
  </si>
  <si>
    <r>
      <rPr>
        <b/>
        <sz val="14"/>
        <rFont val="Times New Roman"/>
        <charset val="134"/>
      </rPr>
      <t>2019</t>
    </r>
    <r>
      <rPr>
        <b/>
        <sz val="14"/>
        <rFont val="黑体"/>
        <charset val="134"/>
      </rPr>
      <t>年决算数</t>
    </r>
  </si>
  <si>
    <r>
      <rPr>
        <sz val="14"/>
        <rFont val="黑体"/>
        <charset val="134"/>
      </rPr>
      <t>一、一般公共预算支出</t>
    </r>
  </si>
  <si>
    <r>
      <rPr>
        <sz val="10"/>
        <rFont val="宋体"/>
        <charset val="134"/>
      </rPr>
      <t>一般公共服务支出</t>
    </r>
  </si>
  <si>
    <r>
      <rPr>
        <sz val="10"/>
        <rFont val="宋体"/>
        <charset val="134"/>
      </rPr>
      <t>国防支出</t>
    </r>
  </si>
  <si>
    <r>
      <rPr>
        <sz val="10"/>
        <rFont val="宋体"/>
        <charset val="134"/>
      </rPr>
      <t>公共安全支出</t>
    </r>
  </si>
  <si>
    <r>
      <rPr>
        <sz val="10"/>
        <rFont val="宋体"/>
        <charset val="134"/>
      </rPr>
      <t>教育支出</t>
    </r>
  </si>
  <si>
    <r>
      <rPr>
        <sz val="10"/>
        <rFont val="宋体"/>
        <charset val="134"/>
      </rPr>
      <t>科学技术支出</t>
    </r>
  </si>
  <si>
    <r>
      <rPr>
        <sz val="10"/>
        <rFont val="宋体"/>
        <charset val="134"/>
      </rPr>
      <t>文化旅游体育与传媒支出</t>
    </r>
  </si>
  <si>
    <r>
      <rPr>
        <sz val="10"/>
        <rFont val="宋体"/>
        <charset val="134"/>
      </rPr>
      <t>社会保障和就业支出</t>
    </r>
  </si>
  <si>
    <r>
      <rPr>
        <sz val="10"/>
        <rFont val="宋体"/>
        <charset val="134"/>
      </rPr>
      <t>卫生健康支出</t>
    </r>
  </si>
  <si>
    <r>
      <rPr>
        <sz val="10"/>
        <rFont val="宋体"/>
        <charset val="134"/>
      </rPr>
      <t>节能环保支出</t>
    </r>
  </si>
  <si>
    <r>
      <rPr>
        <sz val="10"/>
        <rFont val="宋体"/>
        <charset val="134"/>
      </rPr>
      <t>城乡社区支出</t>
    </r>
  </si>
  <si>
    <r>
      <rPr>
        <sz val="10"/>
        <rFont val="宋体"/>
        <charset val="134"/>
      </rPr>
      <t>农林水支出</t>
    </r>
  </si>
  <si>
    <r>
      <rPr>
        <sz val="10"/>
        <rFont val="宋体"/>
        <charset val="134"/>
      </rPr>
      <t>交通运输支出</t>
    </r>
  </si>
  <si>
    <t>资源勘探工业信息等支出</t>
  </si>
  <si>
    <r>
      <rPr>
        <sz val="10"/>
        <rFont val="宋体"/>
        <charset val="134"/>
      </rPr>
      <t>商业服务业等支出</t>
    </r>
  </si>
  <si>
    <r>
      <rPr>
        <sz val="10"/>
        <rFont val="宋体"/>
        <charset val="134"/>
      </rPr>
      <t>金融支出</t>
    </r>
  </si>
  <si>
    <r>
      <rPr>
        <sz val="10"/>
        <rFont val="宋体"/>
        <charset val="134"/>
      </rPr>
      <t>自然资源海洋气象等支出</t>
    </r>
  </si>
  <si>
    <r>
      <rPr>
        <sz val="10"/>
        <rFont val="宋体"/>
        <charset val="134"/>
      </rPr>
      <t>住房保障支出</t>
    </r>
  </si>
  <si>
    <r>
      <rPr>
        <sz val="10"/>
        <rFont val="宋体"/>
        <charset val="134"/>
      </rPr>
      <t>粮油物资储备支出</t>
    </r>
  </si>
  <si>
    <r>
      <rPr>
        <sz val="10"/>
        <rFont val="宋体"/>
        <charset val="134"/>
      </rPr>
      <t>灾害防治及应急管理支出</t>
    </r>
  </si>
  <si>
    <r>
      <rPr>
        <sz val="10"/>
        <rFont val="宋体"/>
        <charset val="134"/>
      </rPr>
      <t>其他支出</t>
    </r>
  </si>
  <si>
    <r>
      <rPr>
        <sz val="10"/>
        <rFont val="宋体"/>
        <charset val="134"/>
      </rPr>
      <t>债务付息支出</t>
    </r>
  </si>
  <si>
    <r>
      <rPr>
        <sz val="10"/>
        <rFont val="宋体"/>
        <charset val="134"/>
      </rPr>
      <t>债务发行费用支出</t>
    </r>
  </si>
  <si>
    <r>
      <rPr>
        <sz val="14"/>
        <rFont val="黑体"/>
        <charset val="134"/>
      </rPr>
      <t>二、政府性基金预算支出</t>
    </r>
  </si>
  <si>
    <r>
      <rPr>
        <sz val="14"/>
        <rFont val="黑体"/>
        <charset val="134"/>
      </rPr>
      <t>三、国有资本经营预算支出</t>
    </r>
  </si>
  <si>
    <r>
      <rPr>
        <sz val="14"/>
        <rFont val="黑体"/>
        <charset val="134"/>
      </rPr>
      <t>四、社会保险基金预算支出</t>
    </r>
  </si>
  <si>
    <r>
      <rPr>
        <sz val="14"/>
        <color theme="1"/>
        <rFont val="方正黑体_GBK"/>
        <charset val="134"/>
      </rPr>
      <t>表</t>
    </r>
    <r>
      <rPr>
        <sz val="14"/>
        <color theme="1"/>
        <rFont val="Times New Roman"/>
        <charset val="134"/>
      </rPr>
      <t>3</t>
    </r>
  </si>
  <si>
    <r>
      <rPr>
        <sz val="19"/>
        <color theme="1"/>
        <rFont val="Times New Roman"/>
        <charset val="134"/>
      </rPr>
      <t>2020</t>
    </r>
    <r>
      <rPr>
        <sz val="19"/>
        <color theme="1"/>
        <rFont val="方正小标宋_GBK"/>
        <charset val="134"/>
      </rPr>
      <t>年全区一般公共预算收支执行表</t>
    </r>
  </si>
  <si>
    <r>
      <rPr>
        <sz val="10"/>
        <color indexed="8"/>
        <rFont val="宋体"/>
        <charset val="134"/>
      </rPr>
      <t>单位：万元</t>
    </r>
  </si>
  <si>
    <r>
      <rPr>
        <sz val="14"/>
        <rFont val="黑体"/>
        <charset val="134"/>
      </rPr>
      <t>收</t>
    </r>
    <r>
      <rPr>
        <sz val="14"/>
        <rFont val="Times New Roman"/>
        <charset val="134"/>
      </rPr>
      <t xml:space="preserve">      </t>
    </r>
    <r>
      <rPr>
        <sz val="14"/>
        <rFont val="黑体"/>
        <charset val="134"/>
      </rPr>
      <t>入</t>
    </r>
  </si>
  <si>
    <r>
      <rPr>
        <sz val="14"/>
        <rFont val="黑体"/>
        <charset val="134"/>
      </rPr>
      <t>上年决算数</t>
    </r>
  </si>
  <si>
    <r>
      <rPr>
        <sz val="14"/>
        <rFont val="黑体"/>
        <charset val="134"/>
      </rPr>
      <t>预算数</t>
    </r>
  </si>
  <si>
    <r>
      <rPr>
        <sz val="14"/>
        <rFont val="黑体"/>
        <charset val="134"/>
      </rPr>
      <t>调整
预算数</t>
    </r>
  </si>
  <si>
    <r>
      <rPr>
        <sz val="14"/>
        <rFont val="黑体"/>
        <charset val="134"/>
      </rPr>
      <t>执行数</t>
    </r>
  </si>
  <si>
    <r>
      <rPr>
        <sz val="14"/>
        <rFont val="黑体"/>
        <charset val="134"/>
      </rPr>
      <t>执行数
为调整
预算</t>
    </r>
    <r>
      <rPr>
        <sz val="14"/>
        <rFont val="Times New Roman"/>
        <charset val="134"/>
      </rPr>
      <t>%</t>
    </r>
  </si>
  <si>
    <r>
      <rPr>
        <sz val="14"/>
        <rFont val="黑体"/>
        <charset val="134"/>
      </rPr>
      <t>执行数比上年决算数增长</t>
    </r>
    <r>
      <rPr>
        <sz val="14"/>
        <rFont val="Times New Roman"/>
        <charset val="134"/>
      </rPr>
      <t>%</t>
    </r>
  </si>
  <si>
    <r>
      <rPr>
        <sz val="14"/>
        <rFont val="黑体"/>
        <charset val="134"/>
      </rPr>
      <t>支</t>
    </r>
    <r>
      <rPr>
        <sz val="14"/>
        <rFont val="Times New Roman"/>
        <charset val="134"/>
      </rPr>
      <t xml:space="preserve">      </t>
    </r>
    <r>
      <rPr>
        <sz val="14"/>
        <rFont val="黑体"/>
        <charset val="134"/>
      </rPr>
      <t>出</t>
    </r>
  </si>
  <si>
    <r>
      <rPr>
        <sz val="14"/>
        <rFont val="黑体"/>
        <charset val="134"/>
      </rPr>
      <t>变动
预算数</t>
    </r>
  </si>
  <si>
    <r>
      <rPr>
        <sz val="14"/>
        <rFont val="黑体"/>
        <charset val="134"/>
      </rPr>
      <t>执行数
为变动
预算</t>
    </r>
    <r>
      <rPr>
        <sz val="14"/>
        <rFont val="Times New Roman"/>
        <charset val="134"/>
      </rPr>
      <t>%</t>
    </r>
  </si>
  <si>
    <r>
      <rPr>
        <sz val="14"/>
        <rFont val="黑体"/>
        <charset val="134"/>
      </rPr>
      <t>总</t>
    </r>
    <r>
      <rPr>
        <sz val="14"/>
        <rFont val="Times New Roman"/>
        <charset val="134"/>
      </rPr>
      <t xml:space="preserve">  </t>
    </r>
    <r>
      <rPr>
        <sz val="14"/>
        <rFont val="黑体"/>
        <charset val="134"/>
      </rPr>
      <t>计</t>
    </r>
  </si>
  <si>
    <r>
      <rPr>
        <sz val="14"/>
        <rFont val="黑体"/>
        <charset val="134"/>
      </rPr>
      <t>本级收入合计</t>
    </r>
  </si>
  <si>
    <r>
      <rPr>
        <sz val="14"/>
        <rFont val="黑体"/>
        <charset val="134"/>
      </rPr>
      <t>本级支出合计</t>
    </r>
  </si>
  <si>
    <r>
      <rPr>
        <sz val="10"/>
        <color theme="1"/>
        <rFont val="宋体"/>
        <charset val="134"/>
      </rPr>
      <t>一、税收收入</t>
    </r>
  </si>
  <si>
    <r>
      <rPr>
        <sz val="10"/>
        <color indexed="8"/>
        <rFont val="宋体"/>
        <charset val="134"/>
      </rPr>
      <t>一、一般公共服务支出</t>
    </r>
  </si>
  <si>
    <r>
      <rPr>
        <sz val="10"/>
        <color theme="1"/>
        <rFont val="Times New Roman"/>
        <charset val="134"/>
      </rPr>
      <t xml:space="preserve">    </t>
    </r>
    <r>
      <rPr>
        <sz val="10"/>
        <color theme="1"/>
        <rFont val="宋体"/>
        <charset val="134"/>
      </rPr>
      <t>增值税</t>
    </r>
  </si>
  <si>
    <r>
      <rPr>
        <sz val="10"/>
        <color indexed="8"/>
        <rFont val="宋体"/>
        <charset val="134"/>
      </rPr>
      <t>二、外交支出</t>
    </r>
  </si>
  <si>
    <r>
      <rPr>
        <sz val="10"/>
        <color theme="1"/>
        <rFont val="Times New Roman"/>
        <charset val="134"/>
      </rPr>
      <t xml:space="preserve">    </t>
    </r>
    <r>
      <rPr>
        <sz val="10"/>
        <color theme="1"/>
        <rFont val="宋体"/>
        <charset val="134"/>
      </rPr>
      <t>企业所得税</t>
    </r>
  </si>
  <si>
    <r>
      <rPr>
        <sz val="10"/>
        <color indexed="8"/>
        <rFont val="宋体"/>
        <charset val="134"/>
      </rPr>
      <t>三、国防支出</t>
    </r>
  </si>
  <si>
    <r>
      <rPr>
        <sz val="10"/>
        <color theme="1"/>
        <rFont val="Times New Roman"/>
        <charset val="134"/>
      </rPr>
      <t xml:space="preserve">    </t>
    </r>
    <r>
      <rPr>
        <sz val="10"/>
        <color theme="1"/>
        <rFont val="宋体"/>
        <charset val="134"/>
      </rPr>
      <t>个人所得税</t>
    </r>
  </si>
  <si>
    <r>
      <rPr>
        <sz val="10"/>
        <color indexed="8"/>
        <rFont val="宋体"/>
        <charset val="134"/>
      </rPr>
      <t>四、公共安全支出</t>
    </r>
  </si>
  <si>
    <r>
      <rPr>
        <sz val="10"/>
        <color theme="1"/>
        <rFont val="Times New Roman"/>
        <charset val="134"/>
      </rPr>
      <t xml:space="preserve">    </t>
    </r>
    <r>
      <rPr>
        <sz val="10"/>
        <color theme="1"/>
        <rFont val="宋体"/>
        <charset val="134"/>
      </rPr>
      <t>资源税</t>
    </r>
  </si>
  <si>
    <r>
      <rPr>
        <sz val="10"/>
        <color indexed="8"/>
        <rFont val="宋体"/>
        <charset val="134"/>
      </rPr>
      <t>五、教育支出</t>
    </r>
  </si>
  <si>
    <r>
      <rPr>
        <sz val="10"/>
        <color theme="1"/>
        <rFont val="Times New Roman"/>
        <charset val="134"/>
      </rPr>
      <t xml:space="preserve">    </t>
    </r>
    <r>
      <rPr>
        <sz val="10"/>
        <color theme="1"/>
        <rFont val="宋体"/>
        <charset val="134"/>
      </rPr>
      <t>城市维护建设税</t>
    </r>
  </si>
  <si>
    <r>
      <rPr>
        <sz val="10"/>
        <color indexed="8"/>
        <rFont val="宋体"/>
        <charset val="134"/>
      </rPr>
      <t>六、科学技术支出</t>
    </r>
  </si>
  <si>
    <r>
      <rPr>
        <sz val="10"/>
        <color theme="1"/>
        <rFont val="Times New Roman"/>
        <charset val="134"/>
      </rPr>
      <t xml:space="preserve">    </t>
    </r>
    <r>
      <rPr>
        <sz val="10"/>
        <color theme="1"/>
        <rFont val="宋体"/>
        <charset val="134"/>
      </rPr>
      <t>房产税</t>
    </r>
  </si>
  <si>
    <r>
      <rPr>
        <sz val="10"/>
        <color indexed="8"/>
        <rFont val="宋体"/>
        <charset val="134"/>
      </rPr>
      <t>七、文化旅游体育与传媒支出</t>
    </r>
  </si>
  <si>
    <r>
      <rPr>
        <sz val="10"/>
        <color theme="1"/>
        <rFont val="Times New Roman"/>
        <charset val="134"/>
      </rPr>
      <t xml:space="preserve">    </t>
    </r>
    <r>
      <rPr>
        <sz val="10"/>
        <color theme="1"/>
        <rFont val="宋体"/>
        <charset val="134"/>
      </rPr>
      <t>印花税</t>
    </r>
  </si>
  <si>
    <r>
      <rPr>
        <sz val="10"/>
        <color indexed="8"/>
        <rFont val="宋体"/>
        <charset val="134"/>
      </rPr>
      <t>八、社会保障和就业支出</t>
    </r>
  </si>
  <si>
    <r>
      <rPr>
        <sz val="10"/>
        <color indexed="8"/>
        <rFont val="Times New Roman"/>
        <charset val="134"/>
      </rPr>
      <t xml:space="preserve">    </t>
    </r>
    <r>
      <rPr>
        <sz val="10"/>
        <color indexed="8"/>
        <rFont val="宋体"/>
        <charset val="134"/>
      </rPr>
      <t>城镇土地使用税</t>
    </r>
  </si>
  <si>
    <r>
      <rPr>
        <sz val="10"/>
        <color indexed="8"/>
        <rFont val="宋体"/>
        <charset val="134"/>
      </rPr>
      <t>九、卫生健康支出</t>
    </r>
  </si>
  <si>
    <r>
      <rPr>
        <sz val="10"/>
        <color theme="1"/>
        <rFont val="Times New Roman"/>
        <charset val="134"/>
      </rPr>
      <t xml:space="preserve">    </t>
    </r>
    <r>
      <rPr>
        <sz val="10"/>
        <color theme="1"/>
        <rFont val="宋体"/>
        <charset val="134"/>
      </rPr>
      <t>土地增值税</t>
    </r>
  </si>
  <si>
    <r>
      <rPr>
        <sz val="10"/>
        <color indexed="8"/>
        <rFont val="宋体"/>
        <charset val="134"/>
      </rPr>
      <t>十、节能环保支出</t>
    </r>
  </si>
  <si>
    <r>
      <rPr>
        <sz val="10"/>
        <color indexed="8"/>
        <rFont val="Times New Roman"/>
        <charset val="134"/>
      </rPr>
      <t xml:space="preserve">    </t>
    </r>
    <r>
      <rPr>
        <sz val="10"/>
        <color indexed="8"/>
        <rFont val="宋体"/>
        <charset val="134"/>
      </rPr>
      <t>耕地占用税</t>
    </r>
  </si>
  <si>
    <r>
      <rPr>
        <sz val="10"/>
        <color indexed="8"/>
        <rFont val="宋体"/>
        <charset val="134"/>
      </rPr>
      <t>十一、城乡社区支出</t>
    </r>
  </si>
  <si>
    <r>
      <rPr>
        <sz val="10"/>
        <color indexed="8"/>
        <rFont val="宋体"/>
        <charset val="134"/>
      </rPr>
      <t>　</t>
    </r>
    <r>
      <rPr>
        <sz val="10"/>
        <color indexed="8"/>
        <rFont val="Times New Roman"/>
        <charset val="134"/>
      </rPr>
      <t xml:space="preserve">  </t>
    </r>
    <r>
      <rPr>
        <sz val="10"/>
        <color indexed="8"/>
        <rFont val="宋体"/>
        <charset val="134"/>
      </rPr>
      <t>契税</t>
    </r>
  </si>
  <si>
    <r>
      <rPr>
        <sz val="10"/>
        <color indexed="8"/>
        <rFont val="宋体"/>
        <charset val="134"/>
      </rPr>
      <t>十二、农林水支出</t>
    </r>
  </si>
  <si>
    <r>
      <rPr>
        <sz val="10"/>
        <color indexed="8"/>
        <rFont val="Times New Roman"/>
        <charset val="134"/>
      </rPr>
      <t xml:space="preserve">    </t>
    </r>
    <r>
      <rPr>
        <sz val="10"/>
        <color indexed="8"/>
        <rFont val="宋体"/>
        <charset val="134"/>
      </rPr>
      <t>环境保护税</t>
    </r>
  </si>
  <si>
    <r>
      <rPr>
        <sz val="10"/>
        <color indexed="8"/>
        <rFont val="宋体"/>
        <charset val="134"/>
      </rPr>
      <t>十三、交通运输支出</t>
    </r>
  </si>
  <si>
    <r>
      <rPr>
        <sz val="10"/>
        <color indexed="8"/>
        <rFont val="Times New Roman"/>
        <charset val="134"/>
      </rPr>
      <t xml:space="preserve">    </t>
    </r>
    <r>
      <rPr>
        <sz val="10"/>
        <color indexed="8"/>
        <rFont val="宋体"/>
        <charset val="134"/>
      </rPr>
      <t>其他税收收入</t>
    </r>
  </si>
  <si>
    <t>十四、资源勘探工业信息等支出</t>
  </si>
  <si>
    <r>
      <rPr>
        <sz val="10"/>
        <color theme="1"/>
        <rFont val="宋体"/>
        <charset val="134"/>
      </rPr>
      <t>二、非税收入</t>
    </r>
  </si>
  <si>
    <r>
      <rPr>
        <sz val="10"/>
        <color indexed="8"/>
        <rFont val="宋体"/>
        <charset val="134"/>
      </rPr>
      <t>十五、商业服务业等支出</t>
    </r>
  </si>
  <si>
    <r>
      <rPr>
        <sz val="10"/>
        <color theme="1"/>
        <rFont val="Times New Roman"/>
        <charset val="134"/>
      </rPr>
      <t xml:space="preserve">    </t>
    </r>
    <r>
      <rPr>
        <sz val="10"/>
        <color theme="1"/>
        <rFont val="宋体"/>
        <charset val="134"/>
      </rPr>
      <t>专项收入</t>
    </r>
  </si>
  <si>
    <r>
      <rPr>
        <sz val="10"/>
        <color indexed="8"/>
        <rFont val="宋体"/>
        <charset val="134"/>
      </rPr>
      <t>十六、金融支出</t>
    </r>
  </si>
  <si>
    <r>
      <rPr>
        <sz val="10"/>
        <color theme="1"/>
        <rFont val="Times New Roman"/>
        <charset val="134"/>
      </rPr>
      <t xml:space="preserve">    </t>
    </r>
    <r>
      <rPr>
        <sz val="10"/>
        <color theme="1"/>
        <rFont val="宋体"/>
        <charset val="134"/>
      </rPr>
      <t>行政事业性收费收入</t>
    </r>
  </si>
  <si>
    <r>
      <rPr>
        <sz val="10"/>
        <color indexed="8"/>
        <rFont val="宋体"/>
        <charset val="134"/>
      </rPr>
      <t>十七、援助其他地区支出</t>
    </r>
  </si>
  <si>
    <r>
      <rPr>
        <sz val="10"/>
        <color theme="1"/>
        <rFont val="Times New Roman"/>
        <charset val="134"/>
      </rPr>
      <t xml:space="preserve">    </t>
    </r>
    <r>
      <rPr>
        <sz val="10"/>
        <color theme="1"/>
        <rFont val="宋体"/>
        <charset val="134"/>
      </rPr>
      <t>罚没收入</t>
    </r>
  </si>
  <si>
    <r>
      <rPr>
        <sz val="10"/>
        <color indexed="8"/>
        <rFont val="宋体"/>
        <charset val="134"/>
      </rPr>
      <t>十八、自然资源海洋气象等支出</t>
    </r>
  </si>
  <si>
    <r>
      <rPr>
        <sz val="10"/>
        <color theme="1"/>
        <rFont val="Times New Roman"/>
        <charset val="134"/>
      </rPr>
      <t xml:space="preserve">    </t>
    </r>
    <r>
      <rPr>
        <sz val="10"/>
        <color theme="1"/>
        <rFont val="宋体"/>
        <charset val="134"/>
      </rPr>
      <t>国有资源（资产）有偿使用收入</t>
    </r>
  </si>
  <si>
    <r>
      <rPr>
        <sz val="10"/>
        <color indexed="8"/>
        <rFont val="宋体"/>
        <charset val="134"/>
      </rPr>
      <t>十九、住房保障支出</t>
    </r>
  </si>
  <si>
    <r>
      <rPr>
        <sz val="10"/>
        <color theme="1"/>
        <rFont val="Times New Roman"/>
        <charset val="134"/>
      </rPr>
      <t xml:space="preserve">    </t>
    </r>
    <r>
      <rPr>
        <sz val="10"/>
        <color theme="1"/>
        <rFont val="宋体"/>
        <charset val="134"/>
      </rPr>
      <t>政府住房基金收入</t>
    </r>
  </si>
  <si>
    <r>
      <rPr>
        <sz val="10"/>
        <color indexed="8"/>
        <rFont val="宋体"/>
        <charset val="134"/>
      </rPr>
      <t>二十、粮油物资储备支出</t>
    </r>
  </si>
  <si>
    <r>
      <rPr>
        <sz val="10"/>
        <color theme="1"/>
        <rFont val="Times New Roman"/>
        <charset val="134"/>
      </rPr>
      <t xml:space="preserve">    </t>
    </r>
    <r>
      <rPr>
        <sz val="10"/>
        <color theme="1"/>
        <rFont val="宋体"/>
        <charset val="134"/>
      </rPr>
      <t>其他收入</t>
    </r>
  </si>
  <si>
    <r>
      <rPr>
        <sz val="10"/>
        <color indexed="8"/>
        <rFont val="宋体"/>
        <charset val="134"/>
      </rPr>
      <t>二十一、灾害防治及应急管理支出</t>
    </r>
  </si>
  <si>
    <r>
      <rPr>
        <sz val="10"/>
        <color indexed="8"/>
        <rFont val="宋体"/>
        <charset val="134"/>
      </rPr>
      <t>二十二、预备费</t>
    </r>
  </si>
  <si>
    <r>
      <rPr>
        <sz val="10"/>
        <color indexed="8"/>
        <rFont val="宋体"/>
        <charset val="134"/>
      </rPr>
      <t>二十三、其他支出</t>
    </r>
  </si>
  <si>
    <r>
      <rPr>
        <sz val="10"/>
        <color indexed="8"/>
        <rFont val="宋体"/>
        <charset val="134"/>
      </rPr>
      <t>二十四、债务付息支出</t>
    </r>
  </si>
  <si>
    <r>
      <rPr>
        <sz val="10"/>
        <color indexed="8"/>
        <rFont val="宋体"/>
        <charset val="134"/>
      </rPr>
      <t>二十五、债务发行费用支出</t>
    </r>
  </si>
  <si>
    <r>
      <rPr>
        <sz val="14"/>
        <rFont val="黑体"/>
        <charset val="134"/>
      </rPr>
      <t>转移性收入合计</t>
    </r>
  </si>
  <si>
    <r>
      <rPr>
        <sz val="14"/>
        <rFont val="黑体"/>
        <charset val="134"/>
      </rPr>
      <t>转移性支出合计</t>
    </r>
  </si>
  <si>
    <r>
      <rPr>
        <sz val="10"/>
        <color indexed="8"/>
        <rFont val="宋体"/>
        <charset val="134"/>
      </rPr>
      <t>一、上级补助收入</t>
    </r>
  </si>
  <si>
    <r>
      <rPr>
        <sz val="10"/>
        <color indexed="8"/>
        <rFont val="宋体"/>
        <charset val="134"/>
      </rPr>
      <t>一、上解支出</t>
    </r>
  </si>
  <si>
    <r>
      <rPr>
        <sz val="10"/>
        <color indexed="8"/>
        <rFont val="宋体"/>
        <charset val="134"/>
      </rPr>
      <t>二、动用预算稳定调节基金</t>
    </r>
  </si>
  <si>
    <r>
      <rPr>
        <sz val="10"/>
        <color indexed="8"/>
        <rFont val="宋体"/>
        <charset val="134"/>
      </rPr>
      <t>二、补助乡镇（街道）支出</t>
    </r>
  </si>
  <si>
    <r>
      <rPr>
        <sz val="10"/>
        <color indexed="8"/>
        <rFont val="宋体"/>
        <charset val="134"/>
      </rPr>
      <t>三、调入资金</t>
    </r>
  </si>
  <si>
    <r>
      <rPr>
        <sz val="10"/>
        <color indexed="8"/>
        <rFont val="宋体"/>
        <charset val="134"/>
      </rPr>
      <t>三、地方政府一般债务还本支出</t>
    </r>
  </si>
  <si>
    <r>
      <rPr>
        <sz val="10"/>
        <color indexed="8"/>
        <rFont val="宋体"/>
        <charset val="134"/>
      </rPr>
      <t>四、地方政府向国际组织借款转贷收入</t>
    </r>
  </si>
  <si>
    <r>
      <rPr>
        <sz val="10"/>
        <color indexed="8"/>
        <rFont val="宋体"/>
        <charset val="134"/>
      </rPr>
      <t>四、安排预算稳定调节基金</t>
    </r>
  </si>
  <si>
    <r>
      <rPr>
        <sz val="10"/>
        <color indexed="8"/>
        <rFont val="宋体"/>
        <charset val="134"/>
      </rPr>
      <t>五、地方政府一般债务转贷收入（新增）</t>
    </r>
  </si>
  <si>
    <r>
      <rPr>
        <sz val="10"/>
        <color indexed="8"/>
        <rFont val="宋体"/>
        <charset val="134"/>
      </rPr>
      <t>五、结转下年</t>
    </r>
  </si>
  <si>
    <r>
      <rPr>
        <sz val="10"/>
        <color indexed="8"/>
        <rFont val="宋体"/>
        <charset val="134"/>
      </rPr>
      <t>六、地方政府一般债务转贷收入（再融资）</t>
    </r>
  </si>
  <si>
    <r>
      <rPr>
        <sz val="10"/>
        <color indexed="8"/>
        <rFont val="宋体"/>
        <charset val="134"/>
      </rPr>
      <t>七、上年结转</t>
    </r>
  </si>
  <si>
    <r>
      <rPr>
        <sz val="11"/>
        <color theme="1"/>
        <rFont val="宋体"/>
        <charset val="134"/>
      </rPr>
      <t>注：</t>
    </r>
    <r>
      <rPr>
        <sz val="11"/>
        <color theme="1"/>
        <rFont val="Times New Roman"/>
        <charset val="134"/>
      </rPr>
      <t>1.</t>
    </r>
    <r>
      <rPr>
        <sz val="11"/>
        <color theme="1"/>
        <rFont val="宋体"/>
        <charset val="134"/>
      </rPr>
      <t>本表直观反映</t>
    </r>
    <r>
      <rPr>
        <sz val="11"/>
        <color theme="1"/>
        <rFont val="Times New Roman"/>
        <charset val="134"/>
      </rPr>
      <t>2020</t>
    </r>
    <r>
      <rPr>
        <sz val="11"/>
        <color theme="1"/>
        <rFont val="宋体"/>
        <charset val="134"/>
      </rPr>
      <t xml:space="preserve">年一般公共预算收入与支出的平衡关系。
</t>
    </r>
    <r>
      <rPr>
        <sz val="11"/>
        <color theme="1"/>
        <rFont val="Times New Roman"/>
        <charset val="134"/>
      </rPr>
      <t xml:space="preserve">    2.</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 xml:space="preserve">转移性支出合计）。
</t>
    </r>
    <r>
      <rPr>
        <sz val="11"/>
        <color theme="1"/>
        <rFont val="Times New Roman"/>
        <charset val="134"/>
      </rPr>
      <t xml:space="preserve">    3.</t>
    </r>
    <r>
      <rPr>
        <sz val="11"/>
        <color theme="1"/>
        <rFont val="宋体"/>
        <charset val="134"/>
      </rPr>
      <t xml:space="preserve">调整预算数是指根据预算法规定，经区人大常委会审查批准对年初预算进行调整后形成的预算数，下同。
</t>
    </r>
    <r>
      <rPr>
        <sz val="11"/>
        <color theme="1"/>
        <rFont val="Times New Roman"/>
        <charset val="134"/>
      </rPr>
      <t xml:space="preserve">    4.</t>
    </r>
    <r>
      <rPr>
        <sz val="11"/>
        <color theme="1"/>
        <rFont val="宋体"/>
        <charset val="134"/>
      </rPr>
      <t xml:space="preserve">支出变动预算数是指在支出调整预算数的基础上，加上执行中增加的专项转移支付、上下级结算等引起预算收支变动后形成的预算数，下同，逻辑为支出变动预算数减支出执行数等于结转下年。
</t>
    </r>
    <r>
      <rPr>
        <sz val="11"/>
        <color theme="1"/>
        <rFont val="Times New Roman"/>
        <charset val="134"/>
      </rPr>
      <t xml:space="preserve">    5.</t>
    </r>
    <r>
      <rPr>
        <sz val="11"/>
        <color theme="1"/>
        <rFont val="宋体"/>
        <charset val="134"/>
      </rPr>
      <t>其他税收为营业税尾欠。</t>
    </r>
  </si>
  <si>
    <r>
      <rPr>
        <sz val="14"/>
        <color theme="1"/>
        <rFont val="方正黑体_GBK"/>
        <charset val="134"/>
      </rPr>
      <t>表</t>
    </r>
    <r>
      <rPr>
        <sz val="14"/>
        <color theme="1"/>
        <rFont val="Times New Roman"/>
        <charset val="134"/>
      </rPr>
      <t>4</t>
    </r>
  </si>
  <si>
    <r>
      <rPr>
        <sz val="18"/>
        <color theme="1"/>
        <rFont val="Times New Roman"/>
        <charset val="134"/>
      </rPr>
      <t>2020</t>
    </r>
    <r>
      <rPr>
        <sz val="18"/>
        <color theme="1"/>
        <rFont val="方正小标宋_GBK"/>
        <charset val="134"/>
      </rPr>
      <t>年全区一般公共预算本级支出执行表</t>
    </r>
  </si>
  <si>
    <r>
      <rPr>
        <sz val="11"/>
        <color theme="1"/>
        <rFont val="宋体"/>
        <charset val="134"/>
      </rPr>
      <t>单位：万元</t>
    </r>
  </si>
  <si>
    <r>
      <rPr>
        <sz val="14"/>
        <rFont val="黑体"/>
        <charset val="134"/>
      </rPr>
      <t>支</t>
    </r>
    <r>
      <rPr>
        <sz val="14"/>
        <rFont val="Times New Roman"/>
        <charset val="134"/>
      </rPr>
      <t xml:space="preserve">        </t>
    </r>
    <r>
      <rPr>
        <sz val="14"/>
        <rFont val="黑体"/>
        <charset val="134"/>
      </rPr>
      <t>出</t>
    </r>
  </si>
  <si>
    <t>执行数</t>
  </si>
  <si>
    <r>
      <rPr>
        <sz val="14"/>
        <color theme="1"/>
        <rFont val="黑体"/>
        <charset val="134"/>
      </rPr>
      <t>本级支出合计</t>
    </r>
  </si>
  <si>
    <r>
      <rPr>
        <sz val="11"/>
        <rFont val="宋体"/>
        <charset val="134"/>
      </rPr>
      <t>一、一般公共服务</t>
    </r>
  </si>
  <si>
    <r>
      <rPr>
        <sz val="11"/>
        <rFont val="Times New Roman"/>
        <charset val="134"/>
      </rPr>
      <t xml:space="preserve">    </t>
    </r>
    <r>
      <rPr>
        <sz val="11"/>
        <rFont val="宋体"/>
        <charset val="134"/>
      </rPr>
      <t>人大事务</t>
    </r>
  </si>
  <si>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</si>
  <si>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</si>
  <si>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</si>
  <si>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</si>
  <si>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</si>
  <si>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人大监督</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</si>
  <si>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</si>
  <si>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</si>
  <si>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人大信访工作</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</si>
  <si>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</si>
  <si>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其他人大事务支出</t>
    </r>
  </si>
  <si>
    <r>
      <rPr>
        <sz val="11"/>
        <rFont val="Times New Roman"/>
        <charset val="134"/>
      </rPr>
      <t xml:space="preserve">    </t>
    </r>
    <r>
      <rPr>
        <sz val="11"/>
        <rFont val="宋体"/>
        <charset val="134"/>
      </rPr>
      <t>政协事务</t>
    </r>
  </si>
  <si>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</si>
  <si>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</si>
  <si>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</si>
  <si>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其他政协事务支出</t>
    </r>
  </si>
  <si>
    <r>
      <rPr>
        <sz val="11"/>
        <rFont val="Times New Roman"/>
        <charset val="134"/>
      </rPr>
      <t xml:space="preserve">    </t>
    </r>
    <r>
      <rPr>
        <sz val="11"/>
        <rFont val="宋体"/>
        <charset val="134"/>
      </rPr>
      <t>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</si>
  <si>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专项服务</t>
    </r>
  </si>
  <si>
    <r>
      <rPr>
        <sz val="11"/>
        <rFont val="Times New Roman"/>
        <charset val="134"/>
      </rPr>
      <t xml:space="preserve">      </t>
    </r>
    <r>
      <rPr>
        <sz val="11"/>
        <rFont val="宋体"/>
        <charset val="134"/>
      </rPr>
      <t>专项业务及机关事务管理</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</si>
  <si>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</si>
  <si>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</si>
  <si>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参事事务</t>
    </r>
  </si>
  <si>
    <r>
      <rPr>
        <sz val="11"/>
        <rFont val="Times New Roman"/>
        <charset val="134"/>
      </rPr>
      <t xml:space="preserve">      </t>
    </r>
    <r>
      <rPr>
        <sz val="11"/>
        <rFont val="宋体"/>
        <charset val="134"/>
      </rPr>
      <t>其他政府办公厅（室）及相关机构事务支出</t>
    </r>
  </si>
  <si>
    <r>
      <rPr>
        <sz val="11"/>
        <rFont val="Times New Roman"/>
        <charset val="134"/>
      </rPr>
      <t xml:space="preserve">    </t>
    </r>
    <r>
      <rPr>
        <sz val="11"/>
        <rFont val="宋体"/>
        <charset val="134"/>
      </rPr>
      <t>发展与改革事务</t>
    </r>
  </si>
  <si>
    <r>
      <rPr>
        <sz val="11"/>
        <rFont val="Times New Roman"/>
        <charset val="134"/>
      </rPr>
      <t xml:space="preserve">      </t>
    </r>
    <r>
      <rPr>
        <sz val="11"/>
        <rFont val="宋体"/>
        <charset val="134"/>
      </rPr>
      <t>战略规划与实施</t>
    </r>
  </si>
  <si>
    <r>
      <rPr>
        <sz val="11"/>
        <rFont val="Times New Roman"/>
        <charset val="134"/>
      </rPr>
      <t xml:space="preserve">      </t>
    </r>
    <r>
      <rPr>
        <sz val="11"/>
        <rFont val="宋体"/>
        <charset val="134"/>
      </rPr>
      <t>日常经济运行调节</t>
    </r>
  </si>
  <si>
    <r>
      <rPr>
        <sz val="11"/>
        <rFont val="Times New Roman"/>
        <charset val="134"/>
      </rPr>
      <t xml:space="preserve">      </t>
    </r>
    <r>
      <rPr>
        <sz val="11"/>
        <rFont val="宋体"/>
        <charset val="134"/>
      </rPr>
      <t>社会事业发展规划</t>
    </r>
  </si>
  <si>
    <r>
      <rPr>
        <sz val="11"/>
        <rFont val="Times New Roman"/>
        <charset val="134"/>
      </rPr>
      <t xml:space="preserve">      </t>
    </r>
    <r>
      <rPr>
        <sz val="11"/>
        <rFont val="宋体"/>
        <charset val="134"/>
      </rPr>
      <t>经济体制改革研究</t>
    </r>
  </si>
  <si>
    <r>
      <rPr>
        <sz val="11"/>
        <rFont val="Times New Roman"/>
        <charset val="134"/>
      </rPr>
      <t xml:space="preserve">      </t>
    </r>
    <r>
      <rPr>
        <sz val="11"/>
        <rFont val="宋体"/>
        <charset val="134"/>
      </rPr>
      <t>物价管理</t>
    </r>
  </si>
  <si>
    <r>
      <rPr>
        <sz val="11"/>
        <rFont val="Times New Roman"/>
        <charset val="134"/>
      </rPr>
      <t xml:space="preserve">      </t>
    </r>
    <r>
      <rPr>
        <sz val="11"/>
        <rFont val="宋体"/>
        <charset val="134"/>
      </rPr>
      <t>其他发展与改革事务支出</t>
    </r>
  </si>
  <si>
    <r>
      <rPr>
        <sz val="11"/>
        <rFont val="Times New Roman"/>
        <charset val="134"/>
      </rPr>
      <t xml:space="preserve">    </t>
    </r>
    <r>
      <rPr>
        <sz val="11"/>
        <rFont val="宋体"/>
        <charset val="134"/>
      </rPr>
      <t>统计信息事务</t>
    </r>
  </si>
  <si>
    <r>
      <rPr>
        <sz val="11"/>
        <rFont val="Times New Roman"/>
        <charset val="134"/>
      </rPr>
      <t xml:space="preserve">      </t>
    </r>
    <r>
      <rPr>
        <sz val="11"/>
        <rFont val="宋体"/>
        <charset val="134"/>
      </rPr>
      <t>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</si>
  <si>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</si>
  <si>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统计管理</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</si>
  <si>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</si>
  <si>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</si>
  <si>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sz val="11"/>
        <rFont val="Times New Roman"/>
        <charset val="134"/>
      </rPr>
      <t xml:space="preserve">      </t>
    </r>
    <r>
      <rPr>
        <sz val="11"/>
        <rFont val="宋体"/>
        <charset val="134"/>
      </rPr>
      <t>其他统计信息事务支出</t>
    </r>
  </si>
  <si>
    <r>
      <rPr>
        <sz val="11"/>
        <rFont val="Times New Roman"/>
        <charset val="134"/>
      </rPr>
      <t xml:space="preserve">    </t>
    </r>
    <r>
      <rPr>
        <sz val="11"/>
        <rFont val="宋体"/>
        <charset val="134"/>
      </rPr>
      <t>财政事务</t>
    </r>
  </si>
  <si>
    <r>
      <rPr>
        <sz val="11"/>
        <rFont val="Times New Roman"/>
        <charset val="134"/>
      </rPr>
      <t xml:space="preserve">      </t>
    </r>
    <r>
      <rPr>
        <sz val="11"/>
        <rFont val="宋体"/>
        <charset val="134"/>
      </rPr>
      <t>预算改革业务</t>
    </r>
  </si>
  <si>
    <r>
      <rPr>
        <sz val="11"/>
        <rFont val="Times New Roman"/>
        <charset val="134"/>
      </rPr>
      <t xml:space="preserve">      </t>
    </r>
    <r>
      <rPr>
        <sz val="11"/>
        <rFont val="宋体"/>
        <charset val="134"/>
      </rPr>
      <t>财政国库业务</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</si>
  <si>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</si>
  <si>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</si>
  <si>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财政委托业务支出</t>
    </r>
  </si>
  <si>
    <r>
      <rPr>
        <sz val="11"/>
        <rFont val="Times New Roman"/>
        <charset val="134"/>
      </rPr>
      <t xml:space="preserve">      </t>
    </r>
    <r>
      <rPr>
        <sz val="11"/>
        <rFont val="宋体"/>
        <charset val="134"/>
      </rPr>
      <t>其他财政事务支出</t>
    </r>
  </si>
  <si>
    <r>
      <rPr>
        <sz val="11"/>
        <rFont val="Times New Roman"/>
        <charset val="134"/>
      </rPr>
      <t xml:space="preserve">    </t>
    </r>
    <r>
      <rPr>
        <sz val="11"/>
        <rFont val="宋体"/>
        <charset val="134"/>
      </rPr>
      <t>税收事务</t>
    </r>
  </si>
  <si>
    <r>
      <rPr>
        <sz val="11"/>
        <rFont val="Times New Roman"/>
        <charset val="134"/>
      </rPr>
      <t xml:space="preserve">      </t>
    </r>
    <r>
      <rPr>
        <sz val="11"/>
        <rFont val="宋体"/>
        <charset val="134"/>
      </rPr>
      <t>税收业务</t>
    </r>
  </si>
  <si>
    <r>
      <rPr>
        <sz val="11"/>
        <rFont val="Times New Roman"/>
        <charset val="134"/>
      </rPr>
      <t xml:space="preserve">      </t>
    </r>
    <r>
      <rPr>
        <sz val="11"/>
        <rFont val="宋体"/>
        <charset val="134"/>
      </rPr>
      <t>其他税收事务支出</t>
    </r>
  </si>
  <si>
    <r>
      <rPr>
        <sz val="11"/>
        <rFont val="Times New Roman"/>
        <charset val="134"/>
      </rPr>
      <t xml:space="preserve">    </t>
    </r>
    <r>
      <rPr>
        <sz val="11"/>
        <rFont val="宋体"/>
        <charset val="134"/>
      </rPr>
      <t>审计事务</t>
    </r>
  </si>
  <si>
    <r>
      <rPr>
        <sz val="11"/>
        <rFont val="Times New Roman"/>
        <charset val="134"/>
      </rPr>
      <t xml:space="preserve">      </t>
    </r>
    <r>
      <rPr>
        <sz val="11"/>
        <rFont val="宋体"/>
        <charset val="134"/>
      </rPr>
      <t>审计业务</t>
    </r>
  </si>
  <si>
    <r>
      <rPr>
        <sz val="11"/>
        <rFont val="Times New Roman"/>
        <charset val="134"/>
      </rPr>
      <t xml:space="preserve">      </t>
    </r>
    <r>
      <rPr>
        <sz val="11"/>
        <rFont val="宋体"/>
        <charset val="134"/>
      </rPr>
      <t>审计管理</t>
    </r>
  </si>
  <si>
    <r>
      <rPr>
        <sz val="11"/>
        <rFont val="Times New Roman"/>
        <charset val="134"/>
      </rPr>
      <t xml:space="preserve">      </t>
    </r>
    <r>
      <rPr>
        <sz val="11"/>
        <rFont val="宋体"/>
        <charset val="134"/>
      </rPr>
      <t>其他审计事务支出</t>
    </r>
  </si>
  <si>
    <r>
      <rPr>
        <sz val="11"/>
        <rFont val="Times New Roman"/>
        <charset val="134"/>
      </rPr>
      <t xml:space="preserve">    </t>
    </r>
    <r>
      <rPr>
        <sz val="11"/>
        <rFont val="宋体"/>
        <charset val="134"/>
      </rPr>
      <t>海关事务</t>
    </r>
  </si>
  <si>
    <r>
      <rPr>
        <sz val="11"/>
        <rFont val="Times New Roman"/>
        <charset val="134"/>
      </rPr>
      <t xml:space="preserve">      </t>
    </r>
    <r>
      <rPr>
        <sz val="11"/>
        <rFont val="宋体"/>
        <charset val="134"/>
      </rPr>
      <t>缉私办案</t>
    </r>
  </si>
  <si>
    <r>
      <rPr>
        <sz val="11"/>
        <rFont val="Times New Roman"/>
        <charset val="134"/>
      </rPr>
      <t xml:space="preserve">      </t>
    </r>
    <r>
      <rPr>
        <sz val="11"/>
        <rFont val="宋体"/>
        <charset val="134"/>
      </rPr>
      <t>口岸管理</t>
    </r>
  </si>
  <si>
    <r>
      <rPr>
        <sz val="11"/>
        <rFont val="Times New Roman"/>
        <charset val="134"/>
      </rPr>
      <t xml:space="preserve">      </t>
    </r>
    <r>
      <rPr>
        <sz val="11"/>
        <rFont val="宋体"/>
        <charset val="134"/>
      </rPr>
      <t>海关关务</t>
    </r>
  </si>
  <si>
    <r>
      <rPr>
        <sz val="11"/>
        <rFont val="Times New Roman"/>
        <charset val="134"/>
      </rPr>
      <t xml:space="preserve">      </t>
    </r>
    <r>
      <rPr>
        <sz val="11"/>
        <rFont val="宋体"/>
        <charset val="134"/>
      </rPr>
      <t>关税征管</t>
    </r>
  </si>
  <si>
    <r>
      <rPr>
        <sz val="11"/>
        <rFont val="Times New Roman"/>
        <charset val="134"/>
      </rPr>
      <t xml:space="preserve">      </t>
    </r>
    <r>
      <rPr>
        <sz val="11"/>
        <rFont val="宋体"/>
        <charset val="134"/>
      </rPr>
      <t>海关监管</t>
    </r>
  </si>
  <si>
    <r>
      <rPr>
        <sz val="11"/>
        <rFont val="Times New Roman"/>
        <charset val="134"/>
      </rPr>
      <t xml:space="preserve">      </t>
    </r>
    <r>
      <rPr>
        <sz val="11"/>
        <rFont val="宋体"/>
        <charset val="134"/>
      </rPr>
      <t>检验检疫</t>
    </r>
  </si>
  <si>
    <r>
      <rPr>
        <sz val="11"/>
        <rFont val="Times New Roman"/>
        <charset val="134"/>
      </rPr>
      <t xml:space="preserve">      </t>
    </r>
    <r>
      <rPr>
        <sz val="11"/>
        <rFont val="宋体"/>
        <charset val="134"/>
      </rPr>
      <t>其他海关事务支出</t>
    </r>
  </si>
  <si>
    <r>
      <rPr>
        <sz val="11"/>
        <rFont val="Times New Roman"/>
        <charset val="134"/>
      </rPr>
      <t xml:space="preserve">    </t>
    </r>
    <r>
      <rPr>
        <sz val="11"/>
        <rFont val="宋体"/>
        <charset val="134"/>
      </rPr>
      <t>纪检监察事务</t>
    </r>
  </si>
  <si>
    <r>
      <rPr>
        <sz val="11"/>
        <rFont val="Times New Roman"/>
        <charset val="134"/>
      </rPr>
      <t xml:space="preserve">      </t>
    </r>
    <r>
      <rPr>
        <sz val="11"/>
        <rFont val="宋体"/>
        <charset val="134"/>
      </rPr>
      <t>大案要案查处</t>
    </r>
  </si>
  <si>
    <r>
      <rPr>
        <sz val="11"/>
        <rFont val="Times New Roman"/>
        <charset val="134"/>
      </rPr>
      <t xml:space="preserve">      </t>
    </r>
    <r>
      <rPr>
        <sz val="11"/>
        <rFont val="宋体"/>
        <charset val="134"/>
      </rPr>
      <t>派驻派出机构</t>
    </r>
  </si>
  <si>
    <r>
      <rPr>
        <sz val="11"/>
        <rFont val="Times New Roman"/>
        <charset val="134"/>
      </rPr>
      <t xml:space="preserve">      </t>
    </r>
    <r>
      <rPr>
        <sz val="11"/>
        <rFont val="宋体"/>
        <charset val="134"/>
      </rPr>
      <t>巡视工作</t>
    </r>
  </si>
  <si>
    <r>
      <rPr>
        <sz val="11"/>
        <rFont val="Times New Roman"/>
        <charset val="134"/>
      </rPr>
      <t xml:space="preserve">      </t>
    </r>
    <r>
      <rPr>
        <sz val="11"/>
        <rFont val="宋体"/>
        <charset val="134"/>
      </rPr>
      <t>其他纪检监察事务支出</t>
    </r>
  </si>
  <si>
    <r>
      <rPr>
        <sz val="11"/>
        <rFont val="Times New Roman"/>
        <charset val="134"/>
      </rPr>
      <t xml:space="preserve">    </t>
    </r>
    <r>
      <rPr>
        <sz val="11"/>
        <rFont val="宋体"/>
        <charset val="134"/>
      </rPr>
      <t>商贸事务</t>
    </r>
  </si>
  <si>
    <r>
      <rPr>
        <sz val="11"/>
        <rFont val="Times New Roman"/>
        <charset val="134"/>
      </rPr>
      <t xml:space="preserve">      </t>
    </r>
    <r>
      <rPr>
        <sz val="11"/>
        <rFont val="宋体"/>
        <charset val="134"/>
      </rPr>
      <t>对外贸易管理</t>
    </r>
  </si>
  <si>
    <r>
      <rPr>
        <sz val="11"/>
        <rFont val="Times New Roman"/>
        <charset val="134"/>
      </rPr>
      <t xml:space="preserve">      </t>
    </r>
    <r>
      <rPr>
        <sz val="11"/>
        <rFont val="宋体"/>
        <charset val="134"/>
      </rPr>
      <t>国际经济合作</t>
    </r>
  </si>
  <si>
    <r>
      <rPr>
        <sz val="11"/>
        <rFont val="Times New Roman"/>
        <charset val="134"/>
      </rPr>
      <t xml:space="preserve">      </t>
    </r>
    <r>
      <rPr>
        <sz val="11"/>
        <rFont val="宋体"/>
        <charset val="134"/>
      </rPr>
      <t>外资管理</t>
    </r>
  </si>
  <si>
    <r>
      <rPr>
        <sz val="11"/>
        <rFont val="Times New Roman"/>
        <charset val="134"/>
      </rPr>
      <t xml:space="preserve">      </t>
    </r>
    <r>
      <rPr>
        <sz val="11"/>
        <rFont val="宋体"/>
        <charset val="134"/>
      </rPr>
      <t>国内贸易管理</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</si>
  <si>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</si>
  <si>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其他商贸事务支出</t>
    </r>
  </si>
  <si>
    <r>
      <rPr>
        <sz val="11"/>
        <rFont val="Times New Roman"/>
        <charset val="134"/>
      </rPr>
      <t xml:space="preserve">    </t>
    </r>
    <r>
      <rPr>
        <sz val="11"/>
        <rFont val="宋体"/>
        <charset val="134"/>
      </rPr>
      <t>知识产权事务</t>
    </r>
  </si>
  <si>
    <r>
      <rPr>
        <sz val="11"/>
        <rFont val="Times New Roman"/>
        <charset val="134"/>
      </rPr>
      <t xml:space="preserve">      </t>
    </r>
    <r>
      <rPr>
        <sz val="11"/>
        <rFont val="宋体"/>
        <charset val="134"/>
      </rPr>
      <t>专利审批</t>
    </r>
  </si>
  <si>
    <r>
      <rPr>
        <sz val="11"/>
        <rFont val="Times New Roman"/>
        <charset val="134"/>
      </rPr>
      <t xml:space="preserve">      </t>
    </r>
    <r>
      <rPr>
        <sz val="11"/>
        <rFont val="宋体"/>
        <charset val="134"/>
      </rPr>
      <t>知识产权战略和规划</t>
    </r>
  </si>
  <si>
    <r>
      <rPr>
        <sz val="11"/>
        <rFont val="Times New Roman"/>
        <charset val="134"/>
      </rPr>
      <t xml:space="preserve">      </t>
    </r>
    <r>
      <rPr>
        <sz val="11"/>
        <rFont val="宋体"/>
        <charset val="134"/>
      </rPr>
      <t>国际合作与交流</t>
    </r>
  </si>
  <si>
    <r>
      <rPr>
        <sz val="11"/>
        <rFont val="Times New Roman"/>
        <charset val="134"/>
      </rPr>
      <t xml:space="preserve">      </t>
    </r>
    <r>
      <rPr>
        <sz val="11"/>
        <rFont val="宋体"/>
        <charset val="134"/>
      </rPr>
      <t>知识产权宏观管理</t>
    </r>
  </si>
  <si>
    <r>
      <rPr>
        <sz val="11"/>
        <rFont val="Times New Roman"/>
        <charset val="134"/>
      </rPr>
      <t xml:space="preserve">      </t>
    </r>
    <r>
      <rPr>
        <sz val="11"/>
        <rFont val="宋体"/>
        <charset val="134"/>
      </rPr>
      <t>商标管理</t>
    </r>
  </si>
  <si>
    <r>
      <rPr>
        <sz val="11"/>
        <rFont val="Times New Roman"/>
        <charset val="134"/>
      </rPr>
      <t xml:space="preserve">      </t>
    </r>
    <r>
      <rPr>
        <sz val="11"/>
        <rFont val="宋体"/>
        <charset val="134"/>
      </rPr>
      <t>原产地地理标志管理</t>
    </r>
  </si>
  <si>
    <r>
      <rPr>
        <sz val="11"/>
        <rFont val="Times New Roman"/>
        <charset val="134"/>
      </rPr>
      <t xml:space="preserve">      </t>
    </r>
    <r>
      <rPr>
        <sz val="11"/>
        <rFont val="宋体"/>
        <charset val="134"/>
      </rPr>
      <t>其他知识产权事务支出</t>
    </r>
  </si>
  <si>
    <r>
      <rPr>
        <sz val="11"/>
        <rFont val="Times New Roman"/>
        <charset val="134"/>
      </rPr>
      <t xml:space="preserve">    </t>
    </r>
    <r>
      <rPr>
        <sz val="11"/>
        <rFont val="宋体"/>
        <charset val="134"/>
      </rPr>
      <t>民族事务</t>
    </r>
  </si>
  <si>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</si>
  <si>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其他民族事务支出</t>
    </r>
  </si>
  <si>
    <r>
      <rPr>
        <sz val="11"/>
        <rFont val="Times New Roman"/>
        <charset val="134"/>
      </rPr>
      <t xml:space="preserve">    </t>
    </r>
    <r>
      <rPr>
        <sz val="11"/>
        <rFont val="宋体"/>
        <charset val="134"/>
      </rPr>
      <t>港澳台事务</t>
    </r>
  </si>
  <si>
    <r>
      <rPr>
        <sz val="11"/>
        <rFont val="Times New Roman"/>
        <charset val="134"/>
      </rPr>
      <t xml:space="preserve">      </t>
    </r>
    <r>
      <rPr>
        <sz val="11"/>
        <rFont val="宋体"/>
        <charset val="134"/>
      </rPr>
      <t>港澳事务</t>
    </r>
  </si>
  <si>
    <r>
      <rPr>
        <sz val="11"/>
        <rFont val="Times New Roman"/>
        <charset val="134"/>
      </rPr>
      <t xml:space="preserve">      </t>
    </r>
    <r>
      <rPr>
        <sz val="11"/>
        <rFont val="宋体"/>
        <charset val="134"/>
      </rPr>
      <t>台湾事务</t>
    </r>
  </si>
  <si>
    <r>
      <rPr>
        <sz val="11"/>
        <rFont val="Times New Roman"/>
        <charset val="134"/>
      </rPr>
      <t xml:space="preserve">      </t>
    </r>
    <r>
      <rPr>
        <sz val="11"/>
        <rFont val="宋体"/>
        <charset val="134"/>
      </rPr>
      <t>其他港澳台事务支出</t>
    </r>
  </si>
  <si>
    <r>
      <rPr>
        <sz val="11"/>
        <rFont val="Times New Roman"/>
        <charset val="134"/>
      </rPr>
      <t xml:space="preserve">    </t>
    </r>
    <r>
      <rPr>
        <sz val="11"/>
        <rFont val="宋体"/>
        <charset val="134"/>
      </rPr>
      <t>档案事务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</si>
  <si>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</si>
  <si>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其他档案事务支出</t>
    </r>
  </si>
  <si>
    <r>
      <rPr>
        <sz val="11"/>
        <rFont val="Times New Roman"/>
        <charset val="134"/>
      </rPr>
      <t xml:space="preserve">    </t>
    </r>
    <r>
      <rPr>
        <sz val="11"/>
        <rFont val="宋体"/>
        <charset val="134"/>
      </rPr>
      <t>民主党派及工商联事务</t>
    </r>
  </si>
  <si>
    <r>
      <rPr>
        <sz val="11"/>
        <rFont val="Times New Roman"/>
        <charset val="134"/>
      </rPr>
      <t xml:space="preserve">      </t>
    </r>
    <r>
      <rPr>
        <sz val="11"/>
        <rFont val="宋体"/>
        <charset val="134"/>
      </rPr>
      <t>其他民主党派及工商联事务支出</t>
    </r>
  </si>
  <si>
    <r>
      <rPr>
        <sz val="11"/>
        <rFont val="Times New Roman"/>
        <charset val="134"/>
      </rPr>
      <t xml:space="preserve">    </t>
    </r>
    <r>
      <rPr>
        <sz val="11"/>
        <rFont val="宋体"/>
        <charset val="134"/>
      </rPr>
      <t>群众团体事务</t>
    </r>
  </si>
  <si>
    <r>
      <rPr>
        <sz val="11"/>
        <rFont val="Times New Roman"/>
        <charset val="134"/>
      </rPr>
      <t xml:space="preserve">      </t>
    </r>
    <r>
      <rPr>
        <sz val="11"/>
        <rFont val="宋体"/>
        <charset val="134"/>
      </rPr>
      <t>工会事务</t>
    </r>
  </si>
  <si>
    <r>
      <rPr>
        <sz val="11"/>
        <rFont val="Times New Roman"/>
        <charset val="134"/>
      </rPr>
      <t xml:space="preserve">      </t>
    </r>
    <r>
      <rPr>
        <sz val="11"/>
        <rFont val="宋体"/>
        <charset val="134"/>
      </rPr>
      <t>其他群众团体事务支出</t>
    </r>
  </si>
  <si>
    <r>
      <rPr>
        <sz val="11"/>
        <rFont val="Times New Roman"/>
        <charset val="134"/>
      </rPr>
      <t xml:space="preserve">    </t>
    </r>
    <r>
      <rPr>
        <sz val="11"/>
        <rFont val="宋体"/>
        <charset val="134"/>
      </rPr>
      <t>党委办公厅（室）及相关机构事务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</si>
  <si>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</si>
  <si>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其他党委办公厅（室）及相关机构事务支出</t>
    </r>
  </si>
  <si>
    <r>
      <rPr>
        <sz val="11"/>
        <rFont val="Times New Roman"/>
        <charset val="134"/>
      </rPr>
      <t xml:space="preserve">    </t>
    </r>
    <r>
      <rPr>
        <sz val="11"/>
        <rFont val="宋体"/>
        <charset val="134"/>
      </rPr>
      <t>组织事务</t>
    </r>
  </si>
  <si>
    <r>
      <rPr>
        <sz val="11"/>
        <rFont val="Times New Roman"/>
        <charset val="134"/>
      </rPr>
      <t xml:space="preserve">      </t>
    </r>
    <r>
      <rPr>
        <sz val="11"/>
        <rFont val="宋体"/>
        <charset val="134"/>
      </rPr>
      <t>公务员事务</t>
    </r>
  </si>
  <si>
    <r>
      <rPr>
        <sz val="11"/>
        <rFont val="Times New Roman"/>
        <charset val="134"/>
      </rPr>
      <t xml:space="preserve">      </t>
    </r>
    <r>
      <rPr>
        <sz val="11"/>
        <rFont val="宋体"/>
        <charset val="134"/>
      </rPr>
      <t>其他组织事务支出</t>
    </r>
  </si>
  <si>
    <r>
      <rPr>
        <sz val="11"/>
        <rFont val="Times New Roman"/>
        <charset val="134"/>
      </rPr>
      <t xml:space="preserve">    </t>
    </r>
    <r>
      <rPr>
        <sz val="11"/>
        <rFont val="宋体"/>
        <charset val="134"/>
      </rPr>
      <t>宣传事务</t>
    </r>
  </si>
  <si>
    <r>
      <rPr>
        <sz val="11"/>
        <rFont val="Times New Roman"/>
        <charset val="134"/>
      </rPr>
      <t xml:space="preserve">      </t>
    </r>
    <r>
      <rPr>
        <sz val="11"/>
        <rFont val="宋体"/>
        <charset val="134"/>
      </rPr>
      <t>宣传管理</t>
    </r>
  </si>
  <si>
    <r>
      <rPr>
        <sz val="11"/>
        <rFont val="Times New Roman"/>
        <charset val="134"/>
      </rPr>
      <t xml:space="preserve">      </t>
    </r>
    <r>
      <rPr>
        <sz val="11"/>
        <rFont val="宋体"/>
        <charset val="134"/>
      </rPr>
      <t>其他宣传事务支出</t>
    </r>
  </si>
  <si>
    <r>
      <rPr>
        <sz val="11"/>
        <rFont val="Times New Roman"/>
        <charset val="134"/>
      </rPr>
      <t xml:space="preserve">    </t>
    </r>
    <r>
      <rPr>
        <sz val="11"/>
        <rFont val="宋体"/>
        <charset val="134"/>
      </rPr>
      <t>统战事务</t>
    </r>
  </si>
  <si>
    <r>
      <rPr>
        <sz val="11"/>
        <rFont val="Times New Roman"/>
        <charset val="134"/>
      </rPr>
      <t xml:space="preserve">      </t>
    </r>
    <r>
      <rPr>
        <sz val="11"/>
        <rFont val="宋体"/>
        <charset val="134"/>
      </rPr>
      <t>宗教事务</t>
    </r>
  </si>
  <si>
    <r>
      <rPr>
        <sz val="11"/>
        <rFont val="Times New Roman"/>
        <charset val="134"/>
      </rPr>
      <t xml:space="preserve">      </t>
    </r>
    <r>
      <rPr>
        <sz val="11"/>
        <rFont val="宋体"/>
        <charset val="134"/>
      </rPr>
      <t>华侨事务</t>
    </r>
  </si>
  <si>
    <r>
      <rPr>
        <sz val="11"/>
        <rFont val="Times New Roman"/>
        <charset val="134"/>
      </rPr>
      <t xml:space="preserve">      </t>
    </r>
    <r>
      <rPr>
        <sz val="11"/>
        <rFont val="宋体"/>
        <charset val="134"/>
      </rPr>
      <t>其他统战事务支出</t>
    </r>
  </si>
  <si>
    <r>
      <rPr>
        <sz val="11"/>
        <rFont val="Times New Roman"/>
        <charset val="134"/>
      </rPr>
      <t xml:space="preserve">    </t>
    </r>
    <r>
      <rPr>
        <sz val="11"/>
        <rFont val="宋体"/>
        <charset val="134"/>
      </rPr>
      <t>对外联络事务</t>
    </r>
  </si>
  <si>
    <r>
      <rPr>
        <sz val="11"/>
        <rFont val="Times New Roman"/>
        <charset val="134"/>
      </rPr>
      <t xml:space="preserve">      </t>
    </r>
    <r>
      <rPr>
        <sz val="11"/>
        <rFont val="宋体"/>
        <charset val="134"/>
      </rPr>
      <t>其他对外联络事务支出</t>
    </r>
  </si>
  <si>
    <r>
      <rPr>
        <sz val="11"/>
        <rFont val="Times New Roman"/>
        <charset val="134"/>
      </rPr>
      <t xml:space="preserve">    </t>
    </r>
    <r>
      <rPr>
        <sz val="11"/>
        <rFont val="宋体"/>
        <charset val="134"/>
      </rPr>
      <t>其他共产党事务支出</t>
    </r>
  </si>
  <si>
    <r>
      <rPr>
        <sz val="11"/>
        <rFont val="Times New Roman"/>
        <charset val="134"/>
      </rPr>
      <t xml:space="preserve">      </t>
    </r>
    <r>
      <rPr>
        <sz val="11"/>
        <rFont val="宋体"/>
        <charset val="134"/>
      </rPr>
      <t>其他共产党事务支出</t>
    </r>
  </si>
  <si>
    <r>
      <rPr>
        <sz val="11"/>
        <rFont val="Times New Roman"/>
        <charset val="134"/>
      </rPr>
      <t xml:space="preserve">    </t>
    </r>
    <r>
      <rPr>
        <sz val="11"/>
        <rFont val="宋体"/>
        <charset val="134"/>
      </rPr>
      <t>网信事务</t>
    </r>
  </si>
  <si>
    <r>
      <rPr>
        <sz val="11"/>
        <rFont val="Times New Roman"/>
        <charset val="134"/>
      </rPr>
      <t xml:space="preserve">      </t>
    </r>
    <r>
      <rPr>
        <sz val="11"/>
        <rFont val="宋体"/>
        <charset val="134"/>
      </rPr>
      <t>信息安全事务</t>
    </r>
  </si>
  <si>
    <r>
      <rPr>
        <sz val="11"/>
        <rFont val="Times New Roman"/>
        <charset val="134"/>
      </rPr>
      <t xml:space="preserve">      </t>
    </r>
    <r>
      <rPr>
        <sz val="11"/>
        <rFont val="宋体"/>
        <charset val="134"/>
      </rPr>
      <t>其他网信事务支出</t>
    </r>
  </si>
  <si>
    <r>
      <rPr>
        <sz val="11"/>
        <rFont val="Times New Roman"/>
        <charset val="134"/>
      </rPr>
      <t xml:space="preserve">    </t>
    </r>
    <r>
      <rPr>
        <sz val="11"/>
        <rFont val="宋体"/>
        <charset val="134"/>
      </rPr>
      <t>市场监督管理事务</t>
    </r>
  </si>
  <si>
    <r>
      <rPr>
        <sz val="11"/>
        <rFont val="Times New Roman"/>
        <charset val="134"/>
      </rPr>
      <t xml:space="preserve">      </t>
    </r>
    <r>
      <rPr>
        <sz val="11"/>
        <rFont val="宋体"/>
        <charset val="134"/>
      </rPr>
      <t>市场主体管理</t>
    </r>
  </si>
  <si>
    <r>
      <rPr>
        <sz val="11"/>
        <rFont val="Times New Roman"/>
        <charset val="134"/>
      </rPr>
      <t xml:space="preserve">      </t>
    </r>
    <r>
      <rPr>
        <sz val="11"/>
        <rFont val="宋体"/>
        <charset val="134"/>
      </rPr>
      <t>市场秩序执法</t>
    </r>
  </si>
  <si>
    <r>
      <rPr>
        <sz val="11"/>
        <rFont val="Times New Roman"/>
        <charset val="134"/>
      </rPr>
      <t xml:space="preserve">      </t>
    </r>
    <r>
      <rPr>
        <sz val="11"/>
        <rFont val="宋体"/>
        <charset val="134"/>
      </rPr>
      <t>质量基础</t>
    </r>
  </si>
  <si>
    <r>
      <rPr>
        <sz val="11"/>
        <rFont val="Times New Roman"/>
        <charset val="134"/>
      </rPr>
      <t xml:space="preserve">      </t>
    </r>
    <r>
      <rPr>
        <sz val="11"/>
        <rFont val="宋体"/>
        <charset val="134"/>
      </rPr>
      <t>药品事务</t>
    </r>
  </si>
  <si>
    <r>
      <rPr>
        <sz val="11"/>
        <rFont val="Times New Roman"/>
        <charset val="134"/>
      </rPr>
      <t xml:space="preserve">      </t>
    </r>
    <r>
      <rPr>
        <sz val="11"/>
        <rFont val="宋体"/>
        <charset val="134"/>
      </rPr>
      <t>医疗器械事务</t>
    </r>
  </si>
  <si>
    <r>
      <rPr>
        <sz val="11"/>
        <rFont val="Times New Roman"/>
        <charset val="134"/>
      </rPr>
      <t xml:space="preserve">      </t>
    </r>
    <r>
      <rPr>
        <sz val="11"/>
        <rFont val="宋体"/>
        <charset val="134"/>
      </rPr>
      <t>化妆品事务</t>
    </r>
  </si>
  <si>
    <r>
      <rPr>
        <sz val="11"/>
        <rFont val="Times New Roman"/>
        <charset val="134"/>
      </rPr>
      <t xml:space="preserve">      </t>
    </r>
    <r>
      <rPr>
        <sz val="11"/>
        <rFont val="宋体"/>
        <charset val="134"/>
      </rPr>
      <t>质量安全监管</t>
    </r>
  </si>
  <si>
    <r>
      <rPr>
        <sz val="11"/>
        <rFont val="Times New Roman"/>
        <charset val="134"/>
      </rPr>
      <t xml:space="preserve">      </t>
    </r>
    <r>
      <rPr>
        <sz val="11"/>
        <rFont val="宋体"/>
        <charset val="134"/>
      </rPr>
      <t>食品安全监管</t>
    </r>
  </si>
  <si>
    <r>
      <rPr>
        <sz val="11"/>
        <rFont val="Times New Roman"/>
        <charset val="134"/>
      </rPr>
      <t xml:space="preserve">      </t>
    </r>
    <r>
      <rPr>
        <sz val="11"/>
        <rFont val="宋体"/>
        <charset val="134"/>
      </rPr>
      <t>其他市场监督管理事务</t>
    </r>
  </si>
  <si>
    <r>
      <rPr>
        <sz val="11"/>
        <rFont val="Times New Roman"/>
        <charset val="134"/>
      </rPr>
      <t xml:space="preserve">    </t>
    </r>
    <r>
      <rPr>
        <sz val="11"/>
        <rFont val="宋体"/>
        <charset val="134"/>
      </rPr>
      <t>其他一般公共服务支出</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</si>
  <si>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</si>
  <si>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其他一般公共服务支出</t>
    </r>
  </si>
  <si>
    <r>
      <rPr>
        <sz val="11"/>
        <rFont val="宋体"/>
        <charset val="134"/>
      </rPr>
      <t>二、外交支出</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</si>
  <si>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</si>
  <si>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对外宣传</t>
    </r>
  </si>
  <si>
    <r>
      <rPr>
        <sz val="11"/>
        <rFont val="Times New Roman"/>
        <charset val="134"/>
      </rPr>
      <t xml:space="preserve">    </t>
    </r>
    <r>
      <rPr>
        <sz val="11"/>
        <rFont val="宋体"/>
        <charset val="134"/>
      </rPr>
      <t>其他外交支出</t>
    </r>
  </si>
  <si>
    <r>
      <rPr>
        <sz val="11"/>
        <rFont val="宋体"/>
        <charset val="134"/>
      </rPr>
      <t>三、国防支出</t>
    </r>
  </si>
  <si>
    <r>
      <rPr>
        <sz val="11"/>
        <rFont val="Times New Roman"/>
        <charset val="134"/>
      </rPr>
      <t xml:space="preserve">    </t>
    </r>
    <r>
      <rPr>
        <sz val="11"/>
        <rFont val="宋体"/>
        <charset val="134"/>
      </rPr>
      <t>国防动员</t>
    </r>
  </si>
  <si>
    <r>
      <rPr>
        <sz val="11"/>
        <rFont val="Times New Roman"/>
        <charset val="134"/>
      </rPr>
      <t xml:space="preserve">      </t>
    </r>
    <r>
      <rPr>
        <sz val="11"/>
        <rFont val="宋体"/>
        <charset val="134"/>
      </rPr>
      <t>兵役征集</t>
    </r>
  </si>
  <si>
    <r>
      <rPr>
        <sz val="11"/>
        <rFont val="Times New Roman"/>
        <charset val="134"/>
      </rPr>
      <t xml:space="preserve">      </t>
    </r>
    <r>
      <rPr>
        <sz val="11"/>
        <rFont val="宋体"/>
        <charset val="134"/>
      </rPr>
      <t>经济动员</t>
    </r>
  </si>
  <si>
    <r>
      <rPr>
        <sz val="11"/>
        <rFont val="Times New Roman"/>
        <charset val="134"/>
      </rPr>
      <t xml:space="preserve">      </t>
    </r>
    <r>
      <rPr>
        <sz val="11"/>
        <rFont val="宋体"/>
        <charset val="134"/>
      </rPr>
      <t>人民防空</t>
    </r>
  </si>
  <si>
    <r>
      <rPr>
        <sz val="11"/>
        <rFont val="Times New Roman"/>
        <charset val="134"/>
      </rPr>
      <t xml:space="preserve">      </t>
    </r>
    <r>
      <rPr>
        <sz val="11"/>
        <rFont val="宋体"/>
        <charset val="134"/>
      </rPr>
      <t>交通战备</t>
    </r>
  </si>
  <si>
    <r>
      <rPr>
        <sz val="11"/>
        <rFont val="Times New Roman"/>
        <charset val="134"/>
      </rPr>
      <t xml:space="preserve">      </t>
    </r>
    <r>
      <rPr>
        <sz val="11"/>
        <rFont val="宋体"/>
        <charset val="134"/>
      </rPr>
      <t>国防教育</t>
    </r>
  </si>
  <si>
    <r>
      <rPr>
        <sz val="11"/>
        <rFont val="Times New Roman"/>
        <charset val="134"/>
      </rPr>
      <t xml:space="preserve">      </t>
    </r>
    <r>
      <rPr>
        <sz val="11"/>
        <rFont val="宋体"/>
        <charset val="134"/>
      </rPr>
      <t>预备役部队</t>
    </r>
  </si>
  <si>
    <r>
      <rPr>
        <sz val="11"/>
        <rFont val="Times New Roman"/>
        <charset val="134"/>
      </rPr>
      <t xml:space="preserve">      </t>
    </r>
    <r>
      <rPr>
        <sz val="11"/>
        <rFont val="宋体"/>
        <charset val="134"/>
      </rPr>
      <t>民兵</t>
    </r>
  </si>
  <si>
    <r>
      <rPr>
        <sz val="11"/>
        <rFont val="Times New Roman"/>
        <charset val="134"/>
      </rPr>
      <t xml:space="preserve">      </t>
    </r>
    <r>
      <rPr>
        <sz val="11"/>
        <rFont val="宋体"/>
        <charset val="134"/>
      </rPr>
      <t>边海防</t>
    </r>
  </si>
  <si>
    <r>
      <rPr>
        <sz val="11"/>
        <rFont val="Times New Roman"/>
        <charset val="134"/>
      </rPr>
      <t xml:space="preserve">      </t>
    </r>
    <r>
      <rPr>
        <sz val="11"/>
        <rFont val="宋体"/>
        <charset val="134"/>
      </rPr>
      <t>其他国防动员支出</t>
    </r>
  </si>
  <si>
    <r>
      <rPr>
        <sz val="11"/>
        <rFont val="Times New Roman"/>
        <charset val="134"/>
      </rPr>
      <t xml:space="preserve">    </t>
    </r>
    <r>
      <rPr>
        <sz val="11"/>
        <rFont val="宋体"/>
        <charset val="134"/>
      </rPr>
      <t>其他国防支出</t>
    </r>
  </si>
  <si>
    <r>
      <rPr>
        <sz val="11"/>
        <rFont val="宋体"/>
        <charset val="134"/>
      </rPr>
      <t>四、公共安全支出</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</si>
  <si>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</si>
  <si>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</si>
  <si>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其他武装警察部队支出</t>
    </r>
  </si>
  <si>
    <r>
      <rPr>
        <sz val="11"/>
        <rFont val="Times New Roman"/>
        <charset val="134"/>
      </rPr>
      <t xml:space="preserve">    </t>
    </r>
    <r>
      <rPr>
        <sz val="11"/>
        <rFont val="宋体"/>
        <charset val="134"/>
      </rPr>
      <t>公安</t>
    </r>
  </si>
  <si>
    <r>
      <rPr>
        <sz val="11"/>
        <rFont val="Times New Roman"/>
        <charset val="134"/>
      </rPr>
      <t xml:space="preserve">      </t>
    </r>
    <r>
      <rPr>
        <sz val="11"/>
        <rFont val="宋体"/>
        <charset val="134"/>
      </rPr>
      <t>执法办案</t>
    </r>
  </si>
  <si>
    <r>
      <rPr>
        <sz val="11"/>
        <rFont val="Times New Roman"/>
        <charset val="134"/>
      </rPr>
      <t xml:space="preserve">      </t>
    </r>
    <r>
      <rPr>
        <sz val="11"/>
        <rFont val="宋体"/>
        <charset val="134"/>
      </rPr>
      <t>特别业务</t>
    </r>
  </si>
  <si>
    <r>
      <rPr>
        <sz val="11"/>
        <rFont val="Times New Roman"/>
        <charset val="134"/>
      </rPr>
      <t xml:space="preserve">      </t>
    </r>
    <r>
      <rPr>
        <sz val="11"/>
        <rFont val="宋体"/>
        <charset val="134"/>
      </rPr>
      <t>特勤业务</t>
    </r>
  </si>
  <si>
    <r>
      <rPr>
        <sz val="11"/>
        <rFont val="Times New Roman"/>
        <charset val="134"/>
      </rPr>
      <t xml:space="preserve">      </t>
    </r>
    <r>
      <rPr>
        <sz val="11"/>
        <rFont val="宋体"/>
        <charset val="134"/>
      </rPr>
      <t>移民事务</t>
    </r>
  </si>
  <si>
    <r>
      <rPr>
        <sz val="11"/>
        <rFont val="Times New Roman"/>
        <charset val="134"/>
      </rPr>
      <t xml:space="preserve">      </t>
    </r>
    <r>
      <rPr>
        <sz val="11"/>
        <rFont val="宋体"/>
        <charset val="134"/>
      </rPr>
      <t>其他公安支出</t>
    </r>
  </si>
  <si>
    <r>
      <rPr>
        <sz val="11"/>
        <rFont val="Times New Roman"/>
        <charset val="134"/>
      </rPr>
      <t xml:space="preserve">    </t>
    </r>
    <r>
      <rPr>
        <sz val="11"/>
        <rFont val="宋体"/>
        <charset val="134"/>
      </rPr>
      <t>国家安全</t>
    </r>
  </si>
  <si>
    <r>
      <rPr>
        <sz val="11"/>
        <rFont val="Times New Roman"/>
        <charset val="134"/>
      </rPr>
      <t xml:space="preserve">      </t>
    </r>
    <r>
      <rPr>
        <sz val="11"/>
        <rFont val="宋体"/>
        <charset val="134"/>
      </rPr>
      <t>安全业务</t>
    </r>
  </si>
  <si>
    <r>
      <rPr>
        <sz val="11"/>
        <rFont val="Times New Roman"/>
        <charset val="134"/>
      </rPr>
      <t xml:space="preserve">      </t>
    </r>
    <r>
      <rPr>
        <sz val="11"/>
        <rFont val="宋体"/>
        <charset val="134"/>
      </rPr>
      <t>其他国家安全支出</t>
    </r>
  </si>
  <si>
    <r>
      <rPr>
        <sz val="11"/>
        <rFont val="Times New Roman"/>
        <charset val="134"/>
      </rPr>
      <t xml:space="preserve">    </t>
    </r>
    <r>
      <rPr>
        <sz val="11"/>
        <rFont val="宋体"/>
        <charset val="134"/>
      </rPr>
      <t>检察</t>
    </r>
  </si>
  <si>
    <r>
      <rPr>
        <sz val="11"/>
        <rFont val="Times New Roman"/>
        <charset val="134"/>
      </rPr>
      <t xml:space="preserve">      “</t>
    </r>
    <r>
      <rPr>
        <sz val="11"/>
        <rFont val="宋体"/>
        <charset val="134"/>
      </rPr>
      <t>两房</t>
    </r>
    <r>
      <rPr>
        <sz val="11"/>
        <rFont val="Times New Roman"/>
        <charset val="134"/>
      </rPr>
      <t>”</t>
    </r>
    <r>
      <rPr>
        <sz val="11"/>
        <rFont val="宋体"/>
        <charset val="134"/>
      </rPr>
      <t>建设</t>
    </r>
  </si>
  <si>
    <r>
      <rPr>
        <sz val="11"/>
        <rFont val="Times New Roman"/>
        <charset val="134"/>
      </rPr>
      <t xml:space="preserve">      </t>
    </r>
    <r>
      <rPr>
        <sz val="11"/>
        <rFont val="宋体"/>
        <charset val="134"/>
      </rPr>
      <t>检查监督</t>
    </r>
  </si>
  <si>
    <r>
      <rPr>
        <sz val="11"/>
        <rFont val="Times New Roman"/>
        <charset val="134"/>
      </rPr>
      <t xml:space="preserve">      </t>
    </r>
    <r>
      <rPr>
        <sz val="11"/>
        <rFont val="宋体"/>
        <charset val="134"/>
      </rPr>
      <t>其他检察支出</t>
    </r>
  </si>
  <si>
    <r>
      <rPr>
        <sz val="11"/>
        <rFont val="Times New Roman"/>
        <charset val="134"/>
      </rPr>
      <t xml:space="preserve">    </t>
    </r>
    <r>
      <rPr>
        <sz val="11"/>
        <rFont val="宋体"/>
        <charset val="134"/>
      </rPr>
      <t>法院</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</si>
  <si>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</si>
  <si>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案件执行</t>
    </r>
  </si>
  <si>
    <r>
      <rPr>
        <sz val="11"/>
        <rFont val="Times New Roman"/>
        <charset val="134"/>
      </rPr>
      <t xml:space="preserve">      “</t>
    </r>
    <r>
      <rPr>
        <sz val="11"/>
        <rFont val="宋体"/>
        <charset val="134"/>
      </rPr>
      <t>两庭</t>
    </r>
    <r>
      <rPr>
        <sz val="11"/>
        <rFont val="Times New Roman"/>
        <charset val="134"/>
      </rPr>
      <t>”</t>
    </r>
    <r>
      <rPr>
        <sz val="11"/>
        <rFont val="宋体"/>
        <charset val="134"/>
      </rPr>
      <t>建设</t>
    </r>
  </si>
  <si>
    <r>
      <rPr>
        <sz val="11"/>
        <rFont val="Times New Roman"/>
        <charset val="134"/>
      </rPr>
      <t xml:space="preserve">      </t>
    </r>
    <r>
      <rPr>
        <sz val="11"/>
        <rFont val="宋体"/>
        <charset val="134"/>
      </rPr>
      <t>其他法院支出</t>
    </r>
  </si>
  <si>
    <r>
      <rPr>
        <sz val="11"/>
        <rFont val="Times New Roman"/>
        <charset val="134"/>
      </rPr>
      <t xml:space="preserve">    </t>
    </r>
    <r>
      <rPr>
        <sz val="11"/>
        <rFont val="宋体"/>
        <charset val="134"/>
      </rPr>
      <t>司法</t>
    </r>
  </si>
  <si>
    <r>
      <rPr>
        <sz val="11"/>
        <rFont val="Times New Roman"/>
        <charset val="134"/>
      </rPr>
      <t xml:space="preserve">      </t>
    </r>
    <r>
      <rPr>
        <sz val="11"/>
        <rFont val="宋体"/>
        <charset val="134"/>
      </rPr>
      <t>基层司法业务</t>
    </r>
  </si>
  <si>
    <r>
      <rPr>
        <sz val="11"/>
        <rFont val="Times New Roman"/>
        <charset val="134"/>
      </rPr>
      <t xml:space="preserve">      </t>
    </r>
    <r>
      <rPr>
        <sz val="11"/>
        <rFont val="宋体"/>
        <charset val="134"/>
      </rPr>
      <t>普法宣传</t>
    </r>
  </si>
  <si>
    <r>
      <rPr>
        <sz val="11"/>
        <rFont val="Times New Roman"/>
        <charset val="134"/>
      </rPr>
      <t xml:space="preserve">      </t>
    </r>
    <r>
      <rPr>
        <sz val="11"/>
        <rFont val="宋体"/>
        <charset val="134"/>
      </rPr>
      <t>律师管理</t>
    </r>
  </si>
  <si>
    <r>
      <rPr>
        <sz val="11"/>
        <rFont val="Times New Roman"/>
        <charset val="134"/>
      </rPr>
      <t xml:space="preserve">      </t>
    </r>
    <r>
      <rPr>
        <sz val="11"/>
        <rFont val="宋体"/>
        <charset val="134"/>
      </rPr>
      <t>公共法律服务</t>
    </r>
  </si>
  <si>
    <r>
      <rPr>
        <sz val="11"/>
        <rFont val="Times New Roman"/>
        <charset val="134"/>
      </rPr>
      <t xml:space="preserve">      </t>
    </r>
    <r>
      <rPr>
        <sz val="11"/>
        <rFont val="宋体"/>
        <charset val="134"/>
      </rPr>
      <t>国家统一法律职业资格考试</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</si>
  <si>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</si>
  <si>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法制建设</t>
    </r>
  </si>
  <si>
    <r>
      <rPr>
        <sz val="11"/>
        <rFont val="Times New Roman"/>
        <charset val="134"/>
      </rPr>
      <t xml:space="preserve">      </t>
    </r>
    <r>
      <rPr>
        <sz val="11"/>
        <rFont val="宋体"/>
        <charset val="134"/>
      </rPr>
      <t>其他司法支出</t>
    </r>
  </si>
  <si>
    <r>
      <rPr>
        <sz val="11"/>
        <rFont val="Times New Roman"/>
        <charset val="134"/>
      </rPr>
      <t xml:space="preserve">    </t>
    </r>
    <r>
      <rPr>
        <sz val="11"/>
        <rFont val="宋体"/>
        <charset val="134"/>
      </rPr>
      <t>监狱</t>
    </r>
  </si>
  <si>
    <r>
      <rPr>
        <sz val="11"/>
        <rFont val="Times New Roman"/>
        <charset val="134"/>
      </rPr>
      <t xml:space="preserve">      </t>
    </r>
    <r>
      <rPr>
        <sz val="11"/>
        <rFont val="宋体"/>
        <charset val="134"/>
      </rPr>
      <t>犯人生活</t>
    </r>
  </si>
  <si>
    <r>
      <rPr>
        <sz val="11"/>
        <rFont val="Times New Roman"/>
        <charset val="134"/>
      </rPr>
      <t xml:space="preserve">      </t>
    </r>
    <r>
      <rPr>
        <sz val="11"/>
        <rFont val="宋体"/>
        <charset val="134"/>
      </rPr>
      <t>犯人改造</t>
    </r>
  </si>
  <si>
    <r>
      <rPr>
        <sz val="11"/>
        <rFont val="Times New Roman"/>
        <charset val="134"/>
      </rPr>
      <t xml:space="preserve">      </t>
    </r>
    <r>
      <rPr>
        <sz val="11"/>
        <rFont val="宋体"/>
        <charset val="134"/>
      </rPr>
      <t>狱政设施建设</t>
    </r>
  </si>
  <si>
    <r>
      <rPr>
        <sz val="11"/>
        <rFont val="Times New Roman"/>
        <charset val="134"/>
      </rPr>
      <t xml:space="preserve">      </t>
    </r>
    <r>
      <rPr>
        <sz val="11"/>
        <rFont val="宋体"/>
        <charset val="134"/>
      </rPr>
      <t>其他监狱支出</t>
    </r>
  </si>
  <si>
    <r>
      <rPr>
        <sz val="11"/>
        <rFont val="Times New Roman"/>
        <charset val="134"/>
      </rPr>
      <t xml:space="preserve">    </t>
    </r>
    <r>
      <rPr>
        <sz val="11"/>
        <rFont val="宋体"/>
        <charset val="134"/>
      </rPr>
      <t>强制隔离戒毒</t>
    </r>
  </si>
  <si>
    <r>
      <rPr>
        <sz val="11"/>
        <rFont val="Times New Roman"/>
        <charset val="134"/>
      </rPr>
      <t xml:space="preserve">      </t>
    </r>
    <r>
      <rPr>
        <sz val="11"/>
        <rFont val="宋体"/>
        <charset val="134"/>
      </rPr>
      <t>强制隔离戒毒人员生活</t>
    </r>
  </si>
  <si>
    <r>
      <rPr>
        <sz val="11"/>
        <rFont val="Times New Roman"/>
        <charset val="134"/>
      </rPr>
      <t xml:space="preserve">      </t>
    </r>
    <r>
      <rPr>
        <sz val="11"/>
        <rFont val="宋体"/>
        <charset val="134"/>
      </rPr>
      <t>强制隔离戒毒人员教育</t>
    </r>
  </si>
  <si>
    <r>
      <rPr>
        <sz val="11"/>
        <rFont val="Times New Roman"/>
        <charset val="134"/>
      </rPr>
      <t xml:space="preserve">      </t>
    </r>
    <r>
      <rPr>
        <sz val="11"/>
        <rFont val="宋体"/>
        <charset val="134"/>
      </rPr>
      <t>所政设施建设</t>
    </r>
  </si>
  <si>
    <r>
      <rPr>
        <sz val="11"/>
        <rFont val="Times New Roman"/>
        <charset val="134"/>
      </rPr>
      <t xml:space="preserve">      </t>
    </r>
    <r>
      <rPr>
        <sz val="11"/>
        <rFont val="宋体"/>
        <charset val="134"/>
      </rPr>
      <t>其他强制隔离戒毒支出</t>
    </r>
  </si>
  <si>
    <r>
      <rPr>
        <sz val="11"/>
        <rFont val="Times New Roman"/>
        <charset val="134"/>
      </rPr>
      <t xml:space="preserve">    </t>
    </r>
    <r>
      <rPr>
        <sz val="11"/>
        <rFont val="宋体"/>
        <charset val="134"/>
      </rPr>
      <t>国家保密</t>
    </r>
  </si>
  <si>
    <r>
      <rPr>
        <sz val="11"/>
        <rFont val="Times New Roman"/>
        <charset val="134"/>
      </rPr>
      <t xml:space="preserve">      </t>
    </r>
    <r>
      <rPr>
        <sz val="11"/>
        <rFont val="宋体"/>
        <charset val="134"/>
      </rPr>
      <t>保密技术</t>
    </r>
  </si>
  <si>
    <r>
      <rPr>
        <sz val="11"/>
        <rFont val="Times New Roman"/>
        <charset val="134"/>
      </rPr>
      <t xml:space="preserve">      </t>
    </r>
    <r>
      <rPr>
        <sz val="11"/>
        <rFont val="宋体"/>
        <charset val="134"/>
      </rPr>
      <t>保密管理</t>
    </r>
  </si>
  <si>
    <r>
      <rPr>
        <sz val="11"/>
        <rFont val="Times New Roman"/>
        <charset val="134"/>
      </rPr>
      <t xml:space="preserve">      </t>
    </r>
    <r>
      <rPr>
        <sz val="11"/>
        <rFont val="宋体"/>
        <charset val="134"/>
      </rPr>
      <t>其他国家保密支出</t>
    </r>
  </si>
  <si>
    <r>
      <rPr>
        <sz val="11"/>
        <rFont val="Times New Roman"/>
        <charset val="134"/>
      </rPr>
      <t xml:space="preserve">    </t>
    </r>
    <r>
      <rPr>
        <sz val="11"/>
        <rFont val="宋体"/>
        <charset val="134"/>
      </rPr>
      <t>缉私警察</t>
    </r>
  </si>
  <si>
    <r>
      <rPr>
        <sz val="11"/>
        <rFont val="Times New Roman"/>
        <charset val="134"/>
      </rPr>
      <t xml:space="preserve">      </t>
    </r>
    <r>
      <rPr>
        <sz val="11"/>
        <rFont val="宋体"/>
        <charset val="134"/>
      </rPr>
      <t>缉私业务</t>
    </r>
  </si>
  <si>
    <r>
      <rPr>
        <sz val="11"/>
        <rFont val="Times New Roman"/>
        <charset val="134"/>
      </rPr>
      <t xml:space="preserve">      </t>
    </r>
    <r>
      <rPr>
        <sz val="11"/>
        <rFont val="宋体"/>
        <charset val="134"/>
      </rPr>
      <t>其他缉私警察支出</t>
    </r>
  </si>
  <si>
    <r>
      <rPr>
        <sz val="11"/>
        <rFont val="Times New Roman"/>
        <charset val="134"/>
      </rPr>
      <t xml:space="preserve">    </t>
    </r>
    <r>
      <rPr>
        <sz val="11"/>
        <rFont val="宋体"/>
        <charset val="134"/>
      </rPr>
      <t>其他公共安全支出</t>
    </r>
  </si>
  <si>
    <r>
      <rPr>
        <sz val="11"/>
        <rFont val="Times New Roman"/>
        <charset val="134"/>
      </rPr>
      <t xml:space="preserve">      </t>
    </r>
    <r>
      <rPr>
        <sz val="11"/>
        <rFont val="宋体"/>
        <charset val="134"/>
      </rPr>
      <t>国家司法救助支出</t>
    </r>
  </si>
  <si>
    <r>
      <rPr>
        <sz val="11"/>
        <rFont val="Times New Roman"/>
        <charset val="134"/>
      </rPr>
      <t xml:space="preserve">      </t>
    </r>
    <r>
      <rPr>
        <sz val="11"/>
        <rFont val="宋体"/>
        <charset val="134"/>
      </rPr>
      <t>其他公共安全支出</t>
    </r>
  </si>
  <si>
    <r>
      <rPr>
        <sz val="11"/>
        <rFont val="宋体"/>
        <charset val="134"/>
      </rPr>
      <t>五、教育支出</t>
    </r>
  </si>
  <si>
    <r>
      <rPr>
        <sz val="11"/>
        <rFont val="Times New Roman"/>
        <charset val="134"/>
      </rPr>
      <t xml:space="preserve">    </t>
    </r>
    <r>
      <rPr>
        <sz val="11"/>
        <rFont val="宋体"/>
        <charset val="134"/>
      </rPr>
      <t>教育管理事务</t>
    </r>
  </si>
  <si>
    <r>
      <rPr>
        <sz val="11"/>
        <rFont val="Times New Roman"/>
        <charset val="134"/>
      </rPr>
      <t xml:space="preserve">      </t>
    </r>
    <r>
      <rPr>
        <sz val="11"/>
        <rFont val="宋体"/>
        <charset val="134"/>
      </rPr>
      <t>其他教育管理事务支出</t>
    </r>
  </si>
  <si>
    <r>
      <rPr>
        <sz val="11"/>
        <rFont val="Times New Roman"/>
        <charset val="134"/>
      </rPr>
      <t xml:space="preserve">    </t>
    </r>
    <r>
      <rPr>
        <sz val="11"/>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</si>
  <si>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</si>
  <si>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</si>
  <si>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sz val="11"/>
        <rFont val="Times New Roman"/>
        <charset val="134"/>
      </rPr>
      <t xml:space="preserve">      </t>
    </r>
    <r>
      <rPr>
        <sz val="11"/>
        <rFont val="宋体"/>
        <charset val="134"/>
      </rPr>
      <t>初中教育</t>
    </r>
  </si>
  <si>
    <r>
      <rPr>
        <sz val="11"/>
        <rFont val="Times New Roman"/>
        <charset val="134"/>
      </rPr>
      <t xml:space="preserve">      </t>
    </r>
    <r>
      <rPr>
        <sz val="11"/>
        <rFont val="宋体"/>
        <charset val="134"/>
      </rPr>
      <t>高中教育</t>
    </r>
  </si>
  <si>
    <r>
      <rPr>
        <sz val="11"/>
        <rFont val="Times New Roman"/>
        <charset val="134"/>
      </rPr>
      <t xml:space="preserve">      </t>
    </r>
    <r>
      <rPr>
        <sz val="11"/>
        <rFont val="宋体"/>
        <charset val="134"/>
      </rPr>
      <t>高等教育</t>
    </r>
  </si>
  <si>
    <r>
      <rPr>
        <sz val="11"/>
        <rFont val="Times New Roman"/>
        <charset val="134"/>
      </rPr>
      <t xml:space="preserve">      </t>
    </r>
    <r>
      <rPr>
        <sz val="11"/>
        <rFont val="宋体"/>
        <charset val="134"/>
      </rPr>
      <t>其他普通教育支出</t>
    </r>
  </si>
  <si>
    <r>
      <rPr>
        <sz val="11"/>
        <rFont val="Times New Roman"/>
        <charset val="134"/>
      </rPr>
      <t xml:space="preserve">    </t>
    </r>
    <r>
      <rPr>
        <sz val="11"/>
        <rFont val="宋体"/>
        <charset val="134"/>
      </rPr>
      <t>职业教育</t>
    </r>
  </si>
  <si>
    <r>
      <rPr>
        <sz val="11"/>
        <rFont val="Times New Roman"/>
        <charset val="134"/>
      </rPr>
      <t xml:space="preserve">      </t>
    </r>
    <r>
      <rPr>
        <sz val="11"/>
        <rFont val="宋体"/>
        <charset val="134"/>
      </rPr>
      <t>初等职业教育</t>
    </r>
  </si>
  <si>
    <r>
      <rPr>
        <sz val="11"/>
        <rFont val="Times New Roman"/>
        <charset val="134"/>
      </rPr>
      <t xml:space="preserve">      </t>
    </r>
    <r>
      <rPr>
        <sz val="11"/>
        <rFont val="宋体"/>
        <charset val="134"/>
      </rPr>
      <t>中等职业教育</t>
    </r>
  </si>
  <si>
    <r>
      <rPr>
        <sz val="11"/>
        <rFont val="Times New Roman"/>
        <charset val="134"/>
      </rPr>
      <t xml:space="preserve">      </t>
    </r>
    <r>
      <rPr>
        <sz val="11"/>
        <rFont val="宋体"/>
        <charset val="134"/>
      </rPr>
      <t>技校教育</t>
    </r>
  </si>
  <si>
    <r>
      <rPr>
        <sz val="11"/>
        <rFont val="Times New Roman"/>
        <charset val="134"/>
      </rPr>
      <t xml:space="preserve">      </t>
    </r>
    <r>
      <rPr>
        <sz val="11"/>
        <rFont val="宋体"/>
        <charset val="134"/>
      </rPr>
      <t>高等职业教育</t>
    </r>
  </si>
  <si>
    <r>
      <rPr>
        <sz val="11"/>
        <rFont val="Times New Roman"/>
        <charset val="134"/>
      </rPr>
      <t xml:space="preserve">      </t>
    </r>
    <r>
      <rPr>
        <sz val="11"/>
        <rFont val="宋体"/>
        <charset val="134"/>
      </rPr>
      <t>其他职业教育支出</t>
    </r>
  </si>
  <si>
    <r>
      <rPr>
        <sz val="11"/>
        <rFont val="Times New Roman"/>
        <charset val="134"/>
      </rPr>
      <t xml:space="preserve">    </t>
    </r>
    <r>
      <rPr>
        <sz val="11"/>
        <rFont val="宋体"/>
        <charset val="134"/>
      </rPr>
      <t>成人教育</t>
    </r>
  </si>
  <si>
    <r>
      <rPr>
        <sz val="11"/>
        <rFont val="Times New Roman"/>
        <charset val="134"/>
      </rPr>
      <t xml:space="preserve">      </t>
    </r>
    <r>
      <rPr>
        <sz val="11"/>
        <rFont val="宋体"/>
        <charset val="134"/>
      </rPr>
      <t>成人初等教育</t>
    </r>
  </si>
  <si>
    <r>
      <rPr>
        <sz val="11"/>
        <rFont val="Times New Roman"/>
        <charset val="134"/>
      </rPr>
      <t xml:space="preserve">      </t>
    </r>
    <r>
      <rPr>
        <sz val="11"/>
        <rFont val="宋体"/>
        <charset val="134"/>
      </rPr>
      <t>成人中等教育</t>
    </r>
  </si>
  <si>
    <r>
      <rPr>
        <sz val="11"/>
        <rFont val="Times New Roman"/>
        <charset val="134"/>
      </rPr>
      <t xml:space="preserve">      </t>
    </r>
    <r>
      <rPr>
        <sz val="11"/>
        <rFont val="宋体"/>
        <charset val="134"/>
      </rPr>
      <t>成人高等教育</t>
    </r>
  </si>
  <si>
    <r>
      <rPr>
        <sz val="11"/>
        <rFont val="Times New Roman"/>
        <charset val="134"/>
      </rPr>
      <t xml:space="preserve">      </t>
    </r>
    <r>
      <rPr>
        <sz val="11"/>
        <rFont val="宋体"/>
        <charset val="134"/>
      </rPr>
      <t>成人广播电视教育</t>
    </r>
  </si>
  <si>
    <r>
      <rPr>
        <sz val="11"/>
        <rFont val="Times New Roman"/>
        <charset val="134"/>
      </rPr>
      <t xml:space="preserve">      </t>
    </r>
    <r>
      <rPr>
        <sz val="11"/>
        <rFont val="宋体"/>
        <charset val="134"/>
      </rPr>
      <t>其他成人教育支出</t>
    </r>
  </si>
  <si>
    <r>
      <rPr>
        <sz val="11"/>
        <rFont val="Times New Roman"/>
        <charset val="134"/>
      </rPr>
      <t xml:space="preserve">    </t>
    </r>
    <r>
      <rPr>
        <sz val="11"/>
        <rFont val="宋体"/>
        <charset val="134"/>
      </rPr>
      <t>广播电视教育</t>
    </r>
  </si>
  <si>
    <r>
      <rPr>
        <sz val="11"/>
        <rFont val="Times New Roman"/>
        <charset val="134"/>
      </rPr>
      <t xml:space="preserve">      </t>
    </r>
    <r>
      <rPr>
        <sz val="11"/>
        <rFont val="宋体"/>
        <charset val="134"/>
      </rPr>
      <t>广播电视学校</t>
    </r>
  </si>
  <si>
    <r>
      <rPr>
        <sz val="11"/>
        <rFont val="Times New Roman"/>
        <charset val="134"/>
      </rPr>
      <t xml:space="preserve">      </t>
    </r>
    <r>
      <rPr>
        <sz val="11"/>
        <rFont val="宋体"/>
        <charset val="134"/>
      </rPr>
      <t>教育电视台</t>
    </r>
  </si>
  <si>
    <r>
      <rPr>
        <sz val="11"/>
        <rFont val="Times New Roman"/>
        <charset val="134"/>
      </rPr>
      <t xml:space="preserve">      </t>
    </r>
    <r>
      <rPr>
        <sz val="11"/>
        <rFont val="宋体"/>
        <charset val="134"/>
      </rPr>
      <t>其他广播电视教育支出</t>
    </r>
  </si>
  <si>
    <r>
      <rPr>
        <sz val="11"/>
        <rFont val="Times New Roman"/>
        <charset val="134"/>
      </rPr>
      <t xml:space="preserve">    </t>
    </r>
    <r>
      <rPr>
        <sz val="11"/>
        <rFont val="宋体"/>
        <charset val="134"/>
      </rPr>
      <t>留学教育</t>
    </r>
  </si>
  <si>
    <r>
      <rPr>
        <sz val="11"/>
        <rFont val="Times New Roman"/>
        <charset val="134"/>
      </rPr>
      <t xml:space="preserve">      </t>
    </r>
    <r>
      <rPr>
        <sz val="11"/>
        <rFont val="宋体"/>
        <charset val="134"/>
      </rPr>
      <t>出国留学教育</t>
    </r>
  </si>
  <si>
    <r>
      <rPr>
        <sz val="11"/>
        <rFont val="Times New Roman"/>
        <charset val="134"/>
      </rPr>
      <t xml:space="preserve">      </t>
    </r>
    <r>
      <rPr>
        <sz val="11"/>
        <rFont val="宋体"/>
        <charset val="134"/>
      </rPr>
      <t>来华留学教育</t>
    </r>
  </si>
  <si>
    <r>
      <rPr>
        <sz val="11"/>
        <rFont val="Times New Roman"/>
        <charset val="134"/>
      </rPr>
      <t xml:space="preserve">      </t>
    </r>
    <r>
      <rPr>
        <sz val="11"/>
        <rFont val="宋体"/>
        <charset val="134"/>
      </rPr>
      <t>其他留学教育支出</t>
    </r>
  </si>
  <si>
    <r>
      <rPr>
        <sz val="11"/>
        <rFont val="Times New Roman"/>
        <charset val="134"/>
      </rPr>
      <t xml:space="preserve">    </t>
    </r>
    <r>
      <rPr>
        <sz val="11"/>
        <rFont val="宋体"/>
        <charset val="134"/>
      </rPr>
      <t>特殊教育</t>
    </r>
  </si>
  <si>
    <r>
      <rPr>
        <sz val="11"/>
        <rFont val="Times New Roman"/>
        <charset val="134"/>
      </rPr>
      <t xml:space="preserve">      </t>
    </r>
    <r>
      <rPr>
        <sz val="11"/>
        <rFont val="宋体"/>
        <charset val="134"/>
      </rPr>
      <t>特殊学校教育</t>
    </r>
  </si>
  <si>
    <r>
      <rPr>
        <sz val="11"/>
        <rFont val="Times New Roman"/>
        <charset val="134"/>
      </rPr>
      <t xml:space="preserve">      </t>
    </r>
    <r>
      <rPr>
        <sz val="11"/>
        <rFont val="宋体"/>
        <charset val="134"/>
      </rPr>
      <t>工读学校教育</t>
    </r>
  </si>
  <si>
    <r>
      <rPr>
        <sz val="11"/>
        <rFont val="Times New Roman"/>
        <charset val="134"/>
      </rPr>
      <t xml:space="preserve">      </t>
    </r>
    <r>
      <rPr>
        <sz val="11"/>
        <rFont val="宋体"/>
        <charset val="134"/>
      </rPr>
      <t>其他特殊教育支出</t>
    </r>
  </si>
  <si>
    <r>
      <rPr>
        <sz val="11"/>
        <rFont val="Times New Roman"/>
        <charset val="134"/>
      </rPr>
      <t xml:space="preserve">    </t>
    </r>
    <r>
      <rPr>
        <sz val="11"/>
        <rFont val="宋体"/>
        <charset val="134"/>
      </rPr>
      <t>进修及培训</t>
    </r>
  </si>
  <si>
    <r>
      <rPr>
        <sz val="11"/>
        <rFont val="Times New Roman"/>
        <charset val="134"/>
      </rPr>
      <t xml:space="preserve">      </t>
    </r>
    <r>
      <rPr>
        <sz val="11"/>
        <rFont val="宋体"/>
        <charset val="134"/>
      </rPr>
      <t>教师进修</t>
    </r>
  </si>
  <si>
    <r>
      <rPr>
        <sz val="11"/>
        <rFont val="Times New Roman"/>
        <charset val="134"/>
      </rPr>
      <t xml:space="preserve">      </t>
    </r>
    <r>
      <rPr>
        <sz val="11"/>
        <rFont val="宋体"/>
        <charset val="134"/>
      </rPr>
      <t>干部教育</t>
    </r>
  </si>
  <si>
    <r>
      <rPr>
        <sz val="11"/>
        <rFont val="Times New Roman"/>
        <charset val="134"/>
      </rPr>
      <t xml:space="preserve">      </t>
    </r>
    <r>
      <rPr>
        <sz val="11"/>
        <rFont val="宋体"/>
        <charset val="134"/>
      </rPr>
      <t>培训支出</t>
    </r>
  </si>
  <si>
    <r>
      <rPr>
        <sz val="11"/>
        <rFont val="Times New Roman"/>
        <charset val="134"/>
      </rPr>
      <t xml:space="preserve">      </t>
    </r>
    <r>
      <rPr>
        <sz val="11"/>
        <rFont val="宋体"/>
        <charset val="134"/>
      </rPr>
      <t>退役士兵能力提升</t>
    </r>
  </si>
  <si>
    <r>
      <rPr>
        <sz val="11"/>
        <rFont val="Times New Roman"/>
        <charset val="134"/>
      </rPr>
      <t xml:space="preserve">      </t>
    </r>
    <r>
      <rPr>
        <sz val="11"/>
        <rFont val="宋体"/>
        <charset val="134"/>
      </rPr>
      <t>其他进修及培训</t>
    </r>
  </si>
  <si>
    <r>
      <rPr>
        <sz val="11"/>
        <rFont val="Times New Roman"/>
        <charset val="134"/>
      </rPr>
      <t xml:space="preserve">    </t>
    </r>
    <r>
      <rPr>
        <sz val="11"/>
        <rFont val="宋体"/>
        <charset val="134"/>
      </rPr>
      <t>教育费附加安排的支出</t>
    </r>
  </si>
  <si>
    <r>
      <rPr>
        <sz val="11"/>
        <rFont val="Times New Roman"/>
        <charset val="134"/>
      </rPr>
      <t xml:space="preserve">      </t>
    </r>
    <r>
      <rPr>
        <sz val="11"/>
        <rFont val="宋体"/>
        <charset val="134"/>
      </rPr>
      <t>农村中小学校舍建设</t>
    </r>
  </si>
  <si>
    <r>
      <rPr>
        <sz val="11"/>
        <rFont val="Times New Roman"/>
        <charset val="134"/>
      </rPr>
      <t xml:space="preserve">      </t>
    </r>
    <r>
      <rPr>
        <sz val="11"/>
        <rFont val="宋体"/>
        <charset val="134"/>
      </rPr>
      <t>农村中小学教学设施</t>
    </r>
  </si>
  <si>
    <r>
      <rPr>
        <sz val="11"/>
        <rFont val="Times New Roman"/>
        <charset val="134"/>
      </rPr>
      <t xml:space="preserve">      </t>
    </r>
    <r>
      <rPr>
        <sz val="11"/>
        <rFont val="宋体"/>
        <charset val="134"/>
      </rPr>
      <t>城市中小学校舍建设</t>
    </r>
  </si>
  <si>
    <r>
      <rPr>
        <sz val="11"/>
        <rFont val="Times New Roman"/>
        <charset val="134"/>
      </rPr>
      <t xml:space="preserve">      </t>
    </r>
    <r>
      <rPr>
        <sz val="11"/>
        <rFont val="宋体"/>
        <charset val="134"/>
      </rPr>
      <t>城市中小学教学设施</t>
    </r>
  </si>
  <si>
    <r>
      <rPr>
        <sz val="11"/>
        <rFont val="Times New Roman"/>
        <charset val="134"/>
      </rPr>
      <t xml:space="preserve">      </t>
    </r>
    <r>
      <rPr>
        <sz val="11"/>
        <rFont val="宋体"/>
        <charset val="134"/>
      </rPr>
      <t>中等职业学校教学设施</t>
    </r>
  </si>
  <si>
    <r>
      <rPr>
        <sz val="11"/>
        <rFont val="Times New Roman"/>
        <charset val="134"/>
      </rPr>
      <t xml:space="preserve">      </t>
    </r>
    <r>
      <rPr>
        <sz val="11"/>
        <rFont val="宋体"/>
        <charset val="134"/>
      </rPr>
      <t>其他教育费附加安排的支出</t>
    </r>
  </si>
  <si>
    <r>
      <rPr>
        <sz val="11"/>
        <rFont val="Times New Roman"/>
        <charset val="134"/>
      </rPr>
      <t xml:space="preserve">    </t>
    </r>
    <r>
      <rPr>
        <sz val="11"/>
        <rFont val="宋体"/>
        <charset val="134"/>
      </rPr>
      <t>其他教育支出</t>
    </r>
  </si>
  <si>
    <r>
      <rPr>
        <sz val="11"/>
        <rFont val="宋体"/>
        <charset val="134"/>
      </rPr>
      <t>六、科学技术支出</t>
    </r>
  </si>
  <si>
    <r>
      <rPr>
        <sz val="11"/>
        <rFont val="Times New Roman"/>
        <charset val="134"/>
      </rPr>
      <t xml:space="preserve">    </t>
    </r>
    <r>
      <rPr>
        <sz val="11"/>
        <rFont val="宋体"/>
        <charset val="134"/>
      </rPr>
      <t>科学技术管理事务</t>
    </r>
  </si>
  <si>
    <r>
      <rPr>
        <sz val="11"/>
        <rFont val="Times New Roman"/>
        <charset val="134"/>
      </rPr>
      <t xml:space="preserve">      </t>
    </r>
    <r>
      <rPr>
        <sz val="11"/>
        <rFont val="宋体"/>
        <charset val="134"/>
      </rPr>
      <t>其他科学技术管理事务支出</t>
    </r>
  </si>
  <si>
    <r>
      <rPr>
        <sz val="11"/>
        <rFont val="Times New Roman"/>
        <charset val="134"/>
      </rPr>
      <t xml:space="preserve">    </t>
    </r>
    <r>
      <rPr>
        <sz val="11"/>
        <rFont val="宋体"/>
        <charset val="134"/>
      </rPr>
      <t>基础研究</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</si>
  <si>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</si>
  <si>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自然科学基金</t>
    </r>
  </si>
  <si>
    <r>
      <rPr>
        <sz val="11"/>
        <rFont val="Times New Roman"/>
        <charset val="134"/>
      </rPr>
      <t xml:space="preserve">      </t>
    </r>
    <r>
      <rPr>
        <sz val="11"/>
        <rFont val="宋体"/>
        <charset val="134"/>
      </rPr>
      <t>实验室及相关设施</t>
    </r>
  </si>
  <si>
    <r>
      <rPr>
        <sz val="11"/>
        <rFont val="Times New Roman"/>
        <charset val="134"/>
      </rPr>
      <t xml:space="preserve">      </t>
    </r>
    <r>
      <rPr>
        <sz val="11"/>
        <rFont val="宋体"/>
        <charset val="134"/>
      </rPr>
      <t>重大科学工程</t>
    </r>
  </si>
  <si>
    <r>
      <rPr>
        <sz val="11"/>
        <rFont val="Times New Roman"/>
        <charset val="134"/>
      </rPr>
      <t xml:space="preserve">      </t>
    </r>
    <r>
      <rPr>
        <sz val="11"/>
        <rFont val="宋体"/>
        <charset val="134"/>
      </rPr>
      <t>专项基础科研</t>
    </r>
  </si>
  <si>
    <r>
      <rPr>
        <sz val="11"/>
        <rFont val="Times New Roman"/>
        <charset val="134"/>
      </rPr>
      <t xml:space="preserve">      </t>
    </r>
    <r>
      <rPr>
        <sz val="11"/>
        <rFont val="宋体"/>
        <charset val="134"/>
      </rPr>
      <t>专项技术基础</t>
    </r>
  </si>
  <si>
    <r>
      <rPr>
        <sz val="11"/>
        <rFont val="Times New Roman"/>
        <charset val="134"/>
      </rPr>
      <t xml:space="preserve">      </t>
    </r>
    <r>
      <rPr>
        <sz val="11"/>
        <rFont val="宋体"/>
        <charset val="134"/>
      </rPr>
      <t>科技人才队伍建设</t>
    </r>
  </si>
  <si>
    <r>
      <rPr>
        <sz val="11"/>
        <rFont val="Times New Roman"/>
        <charset val="134"/>
      </rPr>
      <t xml:space="preserve">      </t>
    </r>
    <r>
      <rPr>
        <sz val="11"/>
        <rFont val="宋体"/>
        <charset val="134"/>
      </rPr>
      <t>其他基础研究支出</t>
    </r>
  </si>
  <si>
    <r>
      <rPr>
        <sz val="11"/>
        <rFont val="Times New Roman"/>
        <charset val="134"/>
      </rPr>
      <t xml:space="preserve">    </t>
    </r>
    <r>
      <rPr>
        <sz val="11"/>
        <rFont val="宋体"/>
        <charset val="134"/>
      </rPr>
      <t>应用研究</t>
    </r>
  </si>
  <si>
    <r>
      <rPr>
        <sz val="11"/>
        <rFont val="Times New Roman"/>
        <charset val="134"/>
      </rPr>
      <t xml:space="preserve">      </t>
    </r>
    <r>
      <rPr>
        <sz val="11"/>
        <rFont val="宋体"/>
        <charset val="134"/>
      </rPr>
      <t>社会公益研究</t>
    </r>
  </si>
  <si>
    <r>
      <rPr>
        <sz val="11"/>
        <rFont val="Times New Roman"/>
        <charset val="134"/>
      </rPr>
      <t xml:space="preserve">      </t>
    </r>
    <r>
      <rPr>
        <sz val="11"/>
        <rFont val="宋体"/>
        <charset val="134"/>
      </rPr>
      <t>高技术研究</t>
    </r>
  </si>
  <si>
    <r>
      <rPr>
        <sz val="11"/>
        <rFont val="Times New Roman"/>
        <charset val="134"/>
      </rPr>
      <t xml:space="preserve">      </t>
    </r>
    <r>
      <rPr>
        <sz val="11"/>
        <rFont val="宋体"/>
        <charset val="134"/>
      </rPr>
      <t>专项科研试制</t>
    </r>
  </si>
  <si>
    <r>
      <rPr>
        <sz val="11"/>
        <rFont val="Times New Roman"/>
        <charset val="134"/>
      </rPr>
      <t xml:space="preserve">      </t>
    </r>
    <r>
      <rPr>
        <sz val="11"/>
        <rFont val="宋体"/>
        <charset val="134"/>
      </rPr>
      <t>其他应用研究支出</t>
    </r>
  </si>
  <si>
    <r>
      <rPr>
        <sz val="11"/>
        <rFont val="Times New Roman"/>
        <charset val="134"/>
      </rPr>
      <t xml:space="preserve">    </t>
    </r>
    <r>
      <rPr>
        <sz val="11"/>
        <rFont val="宋体"/>
        <charset val="134"/>
      </rPr>
      <t>技术研究与开发</t>
    </r>
  </si>
  <si>
    <r>
      <rPr>
        <sz val="11"/>
        <rFont val="Times New Roman"/>
        <charset val="134"/>
      </rPr>
      <t xml:space="preserve">      </t>
    </r>
    <r>
      <rPr>
        <sz val="11"/>
        <rFont val="宋体"/>
        <charset val="134"/>
      </rPr>
      <t>科技成果转化与扩散</t>
    </r>
  </si>
  <si>
    <r>
      <rPr>
        <sz val="11"/>
        <rFont val="Times New Roman"/>
        <charset val="134"/>
      </rPr>
      <t xml:space="preserve">      </t>
    </r>
    <r>
      <rPr>
        <sz val="11"/>
        <rFont val="宋体"/>
        <charset val="134"/>
      </rPr>
      <t>共性技术研究与开发</t>
    </r>
  </si>
  <si>
    <r>
      <rPr>
        <sz val="11"/>
        <rFont val="Times New Roman"/>
        <charset val="134"/>
      </rPr>
      <t xml:space="preserve">      </t>
    </r>
    <r>
      <rPr>
        <sz val="11"/>
        <rFont val="宋体"/>
        <charset val="134"/>
      </rPr>
      <t>其他技术研究与开发支出</t>
    </r>
  </si>
  <si>
    <r>
      <rPr>
        <sz val="11"/>
        <rFont val="Times New Roman"/>
        <charset val="134"/>
      </rPr>
      <t xml:space="preserve">    </t>
    </r>
    <r>
      <rPr>
        <sz val="11"/>
        <rFont val="宋体"/>
        <charset val="134"/>
      </rPr>
      <t>科技条件与服务</t>
    </r>
  </si>
  <si>
    <r>
      <rPr>
        <sz val="11"/>
        <rFont val="Times New Roman"/>
        <charset val="134"/>
      </rPr>
      <t xml:space="preserve">      </t>
    </r>
    <r>
      <rPr>
        <sz val="11"/>
        <rFont val="宋体"/>
        <charset val="134"/>
      </rPr>
      <t>技术创新服务体系</t>
    </r>
  </si>
  <si>
    <r>
      <rPr>
        <sz val="11"/>
        <rFont val="Times New Roman"/>
        <charset val="134"/>
      </rPr>
      <t xml:space="preserve">      </t>
    </r>
    <r>
      <rPr>
        <sz val="11"/>
        <rFont val="宋体"/>
        <charset val="134"/>
      </rPr>
      <t>科技条件专项</t>
    </r>
  </si>
  <si>
    <r>
      <rPr>
        <sz val="11"/>
        <rFont val="Times New Roman"/>
        <charset val="134"/>
      </rPr>
      <t xml:space="preserve">      </t>
    </r>
    <r>
      <rPr>
        <sz val="11"/>
        <rFont val="宋体"/>
        <charset val="134"/>
      </rPr>
      <t>其他科技条件与服务支出</t>
    </r>
  </si>
  <si>
    <r>
      <rPr>
        <sz val="11"/>
        <rFont val="Times New Roman"/>
        <charset val="134"/>
      </rPr>
      <t xml:space="preserve">    </t>
    </r>
    <r>
      <rPr>
        <sz val="11"/>
        <rFont val="宋体"/>
        <charset val="134"/>
      </rPr>
      <t>社会科学</t>
    </r>
  </si>
  <si>
    <r>
      <rPr>
        <sz val="11"/>
        <rFont val="Times New Roman"/>
        <charset val="134"/>
      </rPr>
      <t xml:space="preserve">      </t>
    </r>
    <r>
      <rPr>
        <sz val="11"/>
        <rFont val="宋体"/>
        <charset val="134"/>
      </rPr>
      <t>社会科学研究机构</t>
    </r>
  </si>
  <si>
    <r>
      <rPr>
        <sz val="11"/>
        <rFont val="Times New Roman"/>
        <charset val="134"/>
      </rPr>
      <t xml:space="preserve">      </t>
    </r>
    <r>
      <rPr>
        <sz val="11"/>
        <rFont val="宋体"/>
        <charset val="134"/>
      </rPr>
      <t>社会科学研究</t>
    </r>
  </si>
  <si>
    <r>
      <rPr>
        <sz val="11"/>
        <rFont val="Times New Roman"/>
        <charset val="134"/>
      </rPr>
      <t xml:space="preserve">      </t>
    </r>
    <r>
      <rPr>
        <sz val="11"/>
        <rFont val="宋体"/>
        <charset val="134"/>
      </rPr>
      <t>社科基金支出</t>
    </r>
  </si>
  <si>
    <r>
      <rPr>
        <sz val="11"/>
        <rFont val="Times New Roman"/>
        <charset val="134"/>
      </rPr>
      <t xml:space="preserve">      </t>
    </r>
    <r>
      <rPr>
        <sz val="11"/>
        <rFont val="宋体"/>
        <charset val="134"/>
      </rPr>
      <t>其他社会科学支出</t>
    </r>
  </si>
  <si>
    <r>
      <rPr>
        <sz val="11"/>
        <rFont val="Times New Roman"/>
        <charset val="134"/>
      </rPr>
      <t xml:space="preserve">    </t>
    </r>
    <r>
      <rPr>
        <sz val="11"/>
        <rFont val="宋体"/>
        <charset val="134"/>
      </rPr>
      <t>科学技术普及</t>
    </r>
  </si>
  <si>
    <r>
      <rPr>
        <sz val="11"/>
        <rFont val="Times New Roman"/>
        <charset val="134"/>
      </rPr>
      <t xml:space="preserve">      </t>
    </r>
    <r>
      <rPr>
        <sz val="11"/>
        <rFont val="宋体"/>
        <charset val="134"/>
      </rPr>
      <t>科普活动</t>
    </r>
  </si>
  <si>
    <r>
      <rPr>
        <sz val="11"/>
        <rFont val="Times New Roman"/>
        <charset val="134"/>
      </rPr>
      <t xml:space="preserve">      </t>
    </r>
    <r>
      <rPr>
        <sz val="11"/>
        <rFont val="宋体"/>
        <charset val="134"/>
      </rPr>
      <t>青少年科技活动</t>
    </r>
  </si>
  <si>
    <r>
      <rPr>
        <sz val="11"/>
        <rFont val="Times New Roman"/>
        <charset val="134"/>
      </rPr>
      <t xml:space="preserve">      </t>
    </r>
    <r>
      <rPr>
        <sz val="11"/>
        <rFont val="宋体"/>
        <charset val="134"/>
      </rPr>
      <t>学术交流活动</t>
    </r>
  </si>
  <si>
    <r>
      <rPr>
        <sz val="11"/>
        <rFont val="Times New Roman"/>
        <charset val="134"/>
      </rPr>
      <t xml:space="preserve">      </t>
    </r>
    <r>
      <rPr>
        <sz val="11"/>
        <rFont val="宋体"/>
        <charset val="134"/>
      </rPr>
      <t>科技馆站</t>
    </r>
  </si>
  <si>
    <r>
      <rPr>
        <sz val="11"/>
        <rFont val="Times New Roman"/>
        <charset val="134"/>
      </rPr>
      <t xml:space="preserve">      </t>
    </r>
    <r>
      <rPr>
        <sz val="11"/>
        <rFont val="宋体"/>
        <charset val="134"/>
      </rPr>
      <t>其他科学技术普及支出</t>
    </r>
  </si>
  <si>
    <r>
      <rPr>
        <sz val="11"/>
        <rFont val="Times New Roman"/>
        <charset val="134"/>
      </rPr>
      <t xml:space="preserve">    </t>
    </r>
    <r>
      <rPr>
        <sz val="11"/>
        <rFont val="宋体"/>
        <charset val="134"/>
      </rPr>
      <t>科技交流与合作</t>
    </r>
  </si>
  <si>
    <r>
      <rPr>
        <sz val="11"/>
        <rFont val="Times New Roman"/>
        <charset val="134"/>
      </rPr>
      <t xml:space="preserve">      </t>
    </r>
    <r>
      <rPr>
        <sz val="11"/>
        <rFont val="宋体"/>
        <charset val="134"/>
      </rPr>
      <t>国际交流与合作</t>
    </r>
  </si>
  <si>
    <r>
      <rPr>
        <sz val="11"/>
        <rFont val="Times New Roman"/>
        <charset val="134"/>
      </rPr>
      <t xml:space="preserve">      </t>
    </r>
    <r>
      <rPr>
        <sz val="11"/>
        <rFont val="宋体"/>
        <charset val="134"/>
      </rPr>
      <t>重大科技合作项目</t>
    </r>
  </si>
  <si>
    <r>
      <rPr>
        <sz val="11"/>
        <rFont val="Times New Roman"/>
        <charset val="134"/>
      </rPr>
      <t xml:space="preserve">      </t>
    </r>
    <r>
      <rPr>
        <sz val="11"/>
        <rFont val="宋体"/>
        <charset val="134"/>
      </rPr>
      <t>其他科技交流与合作支出</t>
    </r>
  </si>
  <si>
    <r>
      <rPr>
        <sz val="11"/>
        <rFont val="Times New Roman"/>
        <charset val="134"/>
      </rPr>
      <t xml:space="preserve">    </t>
    </r>
    <r>
      <rPr>
        <sz val="11"/>
        <rFont val="宋体"/>
        <charset val="134"/>
      </rPr>
      <t>科技重大项目</t>
    </r>
  </si>
  <si>
    <r>
      <rPr>
        <sz val="11"/>
        <rFont val="Times New Roman"/>
        <charset val="134"/>
      </rPr>
      <t xml:space="preserve">      </t>
    </r>
    <r>
      <rPr>
        <sz val="11"/>
        <rFont val="宋体"/>
        <charset val="134"/>
      </rPr>
      <t>科技重大专项</t>
    </r>
  </si>
  <si>
    <r>
      <rPr>
        <sz val="11"/>
        <rFont val="Times New Roman"/>
        <charset val="134"/>
      </rPr>
      <t xml:space="preserve">      </t>
    </r>
    <r>
      <rPr>
        <sz val="11"/>
        <rFont val="宋体"/>
        <charset val="134"/>
      </rPr>
      <t>重点研发计划</t>
    </r>
  </si>
  <si>
    <r>
      <rPr>
        <sz val="11"/>
        <rFont val="Times New Roman"/>
        <charset val="134"/>
      </rPr>
      <t xml:space="preserve">      </t>
    </r>
    <r>
      <rPr>
        <sz val="11"/>
        <rFont val="宋体"/>
        <charset val="134"/>
      </rPr>
      <t>其他科技重大项目</t>
    </r>
  </si>
  <si>
    <r>
      <rPr>
        <sz val="11"/>
        <rFont val="Times New Roman"/>
        <charset val="134"/>
      </rPr>
      <t xml:space="preserve">    </t>
    </r>
    <r>
      <rPr>
        <sz val="11"/>
        <rFont val="宋体"/>
        <charset val="134"/>
      </rPr>
      <t>其他科学技术支出</t>
    </r>
  </si>
  <si>
    <r>
      <rPr>
        <sz val="11"/>
        <rFont val="Times New Roman"/>
        <charset val="134"/>
      </rPr>
      <t xml:space="preserve">      </t>
    </r>
    <r>
      <rPr>
        <sz val="11"/>
        <rFont val="宋体"/>
        <charset val="134"/>
      </rPr>
      <t>科技奖励</t>
    </r>
  </si>
  <si>
    <r>
      <rPr>
        <sz val="11"/>
        <rFont val="Times New Roman"/>
        <charset val="134"/>
      </rPr>
      <t xml:space="preserve">      </t>
    </r>
    <r>
      <rPr>
        <sz val="11"/>
        <rFont val="宋体"/>
        <charset val="134"/>
      </rPr>
      <t>核应急</t>
    </r>
  </si>
  <si>
    <r>
      <rPr>
        <sz val="11"/>
        <rFont val="Times New Roman"/>
        <charset val="134"/>
      </rPr>
      <t xml:space="preserve">      </t>
    </r>
    <r>
      <rPr>
        <sz val="11"/>
        <rFont val="宋体"/>
        <charset val="134"/>
      </rPr>
      <t>转制科研机构</t>
    </r>
  </si>
  <si>
    <r>
      <rPr>
        <sz val="11"/>
        <rFont val="Times New Roman"/>
        <charset val="134"/>
      </rPr>
      <t xml:space="preserve">      </t>
    </r>
    <r>
      <rPr>
        <sz val="11"/>
        <rFont val="宋体"/>
        <charset val="134"/>
      </rPr>
      <t>其他科学技术支出</t>
    </r>
  </si>
  <si>
    <r>
      <rPr>
        <sz val="11"/>
        <rFont val="宋体"/>
        <charset val="134"/>
      </rPr>
      <t>七、文化旅游体育与传媒支出</t>
    </r>
  </si>
  <si>
    <r>
      <rPr>
        <sz val="11"/>
        <rFont val="Times New Roman"/>
        <charset val="134"/>
      </rPr>
      <t xml:space="preserve">    </t>
    </r>
    <r>
      <rPr>
        <sz val="11"/>
        <rFont val="宋体"/>
        <charset val="134"/>
      </rPr>
      <t>文化和旅游</t>
    </r>
  </si>
  <si>
    <r>
      <rPr>
        <sz val="11"/>
        <rFont val="Times New Roman"/>
        <charset val="134"/>
      </rPr>
      <t xml:space="preserve">      </t>
    </r>
    <r>
      <rPr>
        <sz val="11"/>
        <rFont val="宋体"/>
        <charset val="134"/>
      </rPr>
      <t>图书馆</t>
    </r>
  </si>
  <si>
    <r>
      <rPr>
        <sz val="11"/>
        <rFont val="Times New Roman"/>
        <charset val="134"/>
      </rPr>
      <t xml:space="preserve">      </t>
    </r>
    <r>
      <rPr>
        <sz val="11"/>
        <rFont val="宋体"/>
        <charset val="134"/>
      </rPr>
      <t>文化展示及纪念机构</t>
    </r>
  </si>
  <si>
    <r>
      <rPr>
        <sz val="11"/>
        <rFont val="Times New Roman"/>
        <charset val="134"/>
      </rPr>
      <t xml:space="preserve">      </t>
    </r>
    <r>
      <rPr>
        <sz val="11"/>
        <rFont val="宋体"/>
        <charset val="134"/>
      </rPr>
      <t>艺术表演场所</t>
    </r>
  </si>
  <si>
    <r>
      <rPr>
        <sz val="11"/>
        <rFont val="Times New Roman"/>
        <charset val="134"/>
      </rPr>
      <t xml:space="preserve">      </t>
    </r>
    <r>
      <rPr>
        <sz val="11"/>
        <rFont val="宋体"/>
        <charset val="134"/>
      </rPr>
      <t>艺术表演团体</t>
    </r>
  </si>
  <si>
    <r>
      <rPr>
        <sz val="11"/>
        <rFont val="Times New Roman"/>
        <charset val="134"/>
      </rPr>
      <t xml:space="preserve">      </t>
    </r>
    <r>
      <rPr>
        <sz val="11"/>
        <rFont val="宋体"/>
        <charset val="134"/>
      </rPr>
      <t>文化活动</t>
    </r>
  </si>
  <si>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</si>
  <si>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文化和旅游交流与合作</t>
    </r>
  </si>
  <si>
    <r>
      <rPr>
        <sz val="11"/>
        <rFont val="Times New Roman"/>
        <charset val="134"/>
      </rPr>
      <t xml:space="preserve">      </t>
    </r>
    <r>
      <rPr>
        <sz val="11"/>
        <rFont val="宋体"/>
        <charset val="134"/>
      </rPr>
      <t>文化创作与保护</t>
    </r>
  </si>
  <si>
    <r>
      <rPr>
        <sz val="11"/>
        <rFont val="Times New Roman"/>
        <charset val="134"/>
      </rPr>
      <t xml:space="preserve">      </t>
    </r>
    <r>
      <rPr>
        <sz val="11"/>
        <rFont val="宋体"/>
        <charset val="134"/>
      </rPr>
      <t>文化和旅游市场管理</t>
    </r>
  </si>
  <si>
    <r>
      <rPr>
        <sz val="11"/>
        <rFont val="Times New Roman"/>
        <charset val="134"/>
      </rPr>
      <t xml:space="preserve">      </t>
    </r>
    <r>
      <rPr>
        <sz val="11"/>
        <rFont val="宋体"/>
        <charset val="134"/>
      </rPr>
      <t>旅游宣传</t>
    </r>
  </si>
  <si>
    <r>
      <rPr>
        <sz val="11"/>
        <rFont val="Times New Roman"/>
        <charset val="134"/>
      </rPr>
      <t xml:space="preserve">      </t>
    </r>
    <r>
      <rPr>
        <sz val="11"/>
        <rFont val="宋体"/>
        <charset val="134"/>
      </rPr>
      <t>文化和旅游管理事务</t>
    </r>
  </si>
  <si>
    <r>
      <rPr>
        <sz val="11"/>
        <rFont val="Times New Roman"/>
        <charset val="134"/>
      </rPr>
      <t xml:space="preserve">      </t>
    </r>
    <r>
      <rPr>
        <sz val="11"/>
        <rFont val="宋体"/>
        <charset val="134"/>
      </rPr>
      <t>其他文化和旅游支出</t>
    </r>
  </si>
  <si>
    <r>
      <rPr>
        <sz val="11"/>
        <rFont val="Times New Roman"/>
        <charset val="134"/>
      </rPr>
      <t xml:space="preserve">    </t>
    </r>
    <r>
      <rPr>
        <sz val="11"/>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</si>
  <si>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</si>
  <si>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</si>
  <si>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sz val="11"/>
        <rFont val="Times New Roman"/>
        <charset val="134"/>
      </rPr>
      <t xml:space="preserve">      </t>
    </r>
    <r>
      <rPr>
        <sz val="11"/>
        <rFont val="宋体"/>
        <charset val="134"/>
      </rPr>
      <t>历史名城与古迹</t>
    </r>
  </si>
  <si>
    <r>
      <rPr>
        <sz val="11"/>
        <rFont val="Times New Roman"/>
        <charset val="134"/>
      </rPr>
      <t xml:space="preserve">      </t>
    </r>
    <r>
      <rPr>
        <sz val="11"/>
        <rFont val="宋体"/>
        <charset val="134"/>
      </rPr>
      <t>其他文物支出</t>
    </r>
  </si>
  <si>
    <r>
      <rPr>
        <sz val="11"/>
        <rFont val="Times New Roman"/>
        <charset val="134"/>
      </rPr>
      <t xml:space="preserve">    </t>
    </r>
    <r>
      <rPr>
        <sz val="11"/>
        <rFont val="宋体"/>
        <charset val="134"/>
      </rPr>
      <t>体育</t>
    </r>
  </si>
  <si>
    <r>
      <rPr>
        <sz val="11"/>
        <rFont val="Times New Roman"/>
        <charset val="134"/>
      </rPr>
      <t xml:space="preserve">      </t>
    </r>
    <r>
      <rPr>
        <sz val="11"/>
        <rFont val="宋体"/>
        <charset val="134"/>
      </rPr>
      <t>运动项目管理</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</si>
  <si>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</si>
  <si>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体育训练</t>
    </r>
  </si>
  <si>
    <r>
      <rPr>
        <sz val="11"/>
        <rFont val="Times New Roman"/>
        <charset val="134"/>
      </rPr>
      <t xml:space="preserve">      </t>
    </r>
    <r>
      <rPr>
        <sz val="11"/>
        <rFont val="宋体"/>
        <charset val="134"/>
      </rPr>
      <t>体育场馆</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</si>
  <si>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</si>
  <si>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体育交流与合作</t>
    </r>
  </si>
  <si>
    <r>
      <rPr>
        <sz val="11"/>
        <rFont val="Times New Roman"/>
        <charset val="134"/>
      </rPr>
      <t xml:space="preserve">      </t>
    </r>
    <r>
      <rPr>
        <sz val="11"/>
        <rFont val="宋体"/>
        <charset val="134"/>
      </rPr>
      <t>其他体育支出</t>
    </r>
  </si>
  <si>
    <r>
      <rPr>
        <sz val="11"/>
        <rFont val="Times New Roman"/>
        <charset val="134"/>
      </rPr>
      <t xml:space="preserve">    </t>
    </r>
    <r>
      <rPr>
        <sz val="11"/>
        <rFont val="宋体"/>
        <charset val="134"/>
      </rPr>
      <t>新闻出版电影</t>
    </r>
  </si>
  <si>
    <r>
      <rPr>
        <sz val="11"/>
        <rFont val="Times New Roman"/>
        <charset val="134"/>
      </rPr>
      <t xml:space="preserve">      </t>
    </r>
    <r>
      <rPr>
        <sz val="11"/>
        <rFont val="宋体"/>
        <charset val="134"/>
      </rPr>
      <t>新闻通讯</t>
    </r>
  </si>
  <si>
    <r>
      <rPr>
        <sz val="11"/>
        <rFont val="Times New Roman"/>
        <charset val="134"/>
      </rPr>
      <t xml:space="preserve">      </t>
    </r>
    <r>
      <rPr>
        <sz val="11"/>
        <rFont val="宋体"/>
        <charset val="134"/>
      </rPr>
      <t>出版发行</t>
    </r>
  </si>
  <si>
    <r>
      <rPr>
        <sz val="11"/>
        <rFont val="Times New Roman"/>
        <charset val="134"/>
      </rPr>
      <t xml:space="preserve">      </t>
    </r>
    <r>
      <rPr>
        <sz val="11"/>
        <rFont val="宋体"/>
        <charset val="134"/>
      </rPr>
      <t>版权管理</t>
    </r>
  </si>
  <si>
    <r>
      <rPr>
        <sz val="11"/>
        <rFont val="Times New Roman"/>
        <charset val="134"/>
      </rPr>
      <t xml:space="preserve">      </t>
    </r>
    <r>
      <rPr>
        <sz val="11"/>
        <rFont val="宋体"/>
        <charset val="134"/>
      </rPr>
      <t>电影</t>
    </r>
  </si>
  <si>
    <r>
      <rPr>
        <sz val="11"/>
        <rFont val="Times New Roman"/>
        <charset val="134"/>
      </rPr>
      <t xml:space="preserve">      </t>
    </r>
    <r>
      <rPr>
        <sz val="11"/>
        <rFont val="宋体"/>
        <charset val="134"/>
      </rPr>
      <t>其他新闻出版电影支出</t>
    </r>
  </si>
  <si>
    <r>
      <rPr>
        <sz val="11"/>
        <rFont val="Times New Roman"/>
        <charset val="134"/>
      </rPr>
      <t xml:space="preserve">    </t>
    </r>
    <r>
      <rPr>
        <sz val="11"/>
        <rFont val="宋体"/>
        <charset val="134"/>
      </rPr>
      <t>广播电视</t>
    </r>
  </si>
  <si>
    <r>
      <rPr>
        <sz val="11"/>
        <rFont val="Times New Roman"/>
        <charset val="134"/>
      </rPr>
      <t xml:space="preserve">      </t>
    </r>
    <r>
      <rPr>
        <sz val="11"/>
        <rFont val="宋体"/>
        <charset val="134"/>
      </rPr>
      <t>监测监管</t>
    </r>
  </si>
  <si>
    <r>
      <rPr>
        <sz val="11"/>
        <rFont val="Times New Roman"/>
        <charset val="134"/>
      </rPr>
      <t xml:space="preserve">      </t>
    </r>
    <r>
      <rPr>
        <sz val="11"/>
        <rFont val="宋体"/>
        <charset val="134"/>
      </rPr>
      <t>传输发射</t>
    </r>
  </si>
  <si>
    <r>
      <rPr>
        <sz val="11"/>
        <rFont val="Times New Roman"/>
        <charset val="134"/>
      </rPr>
      <t xml:space="preserve">      </t>
    </r>
    <r>
      <rPr>
        <sz val="11"/>
        <rFont val="宋体"/>
        <charset val="134"/>
      </rPr>
      <t>广播电视事务</t>
    </r>
  </si>
  <si>
    <r>
      <rPr>
        <sz val="11"/>
        <rFont val="Times New Roman"/>
        <charset val="134"/>
      </rPr>
      <t xml:space="preserve">      </t>
    </r>
    <r>
      <rPr>
        <sz val="11"/>
        <rFont val="宋体"/>
        <charset val="134"/>
      </rPr>
      <t>其他广播电视支出</t>
    </r>
  </si>
  <si>
    <r>
      <rPr>
        <sz val="11"/>
        <rFont val="Times New Roman"/>
        <charset val="134"/>
      </rPr>
      <t xml:space="preserve">    </t>
    </r>
    <r>
      <rPr>
        <sz val="11"/>
        <rFont val="宋体"/>
        <charset val="134"/>
      </rPr>
      <t>其他文化旅游体育与传媒支出</t>
    </r>
  </si>
  <si>
    <r>
      <rPr>
        <sz val="11"/>
        <rFont val="Times New Roman"/>
        <charset val="134"/>
      </rPr>
      <t xml:space="preserve">      </t>
    </r>
    <r>
      <rPr>
        <sz val="11"/>
        <rFont val="宋体"/>
        <charset val="134"/>
      </rPr>
      <t>宣传文化发展专项支出</t>
    </r>
  </si>
  <si>
    <r>
      <rPr>
        <sz val="11"/>
        <rFont val="Times New Roman"/>
        <charset val="134"/>
      </rPr>
      <t xml:space="preserve">      </t>
    </r>
    <r>
      <rPr>
        <sz val="11"/>
        <rFont val="宋体"/>
        <charset val="134"/>
      </rPr>
      <t>文化产业发展专项支出</t>
    </r>
  </si>
  <si>
    <r>
      <rPr>
        <sz val="11"/>
        <rFont val="Times New Roman"/>
        <charset val="134"/>
      </rPr>
      <t xml:space="preserve">      </t>
    </r>
    <r>
      <rPr>
        <sz val="11"/>
        <rFont val="宋体"/>
        <charset val="134"/>
      </rPr>
      <t>其他文化旅游体育与传媒支出</t>
    </r>
  </si>
  <si>
    <r>
      <rPr>
        <sz val="11"/>
        <rFont val="宋体"/>
        <charset val="134"/>
      </rPr>
      <t>八、社会保障和就业支出</t>
    </r>
  </si>
  <si>
    <r>
      <rPr>
        <sz val="11"/>
        <rFont val="Times New Roman"/>
        <charset val="134"/>
      </rPr>
      <t xml:space="preserve">    </t>
    </r>
    <r>
      <rPr>
        <sz val="11"/>
        <rFont val="宋体"/>
        <charset val="134"/>
      </rPr>
      <t>人力资源和社会保障管理事务</t>
    </r>
  </si>
  <si>
    <r>
      <rPr>
        <sz val="11"/>
        <rFont val="Times New Roman"/>
        <charset val="134"/>
      </rPr>
      <t xml:space="preserve">      </t>
    </r>
    <r>
      <rPr>
        <sz val="11"/>
        <rFont val="宋体"/>
        <charset val="134"/>
      </rPr>
      <t>综合业务管理</t>
    </r>
  </si>
  <si>
    <r>
      <rPr>
        <sz val="11"/>
        <rFont val="Times New Roman"/>
        <charset val="134"/>
      </rPr>
      <t xml:space="preserve">      </t>
    </r>
    <r>
      <rPr>
        <sz val="11"/>
        <rFont val="宋体"/>
        <charset val="134"/>
      </rPr>
      <t>劳动保障监察</t>
    </r>
  </si>
  <si>
    <r>
      <rPr>
        <sz val="11"/>
        <rFont val="Times New Roman"/>
        <charset val="134"/>
      </rPr>
      <t xml:space="preserve">      </t>
    </r>
    <r>
      <rPr>
        <sz val="11"/>
        <rFont val="宋体"/>
        <charset val="134"/>
      </rPr>
      <t>就业管理事务</t>
    </r>
  </si>
  <si>
    <r>
      <rPr>
        <sz val="11"/>
        <rFont val="Times New Roman"/>
        <charset val="134"/>
      </rPr>
      <t xml:space="preserve">      </t>
    </r>
    <r>
      <rPr>
        <sz val="11"/>
        <rFont val="宋体"/>
        <charset val="134"/>
      </rPr>
      <t>社会保险业务管理事务</t>
    </r>
  </si>
  <si>
    <r>
      <rPr>
        <sz val="11"/>
        <rFont val="Times New Roman"/>
        <charset val="134"/>
      </rPr>
      <t xml:space="preserve">      </t>
    </r>
    <r>
      <rPr>
        <sz val="11"/>
        <rFont val="宋体"/>
        <charset val="134"/>
      </rPr>
      <t>社会保险经办机构</t>
    </r>
  </si>
  <si>
    <r>
      <rPr>
        <sz val="11"/>
        <rFont val="Times New Roman"/>
        <charset val="134"/>
      </rPr>
      <t xml:space="preserve">      </t>
    </r>
    <r>
      <rPr>
        <sz val="11"/>
        <rFont val="宋体"/>
        <charset val="134"/>
      </rPr>
      <t>劳动关系和维权</t>
    </r>
  </si>
  <si>
    <r>
      <rPr>
        <sz val="11"/>
        <rFont val="Times New Roman"/>
        <charset val="134"/>
      </rPr>
      <t xml:space="preserve">      </t>
    </r>
    <r>
      <rPr>
        <sz val="11"/>
        <rFont val="宋体"/>
        <charset val="134"/>
      </rPr>
      <t>公共就业服务和职业技能鉴定机构</t>
    </r>
  </si>
  <si>
    <r>
      <rPr>
        <sz val="11"/>
        <rFont val="Times New Roman"/>
        <charset val="134"/>
      </rPr>
      <t xml:space="preserve">      </t>
    </r>
    <r>
      <rPr>
        <sz val="11"/>
        <rFont val="宋体"/>
        <charset val="134"/>
      </rPr>
      <t>劳动人事争议调解仲裁</t>
    </r>
  </si>
  <si>
    <r>
      <rPr>
        <sz val="11"/>
        <rFont val="Times New Roman"/>
        <charset val="134"/>
      </rPr>
      <t xml:space="preserve">      </t>
    </r>
    <r>
      <rPr>
        <sz val="11"/>
        <rFont val="宋体"/>
        <charset val="134"/>
      </rPr>
      <t>政府特殊津贴</t>
    </r>
  </si>
  <si>
    <r>
      <rPr>
        <sz val="11"/>
        <rFont val="Times New Roman"/>
        <charset val="134"/>
      </rPr>
      <t xml:space="preserve">      </t>
    </r>
    <r>
      <rPr>
        <sz val="11"/>
        <rFont val="宋体"/>
        <charset val="134"/>
      </rPr>
      <t>资助留学回国人员</t>
    </r>
  </si>
  <si>
    <r>
      <rPr>
        <sz val="11"/>
        <rFont val="Times New Roman"/>
        <charset val="134"/>
      </rPr>
      <t xml:space="preserve">      </t>
    </r>
    <r>
      <rPr>
        <sz val="11"/>
        <rFont val="宋体"/>
        <charset val="134"/>
      </rPr>
      <t>博士后日常经费</t>
    </r>
  </si>
  <si>
    <r>
      <rPr>
        <sz val="11"/>
        <rFont val="Times New Roman"/>
        <charset val="134"/>
      </rPr>
      <t xml:space="preserve">      </t>
    </r>
    <r>
      <rPr>
        <sz val="11"/>
        <rFont val="宋体"/>
        <charset val="134"/>
      </rPr>
      <t>引进人才费用</t>
    </r>
  </si>
  <si>
    <r>
      <rPr>
        <sz val="11"/>
        <rFont val="Times New Roman"/>
        <charset val="134"/>
      </rPr>
      <t xml:space="preserve">      </t>
    </r>
    <r>
      <rPr>
        <sz val="11"/>
        <rFont val="宋体"/>
        <charset val="134"/>
      </rPr>
      <t>其他人力资源和社会保障管理事务支出</t>
    </r>
  </si>
  <si>
    <r>
      <rPr>
        <sz val="11"/>
        <rFont val="Times New Roman"/>
        <charset val="134"/>
      </rPr>
      <t xml:space="preserve">    </t>
    </r>
    <r>
      <rPr>
        <sz val="11"/>
        <rFont val="宋体"/>
        <charset val="134"/>
      </rPr>
      <t>民政管理事务</t>
    </r>
  </si>
  <si>
    <r>
      <rPr>
        <sz val="11"/>
        <rFont val="Times New Roman"/>
        <charset val="134"/>
      </rPr>
      <t xml:space="preserve">      </t>
    </r>
    <r>
      <rPr>
        <sz val="11"/>
        <rFont val="宋体"/>
        <charset val="134"/>
      </rPr>
      <t>社会组织管理</t>
    </r>
  </si>
  <si>
    <r>
      <rPr>
        <sz val="11"/>
        <rFont val="Times New Roman"/>
        <charset val="134"/>
      </rPr>
      <t xml:space="preserve">      </t>
    </r>
    <r>
      <rPr>
        <sz val="11"/>
        <rFont val="宋体"/>
        <charset val="134"/>
      </rPr>
      <t>行政区划和地名管理</t>
    </r>
  </si>
  <si>
    <r>
      <rPr>
        <sz val="11"/>
        <rFont val="Times New Roman"/>
        <charset val="134"/>
      </rPr>
      <t xml:space="preserve">      </t>
    </r>
    <r>
      <rPr>
        <sz val="11"/>
        <rFont val="宋体"/>
        <charset val="134"/>
      </rPr>
      <t>基层政权建设和社区治理</t>
    </r>
  </si>
  <si>
    <r>
      <rPr>
        <sz val="11"/>
        <rFont val="Times New Roman"/>
        <charset val="134"/>
      </rPr>
      <t xml:space="preserve">      </t>
    </r>
    <r>
      <rPr>
        <sz val="11"/>
        <rFont val="宋体"/>
        <charset val="134"/>
      </rPr>
      <t>其他民政管理事务支出</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</si>
  <si>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</si>
  <si>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用一般公共预算补充基金</t>
    </r>
  </si>
  <si>
    <r>
      <rPr>
        <sz val="11"/>
        <rFont val="Times New Roman"/>
        <charset val="134"/>
      </rPr>
      <t xml:space="preserve">    </t>
    </r>
    <r>
      <rPr>
        <sz val="11"/>
        <rFont val="宋体"/>
        <charset val="134"/>
      </rPr>
      <t>行政事业单位养老支出</t>
    </r>
  </si>
  <si>
    <r>
      <rPr>
        <sz val="11"/>
        <rFont val="Times New Roman"/>
        <charset val="134"/>
      </rPr>
      <t xml:space="preserve">      </t>
    </r>
    <r>
      <rPr>
        <sz val="11"/>
        <rFont val="宋体"/>
        <charset val="134"/>
      </rPr>
      <t>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</si>
  <si>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</si>
  <si>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离退休人员管理机构</t>
    </r>
  </si>
  <si>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</si>
  <si>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</si>
  <si>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对机关事业单位基本养老保险基金的补助</t>
    </r>
  </si>
  <si>
    <r>
      <rPr>
        <sz val="11"/>
        <rFont val="Times New Roman"/>
        <charset val="134"/>
      </rPr>
      <t xml:space="preserve">      </t>
    </r>
    <r>
      <rPr>
        <sz val="11"/>
        <rFont val="宋体"/>
        <charset val="134"/>
      </rPr>
      <t>对机关事业单位职业年金的补助</t>
    </r>
  </si>
  <si>
    <r>
      <rPr>
        <sz val="11"/>
        <rFont val="Times New Roman"/>
        <charset val="134"/>
      </rPr>
      <t xml:space="preserve">      </t>
    </r>
    <r>
      <rPr>
        <sz val="11"/>
        <rFont val="宋体"/>
        <charset val="134"/>
      </rPr>
      <t>其他行政事业单位养老支出</t>
    </r>
  </si>
  <si>
    <r>
      <rPr>
        <sz val="11"/>
        <rFont val="Times New Roman"/>
        <charset val="134"/>
      </rPr>
      <t xml:space="preserve">    </t>
    </r>
    <r>
      <rPr>
        <sz val="11"/>
        <rFont val="宋体"/>
        <charset val="134"/>
      </rPr>
      <t>企业改革补助</t>
    </r>
  </si>
  <si>
    <r>
      <rPr>
        <sz val="11"/>
        <rFont val="Times New Roman"/>
        <charset val="134"/>
      </rPr>
      <t xml:space="preserve">      </t>
    </r>
    <r>
      <rPr>
        <sz val="11"/>
        <rFont val="宋体"/>
        <charset val="134"/>
      </rPr>
      <t>企业关闭破产补助</t>
    </r>
  </si>
  <si>
    <r>
      <rPr>
        <sz val="11"/>
        <rFont val="Times New Roman"/>
        <charset val="134"/>
      </rPr>
      <t xml:space="preserve">      </t>
    </r>
    <r>
      <rPr>
        <sz val="11"/>
        <rFont val="宋体"/>
        <charset val="134"/>
      </rPr>
      <t>厂办大集体改革补助</t>
    </r>
  </si>
  <si>
    <r>
      <rPr>
        <sz val="11"/>
        <rFont val="Times New Roman"/>
        <charset val="134"/>
      </rPr>
      <t xml:space="preserve">      </t>
    </r>
    <r>
      <rPr>
        <sz val="11"/>
        <rFont val="宋体"/>
        <charset val="134"/>
      </rPr>
      <t>其他企业改革发展补助</t>
    </r>
  </si>
  <si>
    <r>
      <rPr>
        <sz val="11"/>
        <rFont val="Times New Roman"/>
        <charset val="134"/>
      </rPr>
      <t xml:space="preserve">    </t>
    </r>
    <r>
      <rPr>
        <sz val="11"/>
        <rFont val="宋体"/>
        <charset val="134"/>
      </rPr>
      <t>就业补助</t>
    </r>
  </si>
  <si>
    <r>
      <rPr>
        <sz val="11"/>
        <rFont val="Times New Roman"/>
        <charset val="134"/>
      </rPr>
      <t xml:space="preserve">      </t>
    </r>
    <r>
      <rPr>
        <sz val="11"/>
        <rFont val="宋体"/>
        <charset val="134"/>
      </rPr>
      <t>就业创业服务补贴</t>
    </r>
  </si>
  <si>
    <r>
      <rPr>
        <sz val="11"/>
        <rFont val="Times New Roman"/>
        <charset val="134"/>
      </rPr>
      <t xml:space="preserve">      </t>
    </r>
    <r>
      <rPr>
        <sz val="11"/>
        <rFont val="宋体"/>
        <charset val="134"/>
      </rPr>
      <t>职业培训补贴</t>
    </r>
  </si>
  <si>
    <r>
      <rPr>
        <sz val="11"/>
        <rFont val="Times New Roman"/>
        <charset val="134"/>
      </rPr>
      <t xml:space="preserve">      </t>
    </r>
    <r>
      <rPr>
        <sz val="11"/>
        <rFont val="宋体"/>
        <charset val="134"/>
      </rPr>
      <t>社会保险补贴</t>
    </r>
  </si>
  <si>
    <r>
      <rPr>
        <sz val="11"/>
        <rFont val="Times New Roman"/>
        <charset val="134"/>
      </rPr>
      <t xml:space="preserve">      </t>
    </r>
    <r>
      <rPr>
        <sz val="11"/>
        <rFont val="宋体"/>
        <charset val="134"/>
      </rPr>
      <t>公益性岗位补贴</t>
    </r>
  </si>
  <si>
    <r>
      <rPr>
        <sz val="11"/>
        <rFont val="Times New Roman"/>
        <charset val="134"/>
      </rPr>
      <t xml:space="preserve">      </t>
    </r>
    <r>
      <rPr>
        <sz val="11"/>
        <rFont val="宋体"/>
        <charset val="134"/>
      </rPr>
      <t>职业技能鉴定补贴</t>
    </r>
  </si>
  <si>
    <r>
      <rPr>
        <sz val="11"/>
        <rFont val="Times New Roman"/>
        <charset val="134"/>
      </rPr>
      <t xml:space="preserve">      </t>
    </r>
    <r>
      <rPr>
        <sz val="11"/>
        <rFont val="宋体"/>
        <charset val="134"/>
      </rPr>
      <t>就业见习补贴</t>
    </r>
  </si>
  <si>
    <r>
      <rPr>
        <sz val="11"/>
        <rFont val="Times New Roman"/>
        <charset val="134"/>
      </rPr>
      <t xml:space="preserve">      </t>
    </r>
    <r>
      <rPr>
        <sz val="11"/>
        <rFont val="宋体"/>
        <charset val="134"/>
      </rPr>
      <t>高技能人才培养补助</t>
    </r>
  </si>
  <si>
    <r>
      <rPr>
        <sz val="11"/>
        <rFont val="Times New Roman"/>
        <charset val="134"/>
      </rPr>
      <t xml:space="preserve">      </t>
    </r>
    <r>
      <rPr>
        <sz val="11"/>
        <rFont val="宋体"/>
        <charset val="134"/>
      </rPr>
      <t>促进创业补贴</t>
    </r>
  </si>
  <si>
    <r>
      <rPr>
        <sz val="11"/>
        <rFont val="Times New Roman"/>
        <charset val="134"/>
      </rPr>
      <t xml:space="preserve">      </t>
    </r>
    <r>
      <rPr>
        <sz val="11"/>
        <rFont val="宋体"/>
        <charset val="134"/>
      </rPr>
      <t>其他就业补助支出</t>
    </r>
  </si>
  <si>
    <r>
      <rPr>
        <sz val="11"/>
        <rFont val="Times New Roman"/>
        <charset val="134"/>
      </rPr>
      <t xml:space="preserve">    </t>
    </r>
    <r>
      <rPr>
        <sz val="11"/>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</si>
  <si>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</si>
  <si>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</si>
  <si>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</si>
  <si>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优抚事业单位支出</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</si>
  <si>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</si>
  <si>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</si>
  <si>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其他优抚支出</t>
    </r>
  </si>
  <si>
    <r>
      <rPr>
        <sz val="11"/>
        <rFont val="Times New Roman"/>
        <charset val="134"/>
      </rPr>
      <t xml:space="preserve">    </t>
    </r>
    <r>
      <rPr>
        <sz val="11"/>
        <rFont val="宋体"/>
        <charset val="134"/>
      </rPr>
      <t>退役安置</t>
    </r>
  </si>
  <si>
    <r>
      <rPr>
        <sz val="11"/>
        <rFont val="Times New Roman"/>
        <charset val="134"/>
      </rPr>
      <t xml:space="preserve">      </t>
    </r>
    <r>
      <rPr>
        <sz val="11"/>
        <rFont val="宋体"/>
        <charset val="134"/>
      </rPr>
      <t>退役士兵安置</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</si>
  <si>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</si>
  <si>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军队移交政府离退休干部管理机构</t>
    </r>
  </si>
  <si>
    <r>
      <rPr>
        <sz val="11"/>
        <rFont val="Times New Roman"/>
        <charset val="134"/>
      </rPr>
      <t xml:space="preserve">      </t>
    </r>
    <r>
      <rPr>
        <sz val="11"/>
        <rFont val="宋体"/>
        <charset val="134"/>
      </rPr>
      <t>退役士兵管理教育</t>
    </r>
  </si>
  <si>
    <r>
      <rPr>
        <sz val="11"/>
        <rFont val="Times New Roman"/>
        <charset val="134"/>
      </rPr>
      <t xml:space="preserve">      </t>
    </r>
    <r>
      <rPr>
        <sz val="11"/>
        <rFont val="宋体"/>
        <charset val="134"/>
      </rPr>
      <t>军队转业干部安置</t>
    </r>
  </si>
  <si>
    <r>
      <rPr>
        <sz val="11"/>
        <rFont val="Times New Roman"/>
        <charset val="134"/>
      </rPr>
      <t xml:space="preserve">      </t>
    </r>
    <r>
      <rPr>
        <sz val="11"/>
        <rFont val="宋体"/>
        <charset val="134"/>
      </rPr>
      <t>其他退役安置支出</t>
    </r>
  </si>
  <si>
    <r>
      <rPr>
        <sz val="11"/>
        <rFont val="Times New Roman"/>
        <charset val="134"/>
      </rPr>
      <t xml:space="preserve">    </t>
    </r>
    <r>
      <rPr>
        <sz val="11"/>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</si>
  <si>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</si>
  <si>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</si>
  <si>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康复辅具</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</si>
  <si>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</si>
  <si>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</si>
  <si>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养老服务</t>
    </r>
  </si>
  <si>
    <r>
      <rPr>
        <sz val="11"/>
        <rFont val="Times New Roman"/>
        <charset val="134"/>
      </rPr>
      <t xml:space="preserve">      </t>
    </r>
    <r>
      <rPr>
        <sz val="11"/>
        <rFont val="宋体"/>
        <charset val="134"/>
      </rPr>
      <t>其他社会福利支出</t>
    </r>
  </si>
  <si>
    <r>
      <rPr>
        <sz val="11"/>
        <rFont val="Times New Roman"/>
        <charset val="134"/>
      </rPr>
      <t xml:space="preserve">    </t>
    </r>
    <r>
      <rPr>
        <sz val="11"/>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</si>
  <si>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</si>
  <si>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残疾人就业和扶贫</t>
    </r>
  </si>
  <si>
    <r>
      <rPr>
        <sz val="11"/>
        <rFont val="Times New Roman"/>
        <charset val="134"/>
      </rPr>
      <t xml:space="preserve">      </t>
    </r>
    <r>
      <rPr>
        <sz val="11"/>
        <rFont val="宋体"/>
        <charset val="134"/>
      </rPr>
      <t>残疾人体育</t>
    </r>
  </si>
  <si>
    <r>
      <rPr>
        <sz val="11"/>
        <rFont val="Times New Roman"/>
        <charset val="134"/>
      </rPr>
      <t xml:space="preserve">      </t>
    </r>
    <r>
      <rPr>
        <sz val="11"/>
        <rFont val="宋体"/>
        <charset val="134"/>
      </rPr>
      <t>残疾人生活和护理补贴</t>
    </r>
  </si>
  <si>
    <r>
      <rPr>
        <sz val="11"/>
        <rFont val="Times New Roman"/>
        <charset val="134"/>
      </rPr>
      <t xml:space="preserve">      </t>
    </r>
    <r>
      <rPr>
        <sz val="11"/>
        <rFont val="宋体"/>
        <charset val="134"/>
      </rPr>
      <t>其他残疾人事业支出</t>
    </r>
  </si>
  <si>
    <r>
      <rPr>
        <sz val="11"/>
        <rFont val="Times New Roman"/>
        <charset val="134"/>
      </rPr>
      <t xml:space="preserve">    </t>
    </r>
    <r>
      <rPr>
        <sz val="11"/>
        <rFont val="宋体"/>
        <charset val="134"/>
      </rPr>
      <t>红十字事业</t>
    </r>
  </si>
  <si>
    <r>
      <rPr>
        <sz val="11"/>
        <rFont val="Times New Roman"/>
        <charset val="134"/>
      </rPr>
      <t xml:space="preserve">      </t>
    </r>
    <r>
      <rPr>
        <sz val="11"/>
        <rFont val="宋体"/>
        <charset val="134"/>
      </rPr>
      <t>其他红十字事业支出</t>
    </r>
  </si>
  <si>
    <r>
      <rPr>
        <sz val="11"/>
        <rFont val="Times New Roman"/>
        <charset val="134"/>
      </rPr>
      <t xml:space="preserve">    </t>
    </r>
    <r>
      <rPr>
        <sz val="11"/>
        <rFont val="宋体"/>
        <charset val="134"/>
      </rPr>
      <t>最低生活保障</t>
    </r>
  </si>
  <si>
    <r>
      <rPr>
        <sz val="11"/>
        <rFont val="Times New Roman"/>
        <charset val="134"/>
      </rPr>
      <t xml:space="preserve">      </t>
    </r>
    <r>
      <rPr>
        <sz val="11"/>
        <rFont val="宋体"/>
        <charset val="134"/>
      </rPr>
      <t>城市最低生活保障金支出</t>
    </r>
  </si>
  <si>
    <r>
      <rPr>
        <sz val="11"/>
        <rFont val="Times New Roman"/>
        <charset val="134"/>
      </rPr>
      <t xml:space="preserve">      </t>
    </r>
    <r>
      <rPr>
        <sz val="11"/>
        <rFont val="宋体"/>
        <charset val="134"/>
      </rPr>
      <t>农村最低生活保障金支出</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</si>
  <si>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</si>
  <si>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临时救助支出</t>
    </r>
  </si>
  <si>
    <r>
      <rPr>
        <sz val="11"/>
        <rFont val="Times New Roman"/>
        <charset val="134"/>
      </rPr>
      <t xml:space="preserve">      </t>
    </r>
    <r>
      <rPr>
        <sz val="11"/>
        <rFont val="宋体"/>
        <charset val="134"/>
      </rPr>
      <t>流浪乞讨人员救助支出</t>
    </r>
  </si>
  <si>
    <r>
      <rPr>
        <sz val="11"/>
        <rFont val="Times New Roman"/>
        <charset val="134"/>
      </rPr>
      <t xml:space="preserve">    </t>
    </r>
    <r>
      <rPr>
        <sz val="11"/>
        <rFont val="宋体"/>
        <charset val="134"/>
      </rPr>
      <t>特困人员救助供养</t>
    </r>
  </si>
  <si>
    <r>
      <rPr>
        <sz val="11"/>
        <rFont val="Times New Roman"/>
        <charset val="134"/>
      </rPr>
      <t xml:space="preserve">      </t>
    </r>
    <r>
      <rPr>
        <sz val="11"/>
        <rFont val="宋体"/>
        <charset val="134"/>
      </rPr>
      <t>城市特困人员救助供养支出</t>
    </r>
  </si>
  <si>
    <r>
      <rPr>
        <sz val="11"/>
        <rFont val="Times New Roman"/>
        <charset val="134"/>
      </rPr>
      <t xml:space="preserve">      </t>
    </r>
    <r>
      <rPr>
        <sz val="11"/>
        <rFont val="宋体"/>
        <charset val="134"/>
      </rPr>
      <t>农村特困人员救助供养支出</t>
    </r>
  </si>
  <si>
    <r>
      <rPr>
        <sz val="11"/>
        <rFont val="Times New Roman"/>
        <charset val="134"/>
      </rPr>
      <t xml:space="preserve">    </t>
    </r>
    <r>
      <rPr>
        <sz val="11"/>
        <rFont val="宋体"/>
        <charset val="134"/>
      </rPr>
      <t>补充道路交通事故社会救助基金</t>
    </r>
  </si>
  <si>
    <r>
      <rPr>
        <sz val="11"/>
        <rFont val="Times New Roman"/>
        <charset val="134"/>
      </rPr>
      <t xml:space="preserve">      </t>
    </r>
    <r>
      <rPr>
        <sz val="11"/>
        <rFont val="宋体"/>
        <charset val="134"/>
      </rPr>
      <t>交强险增值税补助基金支出</t>
    </r>
  </si>
  <si>
    <r>
      <rPr>
        <sz val="11"/>
        <rFont val="Times New Roman"/>
        <charset val="134"/>
      </rPr>
      <t xml:space="preserve">      </t>
    </r>
    <r>
      <rPr>
        <sz val="11"/>
        <rFont val="宋体"/>
        <charset val="134"/>
      </rPr>
      <t>交强险罚款收入补助基金支出</t>
    </r>
  </si>
  <si>
    <r>
      <rPr>
        <sz val="11"/>
        <rFont val="Times New Roman"/>
        <charset val="134"/>
      </rPr>
      <t xml:space="preserve">    </t>
    </r>
    <r>
      <rPr>
        <sz val="11"/>
        <rFont val="宋体"/>
        <charset val="134"/>
      </rPr>
      <t>其他生活救助</t>
    </r>
  </si>
  <si>
    <r>
      <rPr>
        <sz val="11"/>
        <rFont val="Times New Roman"/>
        <charset val="134"/>
      </rPr>
      <t xml:space="preserve">      </t>
    </r>
    <r>
      <rPr>
        <sz val="11"/>
        <rFont val="宋体"/>
        <charset val="134"/>
      </rPr>
      <t>其他城市生活救助</t>
    </r>
  </si>
  <si>
    <r>
      <rPr>
        <sz val="11"/>
        <rFont val="Times New Roman"/>
        <charset val="134"/>
      </rPr>
      <t xml:space="preserve">      </t>
    </r>
    <r>
      <rPr>
        <sz val="11"/>
        <rFont val="宋体"/>
        <charset val="134"/>
      </rPr>
      <t>其他农村生活救助</t>
    </r>
  </si>
  <si>
    <r>
      <rPr>
        <sz val="11"/>
        <rFont val="Times New Roman"/>
        <charset val="134"/>
      </rPr>
      <t xml:space="preserve">    </t>
    </r>
    <r>
      <rPr>
        <sz val="11"/>
        <rFont val="宋体"/>
        <charset val="134"/>
      </rPr>
      <t>财政对基本养老保险基金的补助</t>
    </r>
  </si>
  <si>
    <r>
      <rPr>
        <sz val="11"/>
        <rFont val="Times New Roman"/>
        <charset val="134"/>
      </rPr>
      <t xml:space="preserve">      </t>
    </r>
    <r>
      <rPr>
        <sz val="11"/>
        <rFont val="宋体"/>
        <charset val="134"/>
      </rPr>
      <t>财政对企业职工基本养老保险基金的补助</t>
    </r>
  </si>
  <si>
    <r>
      <rPr>
        <sz val="11"/>
        <rFont val="Times New Roman"/>
        <charset val="134"/>
      </rPr>
      <t xml:space="preserve">      </t>
    </r>
    <r>
      <rPr>
        <sz val="11"/>
        <rFont val="宋体"/>
        <charset val="134"/>
      </rPr>
      <t>财政对城乡居民基本养老保险基金的补助</t>
    </r>
  </si>
  <si>
    <r>
      <rPr>
        <sz val="11"/>
        <rFont val="Times New Roman"/>
        <charset val="134"/>
      </rPr>
      <t xml:space="preserve">      </t>
    </r>
    <r>
      <rPr>
        <sz val="11"/>
        <rFont val="宋体"/>
        <charset val="134"/>
      </rPr>
      <t>财政对其他基本养老保险基金的补助</t>
    </r>
  </si>
  <si>
    <r>
      <rPr>
        <sz val="11"/>
        <rFont val="Times New Roman"/>
        <charset val="134"/>
      </rPr>
      <t xml:space="preserve">    </t>
    </r>
    <r>
      <rPr>
        <sz val="11"/>
        <rFont val="宋体"/>
        <charset val="134"/>
      </rPr>
      <t>财政对其他社会保险基金的补助</t>
    </r>
  </si>
  <si>
    <r>
      <rPr>
        <sz val="11"/>
        <rFont val="Times New Roman"/>
        <charset val="134"/>
      </rPr>
      <t xml:space="preserve">      </t>
    </r>
    <r>
      <rPr>
        <sz val="11"/>
        <rFont val="宋体"/>
        <charset val="134"/>
      </rPr>
      <t>财政对失业保险基金的补助</t>
    </r>
  </si>
  <si>
    <r>
      <rPr>
        <sz val="11"/>
        <rFont val="Times New Roman"/>
        <charset val="134"/>
      </rPr>
      <t xml:space="preserve">      </t>
    </r>
    <r>
      <rPr>
        <sz val="11"/>
        <rFont val="宋体"/>
        <charset val="134"/>
      </rPr>
      <t>财政对工伤保险基金的补助</t>
    </r>
  </si>
  <si>
    <r>
      <rPr>
        <sz val="11"/>
        <rFont val="Times New Roman"/>
        <charset val="134"/>
      </rPr>
      <t xml:space="preserve">      </t>
    </r>
    <r>
      <rPr>
        <sz val="11"/>
        <rFont val="宋体"/>
        <charset val="134"/>
      </rPr>
      <t>其他财政对社会保险基金的补助</t>
    </r>
  </si>
  <si>
    <r>
      <rPr>
        <sz val="11"/>
        <rFont val="Times New Roman"/>
        <charset val="134"/>
      </rPr>
      <t xml:space="preserve">    </t>
    </r>
    <r>
      <rPr>
        <sz val="11"/>
        <rFont val="宋体"/>
        <charset val="134"/>
      </rPr>
      <t>退役军人管理事务</t>
    </r>
  </si>
  <si>
    <r>
      <rPr>
        <sz val="11"/>
        <rFont val="Times New Roman"/>
        <charset val="134"/>
      </rPr>
      <t xml:space="preserve">      </t>
    </r>
    <r>
      <rPr>
        <sz val="11"/>
        <rFont val="宋体"/>
        <charset val="134"/>
      </rPr>
      <t>拥军优属</t>
    </r>
  </si>
  <si>
    <r>
      <rPr>
        <sz val="11"/>
        <rFont val="Times New Roman"/>
        <charset val="134"/>
      </rPr>
      <t xml:space="preserve">      </t>
    </r>
    <r>
      <rPr>
        <sz val="11"/>
        <rFont val="宋体"/>
        <charset val="134"/>
      </rPr>
      <t>部队供应</t>
    </r>
  </si>
  <si>
    <r>
      <rPr>
        <sz val="11"/>
        <rFont val="Times New Roman"/>
        <charset val="134"/>
      </rPr>
      <t xml:space="preserve">      </t>
    </r>
    <r>
      <rPr>
        <sz val="11"/>
        <rFont val="宋体"/>
        <charset val="134"/>
      </rPr>
      <t>其他退役军人事务管理支出</t>
    </r>
  </si>
  <si>
    <r>
      <rPr>
        <sz val="11"/>
        <rFont val="Times New Roman"/>
        <charset val="134"/>
      </rPr>
      <t xml:space="preserve">    </t>
    </r>
    <r>
      <rPr>
        <sz val="11"/>
        <rFont val="宋体"/>
        <charset val="134"/>
      </rPr>
      <t>财政代缴社会保险费支出</t>
    </r>
  </si>
  <si>
    <r>
      <rPr>
        <sz val="11"/>
        <rFont val="Times New Roman"/>
        <charset val="134"/>
      </rPr>
      <t xml:space="preserve">      </t>
    </r>
    <r>
      <rPr>
        <sz val="11"/>
        <rFont val="宋体"/>
        <charset val="134"/>
      </rPr>
      <t>财政代缴城乡居民基本养老保险费支出</t>
    </r>
  </si>
  <si>
    <r>
      <rPr>
        <sz val="11"/>
        <rFont val="Times New Roman"/>
        <charset val="134"/>
      </rPr>
      <t xml:space="preserve">      </t>
    </r>
    <r>
      <rPr>
        <sz val="11"/>
        <rFont val="宋体"/>
        <charset val="134"/>
      </rPr>
      <t>财政代缴其他社会保险费支出</t>
    </r>
  </si>
  <si>
    <r>
      <rPr>
        <sz val="11"/>
        <rFont val="Times New Roman"/>
        <charset val="134"/>
      </rPr>
      <t xml:space="preserve">    </t>
    </r>
    <r>
      <rPr>
        <sz val="11"/>
        <rFont val="宋体"/>
        <charset val="134"/>
      </rPr>
      <t>其他社会保障和就业支出</t>
    </r>
  </si>
  <si>
    <r>
      <rPr>
        <sz val="11"/>
        <rFont val="宋体"/>
        <charset val="134"/>
      </rPr>
      <t>九、卫生健康支出</t>
    </r>
  </si>
  <si>
    <r>
      <rPr>
        <sz val="11"/>
        <rFont val="Times New Roman"/>
        <charset val="134"/>
      </rPr>
      <t xml:space="preserve">    </t>
    </r>
    <r>
      <rPr>
        <sz val="11"/>
        <rFont val="宋体"/>
        <charset val="134"/>
      </rPr>
      <t>卫生健康管理事务</t>
    </r>
  </si>
  <si>
    <r>
      <rPr>
        <sz val="11"/>
        <rFont val="Times New Roman"/>
        <charset val="134"/>
      </rPr>
      <t xml:space="preserve">      </t>
    </r>
    <r>
      <rPr>
        <sz val="11"/>
        <rFont val="宋体"/>
        <charset val="134"/>
      </rPr>
      <t>其他卫生健康管理事务支出</t>
    </r>
  </si>
  <si>
    <r>
      <rPr>
        <sz val="11"/>
        <rFont val="Times New Roman"/>
        <charset val="134"/>
      </rPr>
      <t xml:space="preserve">    </t>
    </r>
    <r>
      <rPr>
        <sz val="11"/>
        <rFont val="宋体"/>
        <charset val="134"/>
      </rPr>
      <t>公立医院</t>
    </r>
  </si>
  <si>
    <r>
      <rPr>
        <sz val="11"/>
        <rFont val="Times New Roman"/>
        <charset val="134"/>
      </rPr>
      <t xml:space="preserve">      </t>
    </r>
    <r>
      <rPr>
        <sz val="11"/>
        <rFont val="宋体"/>
        <charset val="134"/>
      </rPr>
      <t>综合医院</t>
    </r>
  </si>
  <si>
    <r>
      <rPr>
        <sz val="11"/>
        <rFont val="Times New Roman"/>
        <charset val="134"/>
      </rPr>
      <t xml:space="preserve">      </t>
    </r>
    <r>
      <rPr>
        <sz val="11"/>
        <rFont val="宋体"/>
        <charset val="134"/>
      </rPr>
      <t>中医（民族）医院</t>
    </r>
  </si>
  <si>
    <r>
      <rPr>
        <sz val="11"/>
        <rFont val="Times New Roman"/>
        <charset val="134"/>
      </rPr>
      <t xml:space="preserve">      </t>
    </r>
    <r>
      <rPr>
        <sz val="11"/>
        <rFont val="宋体"/>
        <charset val="134"/>
      </rPr>
      <t>传染病医院</t>
    </r>
  </si>
  <si>
    <r>
      <rPr>
        <sz val="11"/>
        <rFont val="Times New Roman"/>
        <charset val="134"/>
      </rPr>
      <t xml:space="preserve">      </t>
    </r>
    <r>
      <rPr>
        <sz val="11"/>
        <rFont val="宋体"/>
        <charset val="134"/>
      </rPr>
      <t>职业病防治医院</t>
    </r>
  </si>
  <si>
    <r>
      <rPr>
        <sz val="11"/>
        <rFont val="Times New Roman"/>
        <charset val="134"/>
      </rPr>
      <t xml:space="preserve">      </t>
    </r>
    <r>
      <rPr>
        <sz val="11"/>
        <rFont val="宋体"/>
        <charset val="134"/>
      </rPr>
      <t>精神病医院</t>
    </r>
  </si>
  <si>
    <r>
      <rPr>
        <sz val="11"/>
        <rFont val="Times New Roman"/>
        <charset val="134"/>
      </rPr>
      <t xml:space="preserve">      </t>
    </r>
    <r>
      <rPr>
        <sz val="11"/>
        <rFont val="宋体"/>
        <charset val="134"/>
      </rPr>
      <t>妇幼保健医院</t>
    </r>
  </si>
  <si>
    <r>
      <rPr>
        <sz val="11"/>
        <rFont val="Times New Roman"/>
        <charset val="134"/>
      </rPr>
      <t xml:space="preserve">      </t>
    </r>
    <r>
      <rPr>
        <sz val="11"/>
        <rFont val="宋体"/>
        <charset val="134"/>
      </rPr>
      <t>儿童医院</t>
    </r>
  </si>
  <si>
    <r>
      <rPr>
        <sz val="11"/>
        <rFont val="Times New Roman"/>
        <charset val="134"/>
      </rPr>
      <t xml:space="preserve">      </t>
    </r>
    <r>
      <rPr>
        <sz val="11"/>
        <rFont val="宋体"/>
        <charset val="134"/>
      </rPr>
      <t>其他专科医院</t>
    </r>
  </si>
  <si>
    <r>
      <rPr>
        <sz val="11"/>
        <rFont val="Times New Roman"/>
        <charset val="134"/>
      </rPr>
      <t xml:space="preserve">      </t>
    </r>
    <r>
      <rPr>
        <sz val="11"/>
        <rFont val="宋体"/>
        <charset val="134"/>
      </rPr>
      <t>福利医院</t>
    </r>
  </si>
  <si>
    <r>
      <rPr>
        <sz val="11"/>
        <rFont val="Times New Roman"/>
        <charset val="134"/>
      </rPr>
      <t xml:space="preserve">      </t>
    </r>
    <r>
      <rPr>
        <sz val="11"/>
        <rFont val="宋体"/>
        <charset val="134"/>
      </rPr>
      <t>行业医院</t>
    </r>
  </si>
  <si>
    <r>
      <rPr>
        <sz val="11"/>
        <rFont val="Times New Roman"/>
        <charset val="134"/>
      </rPr>
      <t xml:space="preserve">      </t>
    </r>
    <r>
      <rPr>
        <sz val="11"/>
        <rFont val="宋体"/>
        <charset val="134"/>
      </rPr>
      <t>处理医疗欠费</t>
    </r>
  </si>
  <si>
    <r>
      <rPr>
        <sz val="11"/>
        <rFont val="Times New Roman"/>
        <charset val="134"/>
      </rPr>
      <t xml:space="preserve">      </t>
    </r>
    <r>
      <rPr>
        <sz val="11"/>
        <rFont val="宋体"/>
        <charset val="134"/>
      </rPr>
      <t>康复医院</t>
    </r>
  </si>
  <si>
    <r>
      <rPr>
        <sz val="11"/>
        <rFont val="Times New Roman"/>
        <charset val="134"/>
      </rPr>
      <t xml:space="preserve">      </t>
    </r>
    <r>
      <rPr>
        <sz val="11"/>
        <rFont val="宋体"/>
        <charset val="134"/>
      </rPr>
      <t>其他公立医院支出</t>
    </r>
  </si>
  <si>
    <r>
      <rPr>
        <sz val="11"/>
        <rFont val="Times New Roman"/>
        <charset val="134"/>
      </rPr>
      <t xml:space="preserve">    </t>
    </r>
    <r>
      <rPr>
        <sz val="11"/>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</si>
  <si>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</si>
  <si>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</si>
  <si>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r>
      <rPr>
        <sz val="11"/>
        <rFont val="Times New Roman"/>
        <charset val="134"/>
      </rPr>
      <t xml:space="preserve">      </t>
    </r>
    <r>
      <rPr>
        <sz val="11"/>
        <rFont val="宋体"/>
        <charset val="134"/>
      </rPr>
      <t>其他基层医疗卫生机构支出</t>
    </r>
  </si>
  <si>
    <r>
      <rPr>
        <sz val="11"/>
        <rFont val="Times New Roman"/>
        <charset val="134"/>
      </rPr>
      <t xml:space="preserve">    </t>
    </r>
    <r>
      <rPr>
        <sz val="11"/>
        <rFont val="宋体"/>
        <charset val="134"/>
      </rPr>
      <t>公共卫生</t>
    </r>
  </si>
  <si>
    <r>
      <rPr>
        <sz val="11"/>
        <rFont val="Times New Roman"/>
        <charset val="134"/>
      </rPr>
      <t xml:space="preserve">      </t>
    </r>
    <r>
      <rPr>
        <sz val="11"/>
        <rFont val="宋体"/>
        <charset val="134"/>
      </rPr>
      <t>疾病预防控制机构</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</si>
  <si>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</si>
  <si>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</si>
  <si>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精神卫生机构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</si>
  <si>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</si>
  <si>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采供血机构</t>
    </r>
  </si>
  <si>
    <r>
      <rPr>
        <sz val="11"/>
        <rFont val="Times New Roman"/>
        <charset val="134"/>
      </rPr>
      <t xml:space="preserve">      </t>
    </r>
    <r>
      <rPr>
        <sz val="11"/>
        <rFont val="宋体"/>
        <charset val="134"/>
      </rPr>
      <t>其他专业公共卫生机构</t>
    </r>
  </si>
  <si>
    <r>
      <rPr>
        <sz val="11"/>
        <rFont val="Times New Roman"/>
        <charset val="134"/>
      </rPr>
      <t xml:space="preserve">      </t>
    </r>
    <r>
      <rPr>
        <sz val="11"/>
        <rFont val="宋体"/>
        <charset val="134"/>
      </rPr>
      <t>基本公共卫生服务</t>
    </r>
  </si>
  <si>
    <r>
      <rPr>
        <sz val="11"/>
        <rFont val="Times New Roman"/>
        <charset val="134"/>
      </rPr>
      <t xml:space="preserve">      </t>
    </r>
    <r>
      <rPr>
        <sz val="11"/>
        <rFont val="宋体"/>
        <charset val="134"/>
      </rPr>
      <t>重大公共卫生服务</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</si>
  <si>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</si>
  <si>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其他公共卫生支出</t>
    </r>
  </si>
  <si>
    <r>
      <rPr>
        <sz val="11"/>
        <rFont val="Times New Roman"/>
        <charset val="134"/>
      </rPr>
      <t xml:space="preserve">    </t>
    </r>
    <r>
      <rPr>
        <sz val="11"/>
        <rFont val="宋体"/>
        <charset val="134"/>
      </rPr>
      <t>中医药</t>
    </r>
  </si>
  <si>
    <r>
      <rPr>
        <sz val="11"/>
        <rFont val="Times New Roman"/>
        <charset val="134"/>
      </rPr>
      <t xml:space="preserve">      </t>
    </r>
    <r>
      <rPr>
        <sz val="11"/>
        <rFont val="宋体"/>
        <charset val="134"/>
      </rPr>
      <t>中医（民族医）药专项</t>
    </r>
  </si>
  <si>
    <r>
      <rPr>
        <sz val="11"/>
        <rFont val="Times New Roman"/>
        <charset val="134"/>
      </rPr>
      <t xml:space="preserve">      </t>
    </r>
    <r>
      <rPr>
        <sz val="11"/>
        <rFont val="宋体"/>
        <charset val="134"/>
      </rPr>
      <t>其他中医药支出</t>
    </r>
  </si>
  <si>
    <r>
      <rPr>
        <sz val="11"/>
        <rFont val="Times New Roman"/>
        <charset val="134"/>
      </rPr>
      <t xml:space="preserve">    </t>
    </r>
    <r>
      <rPr>
        <sz val="11"/>
        <rFont val="宋体"/>
        <charset val="134"/>
      </rPr>
      <t>计划生育事务</t>
    </r>
  </si>
  <si>
    <r>
      <rPr>
        <sz val="11"/>
        <rFont val="Times New Roman"/>
        <charset val="134"/>
      </rPr>
      <t xml:space="preserve">      </t>
    </r>
    <r>
      <rPr>
        <sz val="11"/>
        <rFont val="宋体"/>
        <charset val="134"/>
      </rPr>
      <t>计划生育机构</t>
    </r>
  </si>
  <si>
    <r>
      <rPr>
        <sz val="11"/>
        <rFont val="Times New Roman"/>
        <charset val="134"/>
      </rPr>
      <t xml:space="preserve">      </t>
    </r>
    <r>
      <rPr>
        <sz val="11"/>
        <rFont val="宋体"/>
        <charset val="134"/>
      </rPr>
      <t>计划生育服务</t>
    </r>
  </si>
  <si>
    <r>
      <rPr>
        <sz val="11"/>
        <rFont val="Times New Roman"/>
        <charset val="134"/>
      </rPr>
      <t xml:space="preserve">      </t>
    </r>
    <r>
      <rPr>
        <sz val="11"/>
        <rFont val="宋体"/>
        <charset val="134"/>
      </rPr>
      <t>其他计划生育事务支出</t>
    </r>
  </si>
  <si>
    <r>
      <rPr>
        <sz val="11"/>
        <rFont val="Times New Roman"/>
        <charset val="134"/>
      </rPr>
      <t xml:space="preserve">    </t>
    </r>
    <r>
      <rPr>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</si>
  <si>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</si>
  <si>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</si>
  <si>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</si>
  <si>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sz val="11"/>
        <rFont val="Times New Roman"/>
        <charset val="134"/>
      </rPr>
      <t xml:space="preserve">      </t>
    </r>
    <r>
      <rPr>
        <sz val="11"/>
        <rFont val="宋体"/>
        <charset val="134"/>
      </rPr>
      <t>其他行政事业单位医疗支出</t>
    </r>
  </si>
  <si>
    <r>
      <rPr>
        <sz val="11"/>
        <rFont val="Times New Roman"/>
        <charset val="134"/>
      </rPr>
      <t xml:space="preserve">    </t>
    </r>
    <r>
      <rPr>
        <sz val="11"/>
        <rFont val="宋体"/>
        <charset val="134"/>
      </rPr>
      <t>财政对基本医疗保险基金的补助</t>
    </r>
  </si>
  <si>
    <r>
      <rPr>
        <sz val="11"/>
        <rFont val="Times New Roman"/>
        <charset val="134"/>
      </rPr>
      <t xml:space="preserve">      </t>
    </r>
    <r>
      <rPr>
        <sz val="11"/>
        <rFont val="宋体"/>
        <charset val="134"/>
      </rPr>
      <t>财政对职工基本医疗保险基金的补助</t>
    </r>
  </si>
  <si>
    <r>
      <rPr>
        <sz val="11"/>
        <rFont val="Times New Roman"/>
        <charset val="134"/>
      </rPr>
      <t xml:space="preserve">      </t>
    </r>
    <r>
      <rPr>
        <sz val="11"/>
        <rFont val="宋体"/>
        <charset val="134"/>
      </rPr>
      <t>财政对城乡居民基本医疗保险基金的补助</t>
    </r>
  </si>
  <si>
    <r>
      <rPr>
        <sz val="11"/>
        <rFont val="Times New Roman"/>
        <charset val="134"/>
      </rPr>
      <t xml:space="preserve">      </t>
    </r>
    <r>
      <rPr>
        <sz val="11"/>
        <rFont val="宋体"/>
        <charset val="134"/>
      </rPr>
      <t>财政对其他基本医疗保险基金的补助</t>
    </r>
  </si>
  <si>
    <r>
      <rPr>
        <sz val="11"/>
        <rFont val="Times New Roman"/>
        <charset val="134"/>
      </rPr>
      <t xml:space="preserve">    </t>
    </r>
    <r>
      <rPr>
        <sz val="11"/>
        <rFont val="宋体"/>
        <charset val="134"/>
      </rPr>
      <t>医疗救助</t>
    </r>
  </si>
  <si>
    <r>
      <rPr>
        <sz val="11"/>
        <rFont val="Times New Roman"/>
        <charset val="134"/>
      </rPr>
      <t xml:space="preserve">      </t>
    </r>
    <r>
      <rPr>
        <sz val="11"/>
        <rFont val="宋体"/>
        <charset val="134"/>
      </rPr>
      <t>城乡医疗救助</t>
    </r>
  </si>
  <si>
    <r>
      <rPr>
        <sz val="11"/>
        <rFont val="Times New Roman"/>
        <charset val="134"/>
      </rPr>
      <t xml:space="preserve">      </t>
    </r>
    <r>
      <rPr>
        <sz val="11"/>
        <rFont val="宋体"/>
        <charset val="134"/>
      </rPr>
      <t>疾病应急救助</t>
    </r>
  </si>
  <si>
    <r>
      <rPr>
        <sz val="11"/>
        <rFont val="Times New Roman"/>
        <charset val="134"/>
      </rPr>
      <t xml:space="preserve">      </t>
    </r>
    <r>
      <rPr>
        <sz val="11"/>
        <rFont val="宋体"/>
        <charset val="134"/>
      </rPr>
      <t>其他医疗救助支出</t>
    </r>
  </si>
  <si>
    <r>
      <rPr>
        <sz val="11"/>
        <rFont val="Times New Roman"/>
        <charset val="134"/>
      </rPr>
      <t xml:space="preserve">    </t>
    </r>
    <r>
      <rPr>
        <sz val="11"/>
        <rFont val="宋体"/>
        <charset val="134"/>
      </rPr>
      <t>优抚对象医疗</t>
    </r>
  </si>
  <si>
    <r>
      <rPr>
        <sz val="11"/>
        <rFont val="Times New Roman"/>
        <charset val="134"/>
      </rPr>
      <t xml:space="preserve">      </t>
    </r>
    <r>
      <rPr>
        <sz val="11"/>
        <rFont val="宋体"/>
        <charset val="134"/>
      </rPr>
      <t>优抚对象医疗补助</t>
    </r>
  </si>
  <si>
    <r>
      <rPr>
        <sz val="11"/>
        <rFont val="Times New Roman"/>
        <charset val="134"/>
      </rPr>
      <t xml:space="preserve">      </t>
    </r>
    <r>
      <rPr>
        <sz val="11"/>
        <rFont val="宋体"/>
        <charset val="134"/>
      </rPr>
      <t>其他优抚对象医疗支出</t>
    </r>
  </si>
  <si>
    <r>
      <rPr>
        <sz val="11"/>
        <rFont val="Times New Roman"/>
        <charset val="134"/>
      </rPr>
      <t xml:space="preserve">    </t>
    </r>
    <r>
      <rPr>
        <sz val="11"/>
        <rFont val="宋体"/>
        <charset val="134"/>
      </rPr>
      <t>医疗保障管理事务</t>
    </r>
  </si>
  <si>
    <r>
      <rPr>
        <sz val="11"/>
        <rFont val="Times New Roman"/>
        <charset val="134"/>
      </rPr>
      <t xml:space="preserve">      </t>
    </r>
    <r>
      <rPr>
        <sz val="11"/>
        <rFont val="宋体"/>
        <charset val="134"/>
      </rPr>
      <t>医疗保障政策管理</t>
    </r>
  </si>
  <si>
    <r>
      <rPr>
        <sz val="11"/>
        <rFont val="Times New Roman"/>
        <charset val="134"/>
      </rPr>
      <t xml:space="preserve">      </t>
    </r>
    <r>
      <rPr>
        <sz val="11"/>
        <rFont val="宋体"/>
        <charset val="134"/>
      </rPr>
      <t>医疗保障经办事务</t>
    </r>
  </si>
  <si>
    <r>
      <rPr>
        <sz val="11"/>
        <rFont val="Times New Roman"/>
        <charset val="134"/>
      </rPr>
      <t xml:space="preserve">      </t>
    </r>
    <r>
      <rPr>
        <sz val="11"/>
        <rFont val="宋体"/>
        <charset val="134"/>
      </rPr>
      <t>其他医疗保障管理事务支出</t>
    </r>
  </si>
  <si>
    <r>
      <rPr>
        <sz val="11"/>
        <rFont val="Times New Roman"/>
        <charset val="134"/>
      </rPr>
      <t xml:space="preserve">    </t>
    </r>
    <r>
      <rPr>
        <sz val="11"/>
        <rFont val="宋体"/>
        <charset val="134"/>
      </rPr>
      <t>老龄卫生健康事务</t>
    </r>
  </si>
  <si>
    <r>
      <rPr>
        <sz val="11"/>
        <rFont val="Times New Roman"/>
        <charset val="134"/>
      </rPr>
      <t xml:space="preserve">    </t>
    </r>
    <r>
      <rPr>
        <sz val="11"/>
        <rFont val="宋体"/>
        <charset val="134"/>
      </rPr>
      <t>其他卫生健康支出</t>
    </r>
  </si>
  <si>
    <r>
      <rPr>
        <sz val="11"/>
        <rFont val="宋体"/>
        <charset val="134"/>
      </rPr>
      <t>十、节能环保支出</t>
    </r>
  </si>
  <si>
    <r>
      <rPr>
        <sz val="11"/>
        <rFont val="Times New Roman"/>
        <charset val="134"/>
      </rPr>
      <t xml:space="preserve">    </t>
    </r>
    <r>
      <rPr>
        <sz val="11"/>
        <rFont val="宋体"/>
        <charset val="134"/>
      </rPr>
      <t>环境保护管理事务</t>
    </r>
  </si>
  <si>
    <r>
      <rPr>
        <sz val="11"/>
        <rFont val="Times New Roman"/>
        <charset val="134"/>
      </rPr>
      <t xml:space="preserve">      </t>
    </r>
    <r>
      <rPr>
        <sz val="11"/>
        <rFont val="宋体"/>
        <charset val="134"/>
      </rPr>
      <t>生态环境保护宣传</t>
    </r>
  </si>
  <si>
    <r>
      <rPr>
        <sz val="11"/>
        <rFont val="Times New Roman"/>
        <charset val="134"/>
      </rPr>
      <t xml:space="preserve">      </t>
    </r>
    <r>
      <rPr>
        <sz val="11"/>
        <rFont val="宋体"/>
        <charset val="134"/>
      </rPr>
      <t>环境保护法规、规划及标准</t>
    </r>
  </si>
  <si>
    <r>
      <rPr>
        <sz val="11"/>
        <rFont val="Times New Roman"/>
        <charset val="134"/>
      </rPr>
      <t xml:space="preserve">      </t>
    </r>
    <r>
      <rPr>
        <sz val="11"/>
        <rFont val="宋体"/>
        <charset val="134"/>
      </rPr>
      <t>生态环境国际合作及履约</t>
    </r>
  </si>
  <si>
    <r>
      <rPr>
        <sz val="11"/>
        <rFont val="Times New Roman"/>
        <charset val="134"/>
      </rPr>
      <t xml:space="preserve">      </t>
    </r>
    <r>
      <rPr>
        <sz val="11"/>
        <rFont val="宋体"/>
        <charset val="134"/>
      </rPr>
      <t>生态环境保护行政许可</t>
    </r>
  </si>
  <si>
    <r>
      <rPr>
        <sz val="11"/>
        <rFont val="Times New Roman"/>
        <charset val="134"/>
      </rPr>
      <t xml:space="preserve">      </t>
    </r>
    <r>
      <rPr>
        <sz val="11"/>
        <rFont val="宋体"/>
        <charset val="134"/>
      </rPr>
      <t>应对气候变化管理事务</t>
    </r>
  </si>
  <si>
    <r>
      <rPr>
        <sz val="11"/>
        <rFont val="Times New Roman"/>
        <charset val="134"/>
      </rPr>
      <t xml:space="preserve">      </t>
    </r>
    <r>
      <rPr>
        <sz val="11"/>
        <rFont val="宋体"/>
        <charset val="134"/>
      </rPr>
      <t>其他环境保护管理事务支出</t>
    </r>
  </si>
  <si>
    <r>
      <rPr>
        <sz val="11"/>
        <rFont val="Times New Roman"/>
        <charset val="134"/>
      </rPr>
      <t xml:space="preserve">    </t>
    </r>
    <r>
      <rPr>
        <sz val="11"/>
        <rFont val="宋体"/>
        <charset val="134"/>
      </rPr>
      <t>环境监测与监察</t>
    </r>
  </si>
  <si>
    <r>
      <rPr>
        <sz val="11"/>
        <rFont val="Times New Roman"/>
        <charset val="134"/>
      </rPr>
      <t xml:space="preserve">      </t>
    </r>
    <r>
      <rPr>
        <sz val="11"/>
        <rFont val="宋体"/>
        <charset val="134"/>
      </rPr>
      <t>建设项目环评审查与监督</t>
    </r>
  </si>
  <si>
    <r>
      <rPr>
        <sz val="11"/>
        <rFont val="Times New Roman"/>
        <charset val="134"/>
      </rPr>
      <t xml:space="preserve">      </t>
    </r>
    <r>
      <rPr>
        <sz val="11"/>
        <rFont val="宋体"/>
        <charset val="134"/>
      </rPr>
      <t>核与辐射安全监督</t>
    </r>
  </si>
  <si>
    <r>
      <rPr>
        <sz val="11"/>
        <rFont val="Times New Roman"/>
        <charset val="134"/>
      </rPr>
      <t xml:space="preserve">      </t>
    </r>
    <r>
      <rPr>
        <sz val="11"/>
        <rFont val="宋体"/>
        <charset val="134"/>
      </rPr>
      <t>其他环境监测与监察支出</t>
    </r>
  </si>
  <si>
    <r>
      <rPr>
        <sz val="11"/>
        <rFont val="Times New Roman"/>
        <charset val="134"/>
      </rPr>
      <t xml:space="preserve">    </t>
    </r>
    <r>
      <rPr>
        <sz val="11"/>
        <rFont val="宋体"/>
        <charset val="134"/>
      </rPr>
      <t>污染防治</t>
    </r>
  </si>
  <si>
    <r>
      <rPr>
        <sz val="11"/>
        <rFont val="Times New Roman"/>
        <charset val="134"/>
      </rPr>
      <t xml:space="preserve">      </t>
    </r>
    <r>
      <rPr>
        <sz val="11"/>
        <rFont val="宋体"/>
        <charset val="134"/>
      </rPr>
      <t>大气</t>
    </r>
  </si>
  <si>
    <r>
      <rPr>
        <sz val="11"/>
        <rFont val="Times New Roman"/>
        <charset val="134"/>
      </rPr>
      <t xml:space="preserve">      </t>
    </r>
    <r>
      <rPr>
        <sz val="11"/>
        <rFont val="宋体"/>
        <charset val="134"/>
      </rPr>
      <t>水体</t>
    </r>
  </si>
  <si>
    <r>
      <rPr>
        <sz val="11"/>
        <rFont val="Times New Roman"/>
        <charset val="134"/>
      </rPr>
      <t xml:space="preserve">      </t>
    </r>
    <r>
      <rPr>
        <sz val="11"/>
        <rFont val="宋体"/>
        <charset val="134"/>
      </rPr>
      <t>噪声</t>
    </r>
  </si>
  <si>
    <r>
      <rPr>
        <sz val="11"/>
        <rFont val="Times New Roman"/>
        <charset val="134"/>
      </rPr>
      <t xml:space="preserve">      </t>
    </r>
    <r>
      <rPr>
        <sz val="11"/>
        <rFont val="宋体"/>
        <charset val="134"/>
      </rPr>
      <t>固体废弃物与化学品</t>
    </r>
  </si>
  <si>
    <r>
      <rPr>
        <sz val="11"/>
        <rFont val="Times New Roman"/>
        <charset val="134"/>
      </rPr>
      <t xml:space="preserve">      </t>
    </r>
    <r>
      <rPr>
        <sz val="11"/>
        <rFont val="宋体"/>
        <charset val="134"/>
      </rPr>
      <t>放射源和放射性废物监管</t>
    </r>
  </si>
  <si>
    <r>
      <rPr>
        <sz val="11"/>
        <rFont val="Times New Roman"/>
        <charset val="134"/>
      </rPr>
      <t xml:space="preserve">      </t>
    </r>
    <r>
      <rPr>
        <sz val="11"/>
        <rFont val="宋体"/>
        <charset val="134"/>
      </rPr>
      <t>辐射</t>
    </r>
  </si>
  <si>
    <r>
      <rPr>
        <sz val="11"/>
        <rFont val="Times New Roman"/>
        <charset val="134"/>
      </rPr>
      <t xml:space="preserve">      </t>
    </r>
    <r>
      <rPr>
        <sz val="11"/>
        <rFont val="宋体"/>
        <charset val="134"/>
      </rPr>
      <t>土壤</t>
    </r>
  </si>
  <si>
    <r>
      <rPr>
        <sz val="11"/>
        <rFont val="Times New Roman"/>
        <charset val="134"/>
      </rPr>
      <t xml:space="preserve">      </t>
    </r>
    <r>
      <rPr>
        <sz val="11"/>
        <rFont val="宋体"/>
        <charset val="134"/>
      </rPr>
      <t>其他污染防治支出</t>
    </r>
  </si>
  <si>
    <r>
      <rPr>
        <sz val="11"/>
        <rFont val="Times New Roman"/>
        <charset val="134"/>
      </rPr>
      <t xml:space="preserve">    </t>
    </r>
    <r>
      <rPr>
        <sz val="11"/>
        <rFont val="宋体"/>
        <charset val="134"/>
      </rPr>
      <t>自然生态保护</t>
    </r>
  </si>
  <si>
    <r>
      <rPr>
        <sz val="11"/>
        <rFont val="Times New Roman"/>
        <charset val="134"/>
      </rPr>
      <t xml:space="preserve">      </t>
    </r>
    <r>
      <rPr>
        <sz val="11"/>
        <rFont val="宋体"/>
        <charset val="134"/>
      </rPr>
      <t>生态保护</t>
    </r>
  </si>
  <si>
    <r>
      <rPr>
        <sz val="11"/>
        <rFont val="Times New Roman"/>
        <charset val="134"/>
      </rPr>
      <t xml:space="preserve">      </t>
    </r>
    <r>
      <rPr>
        <sz val="11"/>
        <rFont val="宋体"/>
        <charset val="134"/>
      </rPr>
      <t>农村环境保护</t>
    </r>
  </si>
  <si>
    <r>
      <rPr>
        <sz val="11"/>
        <rFont val="Times New Roman"/>
        <charset val="134"/>
      </rPr>
      <t xml:space="preserve">      </t>
    </r>
    <r>
      <rPr>
        <sz val="11"/>
        <rFont val="宋体"/>
        <charset val="134"/>
      </rPr>
      <t>生物及物种资源保护</t>
    </r>
  </si>
  <si>
    <r>
      <rPr>
        <sz val="11"/>
        <rFont val="Times New Roman"/>
        <charset val="134"/>
      </rPr>
      <t xml:space="preserve">      </t>
    </r>
    <r>
      <rPr>
        <sz val="11"/>
        <rFont val="宋体"/>
        <charset val="134"/>
      </rPr>
      <t>其他自然生态保护支出</t>
    </r>
  </si>
  <si>
    <r>
      <rPr>
        <sz val="11"/>
        <rFont val="Times New Roman"/>
        <charset val="134"/>
      </rPr>
      <t xml:space="preserve">    </t>
    </r>
    <r>
      <rPr>
        <sz val="11"/>
        <rFont val="宋体"/>
        <charset val="134"/>
      </rPr>
      <t>天然林保护</t>
    </r>
  </si>
  <si>
    <r>
      <rPr>
        <sz val="11"/>
        <rFont val="Times New Roman"/>
        <charset val="134"/>
      </rPr>
      <t xml:space="preserve">      </t>
    </r>
    <r>
      <rPr>
        <sz val="11"/>
        <rFont val="宋体"/>
        <charset val="134"/>
      </rPr>
      <t>森林管护</t>
    </r>
  </si>
  <si>
    <r>
      <rPr>
        <sz val="11"/>
        <rFont val="Times New Roman"/>
        <charset val="134"/>
      </rPr>
      <t xml:space="preserve">      </t>
    </r>
    <r>
      <rPr>
        <sz val="11"/>
        <rFont val="宋体"/>
        <charset val="134"/>
      </rPr>
      <t>社会保险补助</t>
    </r>
  </si>
  <si>
    <r>
      <rPr>
        <sz val="11"/>
        <rFont val="Times New Roman"/>
        <charset val="134"/>
      </rPr>
      <t xml:space="preserve">      </t>
    </r>
    <r>
      <rPr>
        <sz val="11"/>
        <rFont val="宋体"/>
        <charset val="134"/>
      </rPr>
      <t>政策性社会性支出补助</t>
    </r>
  </si>
  <si>
    <r>
      <rPr>
        <sz val="11"/>
        <rFont val="Times New Roman"/>
        <charset val="134"/>
      </rPr>
      <t xml:space="preserve">      </t>
    </r>
    <r>
      <rPr>
        <sz val="11"/>
        <rFont val="宋体"/>
        <charset val="134"/>
      </rPr>
      <t>天然林保护工程建设</t>
    </r>
  </si>
  <si>
    <r>
      <rPr>
        <sz val="11"/>
        <rFont val="Times New Roman"/>
        <charset val="134"/>
      </rPr>
      <t xml:space="preserve">      </t>
    </r>
    <r>
      <rPr>
        <sz val="11"/>
        <rFont val="宋体"/>
        <charset val="134"/>
      </rPr>
      <t>停伐补助</t>
    </r>
  </si>
  <si>
    <r>
      <rPr>
        <sz val="11"/>
        <rFont val="Times New Roman"/>
        <charset val="134"/>
      </rPr>
      <t xml:space="preserve">      </t>
    </r>
    <r>
      <rPr>
        <sz val="11"/>
        <rFont val="宋体"/>
        <charset val="134"/>
      </rPr>
      <t>其他天然林保护支出</t>
    </r>
  </si>
  <si>
    <r>
      <rPr>
        <sz val="11"/>
        <rFont val="Times New Roman"/>
        <charset val="134"/>
      </rPr>
      <t xml:space="preserve">    </t>
    </r>
    <r>
      <rPr>
        <sz val="11"/>
        <rFont val="宋体"/>
        <charset val="134"/>
      </rPr>
      <t>退耕还林还草</t>
    </r>
  </si>
  <si>
    <r>
      <rPr>
        <sz val="11"/>
        <rFont val="Times New Roman"/>
        <charset val="134"/>
      </rPr>
      <t xml:space="preserve">      </t>
    </r>
    <r>
      <rPr>
        <sz val="11"/>
        <rFont val="宋体"/>
        <charset val="134"/>
      </rPr>
      <t>退耕现金</t>
    </r>
  </si>
  <si>
    <r>
      <rPr>
        <sz val="11"/>
        <rFont val="Times New Roman"/>
        <charset val="134"/>
      </rPr>
      <t xml:space="preserve">      </t>
    </r>
    <r>
      <rPr>
        <sz val="11"/>
        <rFont val="宋体"/>
        <charset val="134"/>
      </rPr>
      <t>退耕还林粮食折现补贴</t>
    </r>
  </si>
  <si>
    <r>
      <rPr>
        <sz val="11"/>
        <rFont val="Times New Roman"/>
        <charset val="134"/>
      </rPr>
      <t xml:space="preserve">      </t>
    </r>
    <r>
      <rPr>
        <sz val="11"/>
        <rFont val="宋体"/>
        <charset val="134"/>
      </rPr>
      <t>退耕还林粮食费用补贴</t>
    </r>
  </si>
  <si>
    <r>
      <rPr>
        <sz val="11"/>
        <rFont val="Times New Roman"/>
        <charset val="134"/>
      </rPr>
      <t xml:space="preserve">      </t>
    </r>
    <r>
      <rPr>
        <sz val="11"/>
        <rFont val="宋体"/>
        <charset val="134"/>
      </rPr>
      <t>退耕还林工程建设</t>
    </r>
  </si>
  <si>
    <r>
      <rPr>
        <sz val="11"/>
        <rFont val="Times New Roman"/>
        <charset val="134"/>
      </rPr>
      <t xml:space="preserve">      </t>
    </r>
    <r>
      <rPr>
        <sz val="11"/>
        <rFont val="宋体"/>
        <charset val="134"/>
      </rPr>
      <t>其他退耕还林还草支出</t>
    </r>
  </si>
  <si>
    <r>
      <rPr>
        <sz val="11"/>
        <rFont val="Times New Roman"/>
        <charset val="134"/>
      </rPr>
      <t xml:space="preserve">    </t>
    </r>
    <r>
      <rPr>
        <sz val="11"/>
        <rFont val="宋体"/>
        <charset val="134"/>
      </rPr>
      <t>风沙荒漠治理</t>
    </r>
  </si>
  <si>
    <r>
      <rPr>
        <sz val="11"/>
        <rFont val="Times New Roman"/>
        <charset val="134"/>
      </rPr>
      <t xml:space="preserve">      </t>
    </r>
    <r>
      <rPr>
        <sz val="11"/>
        <rFont val="宋体"/>
        <charset val="134"/>
      </rPr>
      <t>京津风沙源治理工程建设</t>
    </r>
  </si>
  <si>
    <r>
      <rPr>
        <sz val="11"/>
        <rFont val="Times New Roman"/>
        <charset val="134"/>
      </rPr>
      <t xml:space="preserve">      </t>
    </r>
    <r>
      <rPr>
        <sz val="11"/>
        <rFont val="宋体"/>
        <charset val="134"/>
      </rPr>
      <t>其他风沙荒漠治理支出</t>
    </r>
  </si>
  <si>
    <r>
      <rPr>
        <sz val="11"/>
        <rFont val="Times New Roman"/>
        <charset val="134"/>
      </rPr>
      <t xml:space="preserve">    </t>
    </r>
    <r>
      <rPr>
        <sz val="11"/>
        <rFont val="宋体"/>
        <charset val="134"/>
      </rPr>
      <t>退牧还草</t>
    </r>
  </si>
  <si>
    <r>
      <rPr>
        <sz val="11"/>
        <rFont val="Times New Roman"/>
        <charset val="134"/>
      </rPr>
      <t xml:space="preserve">      </t>
    </r>
    <r>
      <rPr>
        <sz val="11"/>
        <rFont val="宋体"/>
        <charset val="134"/>
      </rPr>
      <t>退牧还草工程建设</t>
    </r>
  </si>
  <si>
    <r>
      <rPr>
        <sz val="11"/>
        <rFont val="Times New Roman"/>
        <charset val="134"/>
      </rPr>
      <t xml:space="preserve">      </t>
    </r>
    <r>
      <rPr>
        <sz val="11"/>
        <rFont val="宋体"/>
        <charset val="134"/>
      </rPr>
      <t>其他退牧还草支出</t>
    </r>
  </si>
  <si>
    <r>
      <rPr>
        <sz val="11"/>
        <rFont val="Times New Roman"/>
        <charset val="134"/>
      </rPr>
      <t xml:space="preserve">    </t>
    </r>
    <r>
      <rPr>
        <sz val="11"/>
        <rFont val="宋体"/>
        <charset val="134"/>
      </rPr>
      <t>已垦草原退耕还草</t>
    </r>
  </si>
  <si>
    <r>
      <rPr>
        <sz val="11"/>
        <rFont val="Times New Roman"/>
        <charset val="134"/>
      </rPr>
      <t xml:space="preserve">    </t>
    </r>
    <r>
      <rPr>
        <sz val="11"/>
        <rFont val="宋体"/>
        <charset val="134"/>
      </rPr>
      <t>能源节约利用</t>
    </r>
  </si>
  <si>
    <r>
      <rPr>
        <sz val="11"/>
        <rFont val="Times New Roman"/>
        <charset val="134"/>
      </rPr>
      <t xml:space="preserve">    </t>
    </r>
    <r>
      <rPr>
        <sz val="11"/>
        <rFont val="宋体"/>
        <charset val="134"/>
      </rPr>
      <t>污染减排</t>
    </r>
  </si>
  <si>
    <r>
      <rPr>
        <sz val="11"/>
        <rFont val="Times New Roman"/>
        <charset val="134"/>
      </rPr>
      <t xml:space="preserve">      </t>
    </r>
    <r>
      <rPr>
        <sz val="11"/>
        <rFont val="宋体"/>
        <charset val="134"/>
      </rPr>
      <t>生态环境监测与信息</t>
    </r>
  </si>
  <si>
    <r>
      <rPr>
        <sz val="11"/>
        <rFont val="Times New Roman"/>
        <charset val="134"/>
      </rPr>
      <t xml:space="preserve">      </t>
    </r>
    <r>
      <rPr>
        <sz val="11"/>
        <rFont val="宋体"/>
        <charset val="134"/>
      </rPr>
      <t>生态环境执法监察</t>
    </r>
  </si>
  <si>
    <r>
      <rPr>
        <sz val="11"/>
        <rFont val="Times New Roman"/>
        <charset val="134"/>
      </rPr>
      <t xml:space="preserve">      </t>
    </r>
    <r>
      <rPr>
        <sz val="11"/>
        <rFont val="宋体"/>
        <charset val="134"/>
      </rPr>
      <t>减排专项支出</t>
    </r>
  </si>
  <si>
    <r>
      <rPr>
        <sz val="11"/>
        <rFont val="Times New Roman"/>
        <charset val="134"/>
      </rPr>
      <t xml:space="preserve">      </t>
    </r>
    <r>
      <rPr>
        <sz val="11"/>
        <rFont val="宋体"/>
        <charset val="134"/>
      </rPr>
      <t>清洁生产专项支出</t>
    </r>
  </si>
  <si>
    <r>
      <rPr>
        <sz val="11"/>
        <rFont val="Times New Roman"/>
        <charset val="134"/>
      </rPr>
      <t xml:space="preserve">      </t>
    </r>
    <r>
      <rPr>
        <sz val="11"/>
        <rFont val="宋体"/>
        <charset val="134"/>
      </rPr>
      <t>其他污染减排支出</t>
    </r>
  </si>
  <si>
    <r>
      <rPr>
        <sz val="11"/>
        <rFont val="Times New Roman"/>
        <charset val="134"/>
      </rPr>
      <t xml:space="preserve">    </t>
    </r>
    <r>
      <rPr>
        <sz val="11"/>
        <rFont val="宋体"/>
        <charset val="134"/>
      </rPr>
      <t>可再生能源</t>
    </r>
  </si>
  <si>
    <r>
      <rPr>
        <sz val="11"/>
        <rFont val="Times New Roman"/>
        <charset val="134"/>
      </rPr>
      <t xml:space="preserve">    </t>
    </r>
    <r>
      <rPr>
        <sz val="11"/>
        <rFont val="宋体"/>
        <charset val="134"/>
      </rPr>
      <t>循环经济</t>
    </r>
  </si>
  <si>
    <r>
      <rPr>
        <sz val="11"/>
        <rFont val="Times New Roman"/>
        <charset val="134"/>
      </rPr>
      <t xml:space="preserve">    </t>
    </r>
    <r>
      <rPr>
        <sz val="11"/>
        <rFont val="宋体"/>
        <charset val="134"/>
      </rPr>
      <t>能源管理事务</t>
    </r>
  </si>
  <si>
    <r>
      <rPr>
        <sz val="11"/>
        <rFont val="Times New Roman"/>
        <charset val="134"/>
      </rPr>
      <t xml:space="preserve">      </t>
    </r>
    <r>
      <rPr>
        <sz val="11"/>
        <rFont val="宋体"/>
        <charset val="134"/>
      </rPr>
      <t>能源预测预警</t>
    </r>
  </si>
  <si>
    <r>
      <rPr>
        <sz val="11"/>
        <rFont val="Times New Roman"/>
        <charset val="134"/>
      </rPr>
      <t xml:space="preserve">      </t>
    </r>
    <r>
      <rPr>
        <sz val="11"/>
        <rFont val="宋体"/>
        <charset val="134"/>
      </rPr>
      <t>能源战略规划与实施</t>
    </r>
  </si>
  <si>
    <r>
      <rPr>
        <sz val="11"/>
        <rFont val="Times New Roman"/>
        <charset val="134"/>
      </rPr>
      <t xml:space="preserve">      </t>
    </r>
    <r>
      <rPr>
        <sz val="11"/>
        <rFont val="宋体"/>
        <charset val="134"/>
      </rPr>
      <t>能源科技装备</t>
    </r>
  </si>
  <si>
    <r>
      <rPr>
        <sz val="11"/>
        <rFont val="Times New Roman"/>
        <charset val="134"/>
      </rPr>
      <t xml:space="preserve">      </t>
    </r>
    <r>
      <rPr>
        <sz val="11"/>
        <rFont val="宋体"/>
        <charset val="134"/>
      </rPr>
      <t>能源行业管理</t>
    </r>
  </si>
  <si>
    <r>
      <rPr>
        <sz val="11"/>
        <rFont val="Times New Roman"/>
        <charset val="134"/>
      </rPr>
      <t xml:space="preserve">      </t>
    </r>
    <r>
      <rPr>
        <sz val="11"/>
        <rFont val="宋体"/>
        <charset val="134"/>
      </rPr>
      <t>能源管理</t>
    </r>
  </si>
  <si>
    <r>
      <rPr>
        <sz val="11"/>
        <rFont val="Times New Roman"/>
        <charset val="134"/>
      </rPr>
      <t xml:space="preserve">      </t>
    </r>
    <r>
      <rPr>
        <sz val="11"/>
        <rFont val="宋体"/>
        <charset val="134"/>
      </rPr>
      <t>石油储备发展管理</t>
    </r>
  </si>
  <si>
    <r>
      <rPr>
        <sz val="11"/>
        <rFont val="Times New Roman"/>
        <charset val="134"/>
      </rPr>
      <t xml:space="preserve">      </t>
    </r>
    <r>
      <rPr>
        <sz val="11"/>
        <rFont val="宋体"/>
        <charset val="134"/>
      </rPr>
      <t>能源调查</t>
    </r>
  </si>
  <si>
    <r>
      <rPr>
        <sz val="11"/>
        <rFont val="Times New Roman"/>
        <charset val="134"/>
      </rPr>
      <t xml:space="preserve">      </t>
    </r>
    <r>
      <rPr>
        <sz val="11"/>
        <rFont val="宋体"/>
        <charset val="134"/>
      </rPr>
      <t>农村电网建设</t>
    </r>
  </si>
  <si>
    <r>
      <rPr>
        <sz val="11"/>
        <rFont val="Times New Roman"/>
        <charset val="134"/>
      </rPr>
      <t xml:space="preserve">      </t>
    </r>
    <r>
      <rPr>
        <sz val="11"/>
        <rFont val="宋体"/>
        <charset val="134"/>
      </rPr>
      <t>其他能源管理事务支出</t>
    </r>
  </si>
  <si>
    <r>
      <rPr>
        <sz val="11"/>
        <rFont val="Times New Roman"/>
        <charset val="134"/>
      </rPr>
      <t xml:space="preserve">    </t>
    </r>
    <r>
      <rPr>
        <sz val="11"/>
        <rFont val="宋体"/>
        <charset val="134"/>
      </rPr>
      <t>其他节能环保支出</t>
    </r>
  </si>
  <si>
    <r>
      <rPr>
        <sz val="11"/>
        <rFont val="宋体"/>
        <charset val="134"/>
      </rPr>
      <t>十一、城乡社区支出</t>
    </r>
  </si>
  <si>
    <r>
      <rPr>
        <sz val="11"/>
        <rFont val="Times New Roman"/>
        <charset val="134"/>
      </rPr>
      <t xml:space="preserve">    </t>
    </r>
    <r>
      <rPr>
        <sz val="11"/>
        <rFont val="宋体"/>
        <charset val="134"/>
      </rPr>
      <t>城乡社区管理事务</t>
    </r>
  </si>
  <si>
    <r>
      <rPr>
        <sz val="11"/>
        <rFont val="Times New Roman"/>
        <charset val="134"/>
      </rPr>
      <t xml:space="preserve">      </t>
    </r>
    <r>
      <rPr>
        <sz val="11"/>
        <rFont val="宋体"/>
        <charset val="134"/>
      </rPr>
      <t>城管执法</t>
    </r>
  </si>
  <si>
    <r>
      <rPr>
        <sz val="11"/>
        <rFont val="Times New Roman"/>
        <charset val="134"/>
      </rPr>
      <t xml:space="preserve">      </t>
    </r>
    <r>
      <rPr>
        <sz val="11"/>
        <rFont val="宋体"/>
        <charset val="134"/>
      </rPr>
      <t>工程建设标准规范编制与监管</t>
    </r>
  </si>
  <si>
    <r>
      <rPr>
        <sz val="11"/>
        <rFont val="Times New Roman"/>
        <charset val="134"/>
      </rPr>
      <t xml:space="preserve">      </t>
    </r>
    <r>
      <rPr>
        <sz val="11"/>
        <rFont val="宋体"/>
        <charset val="134"/>
      </rPr>
      <t>工程建设管理</t>
    </r>
  </si>
  <si>
    <r>
      <rPr>
        <sz val="11"/>
        <rFont val="Times New Roman"/>
        <charset val="134"/>
      </rPr>
      <t xml:space="preserve">      </t>
    </r>
    <r>
      <rPr>
        <sz val="11"/>
        <rFont val="宋体"/>
        <charset val="134"/>
      </rPr>
      <t>市政公用行业市场监管</t>
    </r>
  </si>
  <si>
    <r>
      <rPr>
        <sz val="11"/>
        <rFont val="Times New Roman"/>
        <charset val="134"/>
      </rPr>
      <t xml:space="preserve">      </t>
    </r>
    <r>
      <rPr>
        <sz val="11"/>
        <rFont val="宋体"/>
        <charset val="134"/>
      </rPr>
      <t>住宅建设与房地产市场监管</t>
    </r>
  </si>
  <si>
    <r>
      <rPr>
        <sz val="11"/>
        <rFont val="Times New Roman"/>
        <charset val="134"/>
      </rPr>
      <t xml:space="preserve">      </t>
    </r>
    <r>
      <rPr>
        <sz val="11"/>
        <rFont val="宋体"/>
        <charset val="134"/>
      </rPr>
      <t>执业资格注册、资质审查</t>
    </r>
  </si>
  <si>
    <r>
      <rPr>
        <sz val="11"/>
        <rFont val="Times New Roman"/>
        <charset val="134"/>
      </rPr>
      <t xml:space="preserve">      </t>
    </r>
    <r>
      <rPr>
        <sz val="11"/>
        <rFont val="宋体"/>
        <charset val="134"/>
      </rPr>
      <t>其他城乡社区管理事务支出</t>
    </r>
  </si>
  <si>
    <r>
      <rPr>
        <sz val="11"/>
        <rFont val="Times New Roman"/>
        <charset val="134"/>
      </rPr>
      <t xml:space="preserve">    </t>
    </r>
    <r>
      <rPr>
        <sz val="11"/>
        <rFont val="宋体"/>
        <charset val="134"/>
      </rPr>
      <t>城乡社区规划与管理</t>
    </r>
  </si>
  <si>
    <r>
      <rPr>
        <sz val="11"/>
        <rFont val="Times New Roman"/>
        <charset val="134"/>
      </rPr>
      <t xml:space="preserve">    </t>
    </r>
    <r>
      <rPr>
        <sz val="11"/>
        <rFont val="宋体"/>
        <charset val="134"/>
      </rPr>
      <t>城乡社区公共设施</t>
    </r>
  </si>
  <si>
    <r>
      <rPr>
        <sz val="11"/>
        <rFont val="Times New Roman"/>
        <charset val="134"/>
      </rPr>
      <t xml:space="preserve">      </t>
    </r>
    <r>
      <rPr>
        <sz val="11"/>
        <rFont val="宋体"/>
        <charset val="134"/>
      </rPr>
      <t>小城镇基础设施建设</t>
    </r>
  </si>
  <si>
    <r>
      <rPr>
        <sz val="11"/>
        <rFont val="Times New Roman"/>
        <charset val="134"/>
      </rPr>
      <t xml:space="preserve">      </t>
    </r>
    <r>
      <rPr>
        <sz val="11"/>
        <rFont val="宋体"/>
        <charset val="134"/>
      </rPr>
      <t>其他城乡社区公共设施支出</t>
    </r>
  </si>
  <si>
    <r>
      <rPr>
        <sz val="11"/>
        <rFont val="Times New Roman"/>
        <charset val="134"/>
      </rPr>
      <t xml:space="preserve">    </t>
    </r>
    <r>
      <rPr>
        <sz val="11"/>
        <rFont val="宋体"/>
        <charset val="134"/>
      </rPr>
      <t>城乡社区环境卫生</t>
    </r>
  </si>
  <si>
    <r>
      <rPr>
        <sz val="11"/>
        <rFont val="Times New Roman"/>
        <charset val="134"/>
      </rPr>
      <t xml:space="preserve">    </t>
    </r>
    <r>
      <rPr>
        <sz val="11"/>
        <rFont val="宋体"/>
        <charset val="134"/>
      </rPr>
      <t>建设市场管理与监督</t>
    </r>
  </si>
  <si>
    <r>
      <rPr>
        <sz val="11"/>
        <rFont val="Times New Roman"/>
        <charset val="134"/>
      </rPr>
      <t xml:space="preserve">    </t>
    </r>
    <r>
      <rPr>
        <sz val="11"/>
        <rFont val="宋体"/>
        <charset val="134"/>
      </rPr>
      <t>其他城乡社区支出</t>
    </r>
  </si>
  <si>
    <r>
      <rPr>
        <sz val="11"/>
        <rFont val="宋体"/>
        <charset val="134"/>
      </rPr>
      <t>十二、农林水支出</t>
    </r>
  </si>
  <si>
    <r>
      <rPr>
        <sz val="11"/>
        <rFont val="Times New Roman"/>
        <charset val="134"/>
      </rPr>
      <t xml:space="preserve">    </t>
    </r>
    <r>
      <rPr>
        <sz val="11"/>
        <rFont val="宋体"/>
        <charset val="134"/>
      </rPr>
      <t>农业农村</t>
    </r>
  </si>
  <si>
    <r>
      <rPr>
        <sz val="11"/>
        <rFont val="Times New Roman"/>
        <charset val="134"/>
      </rPr>
      <t xml:space="preserve">      </t>
    </r>
    <r>
      <rPr>
        <sz val="11"/>
        <rFont val="宋体"/>
        <charset val="134"/>
      </rPr>
      <t>农垦运行</t>
    </r>
  </si>
  <si>
    <r>
      <rPr>
        <sz val="11"/>
        <rFont val="Times New Roman"/>
        <charset val="134"/>
      </rPr>
      <t xml:space="preserve">      </t>
    </r>
    <r>
      <rPr>
        <sz val="11"/>
        <rFont val="宋体"/>
        <charset val="134"/>
      </rPr>
      <t>科技转化与推广服务</t>
    </r>
  </si>
  <si>
    <r>
      <rPr>
        <sz val="11"/>
        <rFont val="Times New Roman"/>
        <charset val="134"/>
      </rPr>
      <t xml:space="preserve">      </t>
    </r>
    <r>
      <rPr>
        <sz val="11"/>
        <rFont val="宋体"/>
        <charset val="134"/>
      </rPr>
      <t>病虫害控制</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</si>
  <si>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</si>
  <si>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执法监管</t>
    </r>
  </si>
  <si>
    <r>
      <rPr>
        <sz val="11"/>
        <rFont val="Times New Roman"/>
        <charset val="134"/>
      </rPr>
      <t xml:space="preserve">      </t>
    </r>
    <r>
      <rPr>
        <sz val="11"/>
        <rFont val="宋体"/>
        <charset val="134"/>
      </rPr>
      <t>统计监测与信息服务</t>
    </r>
  </si>
  <si>
    <r>
      <rPr>
        <sz val="11"/>
        <rFont val="Times New Roman"/>
        <charset val="134"/>
      </rPr>
      <t xml:space="preserve">      </t>
    </r>
    <r>
      <rPr>
        <sz val="11"/>
        <rFont val="宋体"/>
        <charset val="134"/>
      </rPr>
      <t>行业业务管理</t>
    </r>
  </si>
  <si>
    <r>
      <rPr>
        <sz val="11"/>
        <rFont val="Times New Roman"/>
        <charset val="134"/>
      </rPr>
      <t xml:space="preserve">      </t>
    </r>
    <r>
      <rPr>
        <sz val="11"/>
        <rFont val="宋体"/>
        <charset val="134"/>
      </rPr>
      <t>对外交流与合作</t>
    </r>
  </si>
  <si>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</si>
  <si>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</si>
  <si>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农业结构调整补贴</t>
    </r>
  </si>
  <si>
    <r>
      <rPr>
        <sz val="11"/>
        <rFont val="Times New Roman"/>
        <charset val="134"/>
      </rPr>
      <t xml:space="preserve">      </t>
    </r>
    <r>
      <rPr>
        <sz val="11"/>
        <rFont val="宋体"/>
        <charset val="134"/>
      </rPr>
      <t>农业生产发展</t>
    </r>
  </si>
  <si>
    <r>
      <rPr>
        <sz val="11"/>
        <rFont val="Times New Roman"/>
        <charset val="134"/>
      </rPr>
      <t xml:space="preserve">      </t>
    </r>
    <r>
      <rPr>
        <sz val="11"/>
        <rFont val="宋体"/>
        <charset val="134"/>
      </rPr>
      <t>农村合作经济</t>
    </r>
  </si>
  <si>
    <r>
      <rPr>
        <sz val="11"/>
        <rFont val="Times New Roman"/>
        <charset val="134"/>
      </rPr>
      <t xml:space="preserve">      </t>
    </r>
    <r>
      <rPr>
        <sz val="11"/>
        <rFont val="宋体"/>
        <charset val="134"/>
      </rPr>
      <t>农产品加工与促销</t>
    </r>
  </si>
  <si>
    <r>
      <rPr>
        <sz val="11"/>
        <rFont val="Times New Roman"/>
        <charset val="134"/>
      </rPr>
      <t xml:space="preserve">      </t>
    </r>
    <r>
      <rPr>
        <sz val="11"/>
        <rFont val="宋体"/>
        <charset val="134"/>
      </rPr>
      <t>农村社会事业</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</si>
  <si>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</si>
  <si>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</si>
  <si>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成品油价格改革对渔业的补贴</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</si>
  <si>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</si>
  <si>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农田建设</t>
    </r>
  </si>
  <si>
    <r>
      <rPr>
        <sz val="11"/>
        <rFont val="Times New Roman"/>
        <charset val="134"/>
      </rPr>
      <t xml:space="preserve">      </t>
    </r>
    <r>
      <rPr>
        <sz val="11"/>
        <rFont val="宋体"/>
        <charset val="134"/>
      </rPr>
      <t>其他农业农村支出</t>
    </r>
  </si>
  <si>
    <r>
      <rPr>
        <sz val="11"/>
        <rFont val="Times New Roman"/>
        <charset val="134"/>
      </rPr>
      <t xml:space="preserve">    </t>
    </r>
    <r>
      <rPr>
        <sz val="11"/>
        <rFont val="宋体"/>
        <charset val="134"/>
      </rPr>
      <t>林业和草原</t>
    </r>
  </si>
  <si>
    <r>
      <rPr>
        <sz val="11"/>
        <rFont val="Times New Roman"/>
        <charset val="134"/>
      </rPr>
      <t xml:space="preserve">      </t>
    </r>
    <r>
      <rPr>
        <sz val="11"/>
        <rFont val="宋体"/>
        <charset val="134"/>
      </rPr>
      <t>事业机构</t>
    </r>
  </si>
  <si>
    <r>
      <rPr>
        <sz val="11"/>
        <rFont val="Times New Roman"/>
        <charset val="134"/>
      </rPr>
      <t xml:space="preserve">      </t>
    </r>
    <r>
      <rPr>
        <sz val="11"/>
        <rFont val="宋体"/>
        <charset val="134"/>
      </rPr>
      <t>森林资源培育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</si>
  <si>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</si>
  <si>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</si>
  <si>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森林生态效益补偿</t>
    </r>
  </si>
  <si>
    <r>
      <rPr>
        <sz val="11"/>
        <rFont val="Times New Roman"/>
        <charset val="134"/>
      </rPr>
      <t xml:space="preserve">      </t>
    </r>
    <r>
      <rPr>
        <sz val="11"/>
        <rFont val="宋体"/>
        <charset val="134"/>
      </rPr>
      <t>自然保护区等管理</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</si>
  <si>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</si>
  <si>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湿地保护</t>
    </r>
  </si>
  <si>
    <r>
      <rPr>
        <sz val="11"/>
        <rFont val="Times New Roman"/>
        <charset val="134"/>
      </rPr>
      <t xml:space="preserve">      </t>
    </r>
    <r>
      <rPr>
        <sz val="11"/>
        <rFont val="宋体"/>
        <charset val="134"/>
      </rPr>
      <t>执法与监督</t>
    </r>
  </si>
  <si>
    <r>
      <rPr>
        <sz val="11"/>
        <rFont val="Times New Roman"/>
        <charset val="134"/>
      </rPr>
      <t xml:space="preserve">      </t>
    </r>
    <r>
      <rPr>
        <sz val="11"/>
        <rFont val="宋体"/>
        <charset val="134"/>
      </rPr>
      <t>防沙治沙</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</si>
  <si>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</si>
  <si>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产业化管理</t>
    </r>
  </si>
  <si>
    <r>
      <rPr>
        <sz val="11"/>
        <rFont val="Times New Roman"/>
        <charset val="134"/>
      </rPr>
      <t xml:space="preserve">      </t>
    </r>
    <r>
      <rPr>
        <sz val="11"/>
        <rFont val="宋体"/>
        <charset val="134"/>
      </rPr>
      <t>信息管理</t>
    </r>
  </si>
  <si>
    <r>
      <rPr>
        <sz val="11"/>
        <rFont val="Times New Roman"/>
        <charset val="134"/>
      </rPr>
      <t xml:space="preserve">      </t>
    </r>
    <r>
      <rPr>
        <sz val="11"/>
        <rFont val="宋体"/>
        <charset val="134"/>
      </rPr>
      <t>林区公共支出</t>
    </r>
  </si>
  <si>
    <r>
      <rPr>
        <sz val="11"/>
        <rFont val="Times New Roman"/>
        <charset val="134"/>
      </rPr>
      <t xml:space="preserve">      </t>
    </r>
    <r>
      <rPr>
        <sz val="11"/>
        <rFont val="宋体"/>
        <charset val="134"/>
      </rPr>
      <t>贷款贴息</t>
    </r>
  </si>
  <si>
    <r>
      <rPr>
        <sz val="11"/>
        <rFont val="Times New Roman"/>
        <charset val="134"/>
      </rPr>
      <t xml:space="preserve">      </t>
    </r>
    <r>
      <rPr>
        <sz val="11"/>
        <rFont val="宋体"/>
        <charset val="134"/>
      </rPr>
      <t>成品油价格改革对林业的补贴</t>
    </r>
  </si>
  <si>
    <r>
      <rPr>
        <sz val="11"/>
        <rFont val="Times New Roman"/>
        <charset val="134"/>
      </rPr>
      <t xml:space="preserve">      </t>
    </r>
    <r>
      <rPr>
        <sz val="11"/>
        <rFont val="宋体"/>
        <charset val="134"/>
      </rPr>
      <t>林业草原防灾减灾</t>
    </r>
  </si>
  <si>
    <r>
      <rPr>
        <sz val="11"/>
        <rFont val="Times New Roman"/>
        <charset val="134"/>
      </rPr>
      <t xml:space="preserve">      </t>
    </r>
    <r>
      <rPr>
        <sz val="11"/>
        <rFont val="宋体"/>
        <charset val="134"/>
      </rPr>
      <t>国家公园</t>
    </r>
  </si>
  <si>
    <r>
      <rPr>
        <sz val="11"/>
        <rFont val="Times New Roman"/>
        <charset val="134"/>
      </rPr>
      <t xml:space="preserve">      </t>
    </r>
    <r>
      <rPr>
        <sz val="11"/>
        <rFont val="宋体"/>
        <charset val="134"/>
      </rPr>
      <t>草原管理</t>
    </r>
  </si>
  <si>
    <r>
      <rPr>
        <sz val="11"/>
        <rFont val="Times New Roman"/>
        <charset val="134"/>
      </rPr>
      <t xml:space="preserve">      </t>
    </r>
    <r>
      <rPr>
        <sz val="11"/>
        <rFont val="宋体"/>
        <charset val="134"/>
      </rPr>
      <t>其他林业和草原支出</t>
    </r>
  </si>
  <si>
    <r>
      <rPr>
        <sz val="11"/>
        <rFont val="Times New Roman"/>
        <charset val="134"/>
      </rPr>
      <t xml:space="preserve">    </t>
    </r>
    <r>
      <rPr>
        <sz val="11"/>
        <rFont val="宋体"/>
        <charset val="134"/>
      </rPr>
      <t>水利</t>
    </r>
  </si>
  <si>
    <r>
      <rPr>
        <sz val="11"/>
        <rFont val="Times New Roman"/>
        <charset val="134"/>
      </rPr>
      <t xml:space="preserve">      </t>
    </r>
    <r>
      <rPr>
        <sz val="11"/>
        <rFont val="宋体"/>
        <charset val="134"/>
      </rPr>
      <t>水利行业业务管理</t>
    </r>
  </si>
  <si>
    <r>
      <rPr>
        <sz val="11"/>
        <rFont val="Times New Roman"/>
        <charset val="134"/>
      </rPr>
      <t xml:space="preserve">      </t>
    </r>
    <r>
      <rPr>
        <sz val="11"/>
        <rFont val="宋体"/>
        <charset val="134"/>
      </rPr>
      <t>水利工程建设</t>
    </r>
  </si>
  <si>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</si>
  <si>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长江黄河等流域管理</t>
    </r>
  </si>
  <si>
    <r>
      <rPr>
        <sz val="11"/>
        <rFont val="Times New Roman"/>
        <charset val="134"/>
      </rPr>
      <t xml:space="preserve">      </t>
    </r>
    <r>
      <rPr>
        <sz val="11"/>
        <rFont val="宋体"/>
        <charset val="134"/>
      </rPr>
      <t>水利前期工作</t>
    </r>
  </si>
  <si>
    <r>
      <rPr>
        <sz val="11"/>
        <rFont val="Times New Roman"/>
        <charset val="134"/>
      </rPr>
      <t xml:space="preserve">      </t>
    </r>
    <r>
      <rPr>
        <sz val="11"/>
        <rFont val="宋体"/>
        <charset val="134"/>
      </rPr>
      <t>水利执法监督</t>
    </r>
  </si>
  <si>
    <r>
      <rPr>
        <sz val="11"/>
        <rFont val="Times New Roman"/>
        <charset val="134"/>
      </rPr>
      <t xml:space="preserve">      </t>
    </r>
    <r>
      <rPr>
        <sz val="11"/>
        <rFont val="宋体"/>
        <charset val="134"/>
      </rPr>
      <t>水土保持</t>
    </r>
  </si>
  <si>
    <r>
      <rPr>
        <sz val="11"/>
        <rFont val="Times New Roman"/>
        <charset val="134"/>
      </rPr>
      <t xml:space="preserve">      </t>
    </r>
    <r>
      <rPr>
        <sz val="11"/>
        <rFont val="宋体"/>
        <charset val="134"/>
      </rPr>
      <t>水资源节约管理与保护</t>
    </r>
  </si>
  <si>
    <r>
      <rPr>
        <sz val="11"/>
        <rFont val="Times New Roman"/>
        <charset val="134"/>
      </rPr>
      <t xml:space="preserve">      </t>
    </r>
    <r>
      <rPr>
        <sz val="11"/>
        <rFont val="宋体"/>
        <charset val="134"/>
      </rPr>
      <t>水质监测</t>
    </r>
  </si>
  <si>
    <r>
      <rPr>
        <sz val="11"/>
        <rFont val="Times New Roman"/>
        <charset val="134"/>
      </rPr>
      <t xml:space="preserve">      </t>
    </r>
    <r>
      <rPr>
        <sz val="11"/>
        <rFont val="宋体"/>
        <charset val="134"/>
      </rPr>
      <t>水文测报</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</si>
  <si>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</si>
  <si>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</si>
  <si>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农村水利</t>
    </r>
  </si>
  <si>
    <r>
      <rPr>
        <sz val="11"/>
        <rFont val="Times New Roman"/>
        <charset val="134"/>
      </rPr>
      <t xml:space="preserve">      </t>
    </r>
    <r>
      <rPr>
        <sz val="11"/>
        <rFont val="宋体"/>
        <charset val="134"/>
      </rPr>
      <t>水利技术推广</t>
    </r>
  </si>
  <si>
    <r>
      <rPr>
        <sz val="11"/>
        <rFont val="Times New Roman"/>
        <charset val="134"/>
      </rPr>
      <t xml:space="preserve">      </t>
    </r>
    <r>
      <rPr>
        <sz val="11"/>
        <rFont val="宋体"/>
        <charset val="134"/>
      </rPr>
      <t>国际河流治理与管理</t>
    </r>
  </si>
  <si>
    <r>
      <rPr>
        <sz val="11"/>
        <rFont val="Times New Roman"/>
        <charset val="134"/>
      </rPr>
      <t xml:space="preserve">      </t>
    </r>
    <r>
      <rPr>
        <sz val="11"/>
        <rFont val="宋体"/>
        <charset val="134"/>
      </rPr>
      <t>江河湖库水系综合整治</t>
    </r>
  </si>
  <si>
    <r>
      <rPr>
        <sz val="11"/>
        <rFont val="Times New Roman"/>
        <charset val="134"/>
      </rPr>
      <t xml:space="preserve">      </t>
    </r>
    <r>
      <rPr>
        <sz val="11"/>
        <rFont val="宋体"/>
        <charset val="134"/>
      </rPr>
      <t>大中型水库移民后期扶持专项支出</t>
    </r>
  </si>
  <si>
    <r>
      <rPr>
        <sz val="11"/>
        <rFont val="Times New Roman"/>
        <charset val="134"/>
      </rPr>
      <t xml:space="preserve">      </t>
    </r>
    <r>
      <rPr>
        <sz val="11"/>
        <rFont val="宋体"/>
        <charset val="134"/>
      </rPr>
      <t>水利安全监督</t>
    </r>
  </si>
  <si>
    <r>
      <rPr>
        <sz val="11"/>
        <rFont val="Times New Roman"/>
        <charset val="134"/>
      </rPr>
      <t xml:space="preserve">      </t>
    </r>
    <r>
      <rPr>
        <sz val="11"/>
        <rFont val="宋体"/>
        <charset val="134"/>
      </rPr>
      <t>水利建设征地及移民支出</t>
    </r>
  </si>
  <si>
    <r>
      <rPr>
        <sz val="11"/>
        <rFont val="Times New Roman"/>
        <charset val="134"/>
      </rPr>
      <t xml:space="preserve">      </t>
    </r>
    <r>
      <rPr>
        <sz val="11"/>
        <rFont val="宋体"/>
        <charset val="134"/>
      </rPr>
      <t>农村人畜饮水</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</si>
  <si>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</si>
  <si>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南水北调工程管理</t>
    </r>
  </si>
  <si>
    <r>
      <rPr>
        <sz val="11"/>
        <rFont val="Times New Roman"/>
        <charset val="134"/>
      </rPr>
      <t xml:space="preserve">      </t>
    </r>
    <r>
      <rPr>
        <sz val="11"/>
        <rFont val="宋体"/>
        <charset val="134"/>
      </rPr>
      <t>其他水利支出</t>
    </r>
  </si>
  <si>
    <r>
      <rPr>
        <sz val="11"/>
        <rFont val="Times New Roman"/>
        <charset val="134"/>
      </rPr>
      <t xml:space="preserve">    </t>
    </r>
    <r>
      <rPr>
        <sz val="11"/>
        <rFont val="宋体"/>
        <charset val="134"/>
      </rPr>
      <t>扶贫</t>
    </r>
  </si>
  <si>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</si>
  <si>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生产发展</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</si>
  <si>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</si>
  <si>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扶贫贷款奖补和贴息</t>
    </r>
  </si>
  <si>
    <r>
      <rPr>
        <sz val="11"/>
        <rFont val="Times New Roman"/>
        <charset val="134"/>
      </rPr>
      <t xml:space="preserve">       “</t>
    </r>
    <r>
      <rPr>
        <sz val="11"/>
        <rFont val="宋体"/>
        <charset val="134"/>
      </rPr>
      <t>三西</t>
    </r>
    <r>
      <rPr>
        <sz val="11"/>
        <rFont val="Times New Roman"/>
        <charset val="134"/>
      </rPr>
      <t>”</t>
    </r>
    <r>
      <rPr>
        <sz val="11"/>
        <rFont val="宋体"/>
        <charset val="134"/>
      </rPr>
      <t>农业建设专项补助</t>
    </r>
  </si>
  <si>
    <r>
      <rPr>
        <sz val="11"/>
        <rFont val="Times New Roman"/>
        <charset val="134"/>
      </rPr>
      <t xml:space="preserve">      </t>
    </r>
    <r>
      <rPr>
        <sz val="11"/>
        <rFont val="宋体"/>
        <charset val="134"/>
      </rPr>
      <t>扶贫事业机构</t>
    </r>
  </si>
  <si>
    <r>
      <rPr>
        <sz val="11"/>
        <rFont val="Times New Roman"/>
        <charset val="134"/>
      </rPr>
      <t xml:space="preserve">      </t>
    </r>
    <r>
      <rPr>
        <sz val="11"/>
        <rFont val="宋体"/>
        <charset val="134"/>
      </rPr>
      <t>其他扶贫支出</t>
    </r>
  </si>
  <si>
    <r>
      <rPr>
        <sz val="11"/>
        <rFont val="Times New Roman"/>
        <charset val="134"/>
      </rPr>
      <t xml:space="preserve">    </t>
    </r>
    <r>
      <rPr>
        <sz val="11"/>
        <rFont val="宋体"/>
        <charset val="134"/>
      </rPr>
      <t>农村综合改革</t>
    </r>
  </si>
  <si>
    <r>
      <rPr>
        <sz val="11"/>
        <rFont val="Times New Roman"/>
        <charset val="134"/>
      </rPr>
      <t xml:space="preserve">      </t>
    </r>
    <r>
      <rPr>
        <sz val="11"/>
        <rFont val="宋体"/>
        <charset val="134"/>
      </rPr>
      <t>对村级公益事业建设的补助</t>
    </r>
  </si>
  <si>
    <r>
      <rPr>
        <sz val="11"/>
        <rFont val="Times New Roman"/>
        <charset val="134"/>
      </rPr>
      <t xml:space="preserve">      </t>
    </r>
    <r>
      <rPr>
        <sz val="11"/>
        <rFont val="宋体"/>
        <charset val="134"/>
      </rPr>
      <t>国有农场办社会职能改革补助</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</si>
  <si>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</si>
  <si>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</si>
  <si>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农村综合改革示范试点补助</t>
    </r>
  </si>
  <si>
    <r>
      <rPr>
        <sz val="11"/>
        <rFont val="Times New Roman"/>
        <charset val="134"/>
      </rPr>
      <t xml:space="preserve">      </t>
    </r>
    <r>
      <rPr>
        <sz val="11"/>
        <rFont val="宋体"/>
        <charset val="134"/>
      </rPr>
      <t>其他农村综合改革支出</t>
    </r>
  </si>
  <si>
    <r>
      <rPr>
        <sz val="11"/>
        <rFont val="Times New Roman"/>
        <charset val="134"/>
      </rPr>
      <t xml:space="preserve">    </t>
    </r>
    <r>
      <rPr>
        <sz val="11"/>
        <rFont val="宋体"/>
        <charset val="134"/>
      </rPr>
      <t>普惠金融发展支出</t>
    </r>
  </si>
  <si>
    <r>
      <rPr>
        <sz val="11"/>
        <rFont val="Times New Roman"/>
        <charset val="134"/>
      </rPr>
      <t xml:space="preserve">      </t>
    </r>
    <r>
      <rPr>
        <sz val="11"/>
        <rFont val="宋体"/>
        <charset val="134"/>
      </rPr>
      <t>支持农村金融机构</t>
    </r>
  </si>
  <si>
    <r>
      <rPr>
        <sz val="11"/>
        <rFont val="Times New Roman"/>
        <charset val="134"/>
      </rPr>
      <t xml:space="preserve">      </t>
    </r>
    <r>
      <rPr>
        <sz val="11"/>
        <rFont val="宋体"/>
        <charset val="134"/>
      </rPr>
      <t>涉农贷款增量奖励</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</si>
  <si>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</si>
  <si>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创业担保贷款贴息</t>
    </r>
  </si>
  <si>
    <r>
      <rPr>
        <sz val="11"/>
        <rFont val="Times New Roman"/>
        <charset val="134"/>
      </rPr>
      <t xml:space="preserve">      </t>
    </r>
    <r>
      <rPr>
        <sz val="11"/>
        <rFont val="宋体"/>
        <charset val="134"/>
      </rPr>
      <t>补充创业担保贷款基金</t>
    </r>
  </si>
  <si>
    <r>
      <rPr>
        <sz val="11"/>
        <rFont val="Times New Roman"/>
        <charset val="134"/>
      </rPr>
      <t xml:space="preserve">      </t>
    </r>
    <r>
      <rPr>
        <sz val="11"/>
        <rFont val="宋体"/>
        <charset val="134"/>
      </rPr>
      <t>其他普惠金融发展支出</t>
    </r>
  </si>
  <si>
    <r>
      <rPr>
        <sz val="11"/>
        <rFont val="Times New Roman"/>
        <charset val="134"/>
      </rPr>
      <t xml:space="preserve">    </t>
    </r>
    <r>
      <rPr>
        <sz val="11"/>
        <rFont val="宋体"/>
        <charset val="134"/>
      </rPr>
      <t>目标价格补贴</t>
    </r>
  </si>
  <si>
    <r>
      <rPr>
        <sz val="11"/>
        <rFont val="Times New Roman"/>
        <charset val="134"/>
      </rPr>
      <t xml:space="preserve">      </t>
    </r>
    <r>
      <rPr>
        <sz val="11"/>
        <rFont val="宋体"/>
        <charset val="134"/>
      </rPr>
      <t>棉花目标价格补贴</t>
    </r>
  </si>
  <si>
    <r>
      <rPr>
        <sz val="11"/>
        <rFont val="Times New Roman"/>
        <charset val="134"/>
      </rPr>
      <t xml:space="preserve">      </t>
    </r>
    <r>
      <rPr>
        <sz val="11"/>
        <rFont val="宋体"/>
        <charset val="134"/>
      </rPr>
      <t>其他目标价格补贴</t>
    </r>
  </si>
  <si>
    <r>
      <rPr>
        <sz val="11"/>
        <rFont val="Times New Roman"/>
        <charset val="134"/>
      </rPr>
      <t xml:space="preserve">    </t>
    </r>
    <r>
      <rPr>
        <sz val="11"/>
        <rFont val="宋体"/>
        <charset val="134"/>
      </rPr>
      <t>其他农林水支出</t>
    </r>
  </si>
  <si>
    <r>
      <rPr>
        <sz val="11"/>
        <rFont val="Times New Roman"/>
        <charset val="134"/>
      </rPr>
      <t xml:space="preserve">      </t>
    </r>
    <r>
      <rPr>
        <sz val="11"/>
        <rFont val="宋体"/>
        <charset val="134"/>
      </rPr>
      <t>化解其他公益性乡村债务支出</t>
    </r>
  </si>
  <si>
    <r>
      <rPr>
        <sz val="11"/>
        <rFont val="Times New Roman"/>
        <charset val="134"/>
      </rPr>
      <t xml:space="preserve">      </t>
    </r>
    <r>
      <rPr>
        <sz val="11"/>
        <rFont val="宋体"/>
        <charset val="134"/>
      </rPr>
      <t>其他农林水支出</t>
    </r>
  </si>
  <si>
    <r>
      <rPr>
        <sz val="11"/>
        <rFont val="宋体"/>
        <charset val="134"/>
      </rPr>
      <t>十三、交通运输支出</t>
    </r>
  </si>
  <si>
    <r>
      <rPr>
        <sz val="11"/>
        <rFont val="Times New Roman"/>
        <charset val="134"/>
      </rPr>
      <t xml:space="preserve">    </t>
    </r>
    <r>
      <rPr>
        <sz val="11"/>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</si>
  <si>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</si>
  <si>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</si>
  <si>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交通运输信息化建设</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</si>
  <si>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</si>
  <si>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公路还贷专项</t>
    </r>
  </si>
  <si>
    <r>
      <rPr>
        <sz val="11"/>
        <rFont val="Times New Roman"/>
        <charset val="134"/>
      </rPr>
      <t xml:space="preserve">      </t>
    </r>
    <r>
      <rPr>
        <sz val="11"/>
        <rFont val="宋体"/>
        <charset val="134"/>
      </rPr>
      <t>公路运输管理</t>
    </r>
  </si>
  <si>
    <r>
      <rPr>
        <sz val="11"/>
        <rFont val="Times New Roman"/>
        <charset val="134"/>
      </rPr>
      <t xml:space="preserve">      </t>
    </r>
    <r>
      <rPr>
        <sz val="11"/>
        <rFont val="宋体"/>
        <charset val="134"/>
      </rPr>
      <t>公路和运输技术标准化建设</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</si>
  <si>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</si>
  <si>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航道维护</t>
    </r>
  </si>
  <si>
    <r>
      <rPr>
        <sz val="11"/>
        <rFont val="Times New Roman"/>
        <charset val="134"/>
      </rPr>
      <t xml:space="preserve">      </t>
    </r>
    <r>
      <rPr>
        <sz val="11"/>
        <rFont val="宋体"/>
        <charset val="134"/>
      </rPr>
      <t>船舶检验</t>
    </r>
  </si>
  <si>
    <r>
      <rPr>
        <sz val="11"/>
        <rFont val="Times New Roman"/>
        <charset val="134"/>
      </rPr>
      <t xml:space="preserve">      </t>
    </r>
    <r>
      <rPr>
        <sz val="11"/>
        <rFont val="宋体"/>
        <charset val="134"/>
      </rPr>
      <t>救助打捞</t>
    </r>
  </si>
  <si>
    <r>
      <rPr>
        <sz val="11"/>
        <rFont val="Times New Roman"/>
        <charset val="134"/>
      </rPr>
      <t xml:space="preserve">      </t>
    </r>
    <r>
      <rPr>
        <sz val="11"/>
        <rFont val="宋体"/>
        <charset val="134"/>
      </rPr>
      <t>内河运输</t>
    </r>
  </si>
  <si>
    <r>
      <rPr>
        <sz val="11"/>
        <rFont val="Times New Roman"/>
        <charset val="134"/>
      </rPr>
      <t xml:space="preserve">      </t>
    </r>
    <r>
      <rPr>
        <sz val="11"/>
        <rFont val="宋体"/>
        <charset val="134"/>
      </rPr>
      <t>远洋运输</t>
    </r>
  </si>
  <si>
    <r>
      <rPr>
        <sz val="11"/>
        <rFont val="Times New Roman"/>
        <charset val="134"/>
      </rPr>
      <t xml:space="preserve">      </t>
    </r>
    <r>
      <rPr>
        <sz val="11"/>
        <rFont val="宋体"/>
        <charset val="134"/>
      </rPr>
      <t>海事管理</t>
    </r>
  </si>
  <si>
    <r>
      <rPr>
        <sz val="11"/>
        <rFont val="Times New Roman"/>
        <charset val="134"/>
      </rPr>
      <t xml:space="preserve">      </t>
    </r>
    <r>
      <rPr>
        <sz val="11"/>
        <rFont val="宋体"/>
        <charset val="134"/>
      </rPr>
      <t>航标事业发展支出</t>
    </r>
  </si>
  <si>
    <r>
      <rPr>
        <sz val="11"/>
        <rFont val="Times New Roman"/>
        <charset val="134"/>
      </rPr>
      <t xml:space="preserve">      </t>
    </r>
    <r>
      <rPr>
        <sz val="11"/>
        <rFont val="宋体"/>
        <charset val="134"/>
      </rPr>
      <t>水路运输管理支出</t>
    </r>
  </si>
  <si>
    <r>
      <rPr>
        <sz val="11"/>
        <rFont val="Times New Roman"/>
        <charset val="134"/>
      </rPr>
      <t xml:space="preserve">      </t>
    </r>
    <r>
      <rPr>
        <sz val="11"/>
        <rFont val="宋体"/>
        <charset val="134"/>
      </rPr>
      <t>口岸建设</t>
    </r>
  </si>
  <si>
    <r>
      <rPr>
        <sz val="11"/>
        <rFont val="Times New Roman"/>
        <charset val="134"/>
      </rPr>
      <t xml:space="preserve">      </t>
    </r>
    <r>
      <rPr>
        <sz val="11"/>
        <rFont val="宋体"/>
        <charset val="134"/>
      </rPr>
      <t>取消政府还贷二级公路收费专项支出</t>
    </r>
  </si>
  <si>
    <r>
      <rPr>
        <sz val="11"/>
        <rFont val="Times New Roman"/>
        <charset val="134"/>
      </rPr>
      <t xml:space="preserve">      </t>
    </r>
    <r>
      <rPr>
        <sz val="11"/>
        <rFont val="宋体"/>
        <charset val="134"/>
      </rPr>
      <t>其他公路水路运输支出</t>
    </r>
  </si>
  <si>
    <r>
      <rPr>
        <sz val="11"/>
        <rFont val="Times New Roman"/>
        <charset val="134"/>
      </rPr>
      <t xml:space="preserve">    </t>
    </r>
    <r>
      <rPr>
        <sz val="11"/>
        <rFont val="宋体"/>
        <charset val="134"/>
      </rPr>
      <t>铁路运输</t>
    </r>
  </si>
  <si>
    <r>
      <rPr>
        <sz val="11"/>
        <rFont val="Times New Roman"/>
        <charset val="134"/>
      </rPr>
      <t xml:space="preserve">      </t>
    </r>
    <r>
      <rPr>
        <sz val="11"/>
        <rFont val="宋体"/>
        <charset val="134"/>
      </rPr>
      <t>铁路路网建设</t>
    </r>
  </si>
  <si>
    <r>
      <rPr>
        <sz val="11"/>
        <rFont val="Times New Roman"/>
        <charset val="134"/>
      </rPr>
      <t xml:space="preserve">      </t>
    </r>
    <r>
      <rPr>
        <sz val="11"/>
        <rFont val="宋体"/>
        <charset val="134"/>
      </rPr>
      <t>铁路还贷专项</t>
    </r>
  </si>
  <si>
    <r>
      <rPr>
        <sz val="11"/>
        <rFont val="Times New Roman"/>
        <charset val="134"/>
      </rPr>
      <t xml:space="preserve">      </t>
    </r>
    <r>
      <rPr>
        <sz val="11"/>
        <rFont val="宋体"/>
        <charset val="134"/>
      </rPr>
      <t>铁路安全</t>
    </r>
  </si>
  <si>
    <r>
      <rPr>
        <sz val="11"/>
        <rFont val="Times New Roman"/>
        <charset val="134"/>
      </rPr>
      <t xml:space="preserve">      </t>
    </r>
    <r>
      <rPr>
        <sz val="11"/>
        <rFont val="宋体"/>
        <charset val="134"/>
      </rPr>
      <t>铁路专项运输</t>
    </r>
  </si>
  <si>
    <r>
      <rPr>
        <sz val="11"/>
        <rFont val="Times New Roman"/>
        <charset val="134"/>
      </rPr>
      <t xml:space="preserve">      </t>
    </r>
    <r>
      <rPr>
        <sz val="11"/>
        <rFont val="宋体"/>
        <charset val="134"/>
      </rPr>
      <t>行业监管</t>
    </r>
  </si>
  <si>
    <r>
      <rPr>
        <sz val="11"/>
        <rFont val="Times New Roman"/>
        <charset val="134"/>
      </rPr>
      <t xml:space="preserve">      </t>
    </r>
    <r>
      <rPr>
        <sz val="11"/>
        <rFont val="宋体"/>
        <charset val="134"/>
      </rPr>
      <t>其他铁路运输支出</t>
    </r>
  </si>
  <si>
    <r>
      <rPr>
        <sz val="11"/>
        <rFont val="Times New Roman"/>
        <charset val="134"/>
      </rPr>
      <t xml:space="preserve">    </t>
    </r>
    <r>
      <rPr>
        <sz val="11"/>
        <rFont val="宋体"/>
        <charset val="134"/>
      </rPr>
      <t>民用航空运输</t>
    </r>
  </si>
  <si>
    <r>
      <rPr>
        <sz val="11"/>
        <rFont val="Times New Roman"/>
        <charset val="134"/>
      </rPr>
      <t xml:space="preserve">      </t>
    </r>
    <r>
      <rPr>
        <sz val="11"/>
        <rFont val="宋体"/>
        <charset val="134"/>
      </rPr>
      <t>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</si>
  <si>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</si>
  <si>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民航还贷专项支出</t>
    </r>
  </si>
  <si>
    <r>
      <rPr>
        <sz val="11"/>
        <rFont val="Times New Roman"/>
        <charset val="134"/>
      </rPr>
      <t xml:space="preserve">      </t>
    </r>
    <r>
      <rPr>
        <sz val="11"/>
        <rFont val="宋体"/>
        <charset val="134"/>
      </rPr>
      <t>民用航空安全</t>
    </r>
  </si>
  <si>
    <r>
      <rPr>
        <sz val="11"/>
        <rFont val="Times New Roman"/>
        <charset val="134"/>
      </rPr>
      <t xml:space="preserve">      </t>
    </r>
    <r>
      <rPr>
        <sz val="11"/>
        <rFont val="宋体"/>
        <charset val="134"/>
      </rPr>
      <t>民航专项运输</t>
    </r>
  </si>
  <si>
    <r>
      <rPr>
        <sz val="11"/>
        <rFont val="Times New Roman"/>
        <charset val="134"/>
      </rPr>
      <t xml:space="preserve">      </t>
    </r>
    <r>
      <rPr>
        <sz val="11"/>
        <rFont val="宋体"/>
        <charset val="134"/>
      </rPr>
      <t>其他民用航空运输支出</t>
    </r>
  </si>
  <si>
    <r>
      <rPr>
        <sz val="11"/>
        <rFont val="Times New Roman"/>
        <charset val="134"/>
      </rPr>
      <t xml:space="preserve">    </t>
    </r>
    <r>
      <rPr>
        <sz val="11"/>
        <rFont val="宋体"/>
        <charset val="134"/>
      </rPr>
      <t>成品油价格改革对交通运输的补贴</t>
    </r>
  </si>
  <si>
    <r>
      <rPr>
        <sz val="11"/>
        <rFont val="Times New Roman"/>
        <charset val="134"/>
      </rPr>
      <t xml:space="preserve">      </t>
    </r>
    <r>
      <rPr>
        <sz val="11"/>
        <rFont val="宋体"/>
        <charset val="134"/>
      </rPr>
      <t>对城市公交的补贴</t>
    </r>
  </si>
  <si>
    <r>
      <rPr>
        <sz val="11"/>
        <rFont val="Times New Roman"/>
        <charset val="134"/>
      </rPr>
      <t xml:space="preserve">      </t>
    </r>
    <r>
      <rPr>
        <sz val="11"/>
        <rFont val="宋体"/>
        <charset val="134"/>
      </rPr>
      <t>对农村道路客运的补贴</t>
    </r>
  </si>
  <si>
    <r>
      <rPr>
        <sz val="11"/>
        <rFont val="Times New Roman"/>
        <charset val="134"/>
      </rPr>
      <t xml:space="preserve">      </t>
    </r>
    <r>
      <rPr>
        <sz val="11"/>
        <rFont val="宋体"/>
        <charset val="134"/>
      </rPr>
      <t>对出租车的补贴</t>
    </r>
  </si>
  <si>
    <r>
      <rPr>
        <sz val="11"/>
        <rFont val="Times New Roman"/>
        <charset val="134"/>
      </rPr>
      <t xml:space="preserve">      </t>
    </r>
    <r>
      <rPr>
        <sz val="11"/>
        <rFont val="宋体"/>
        <charset val="134"/>
      </rPr>
      <t>成品油价格改革补贴其他支出</t>
    </r>
  </si>
  <si>
    <r>
      <rPr>
        <sz val="11"/>
        <rFont val="Times New Roman"/>
        <charset val="134"/>
      </rPr>
      <t xml:space="preserve">    </t>
    </r>
    <r>
      <rPr>
        <sz val="11"/>
        <rFont val="宋体"/>
        <charset val="134"/>
      </rPr>
      <t>邮政业支出</t>
    </r>
  </si>
  <si>
    <r>
      <rPr>
        <sz val="11"/>
        <rFont val="Times New Roman"/>
        <charset val="134"/>
      </rPr>
      <t xml:space="preserve">      </t>
    </r>
    <r>
      <rPr>
        <sz val="11"/>
        <rFont val="宋体"/>
        <charset val="134"/>
      </rPr>
      <t>邮政普遍服务与特殊服务</t>
    </r>
  </si>
  <si>
    <r>
      <rPr>
        <sz val="11"/>
        <rFont val="Times New Roman"/>
        <charset val="134"/>
      </rPr>
      <t xml:space="preserve">      </t>
    </r>
    <r>
      <rPr>
        <sz val="11"/>
        <rFont val="宋体"/>
        <charset val="134"/>
      </rPr>
      <t>其他邮政业支出</t>
    </r>
  </si>
  <si>
    <r>
      <rPr>
        <sz val="11"/>
        <rFont val="Times New Roman"/>
        <charset val="134"/>
      </rPr>
      <t xml:space="preserve">    </t>
    </r>
    <r>
      <rPr>
        <sz val="11"/>
        <rFont val="宋体"/>
        <charset val="134"/>
      </rPr>
      <t>车辆购置税支出</t>
    </r>
  </si>
  <si>
    <r>
      <rPr>
        <sz val="11"/>
        <rFont val="Times New Roman"/>
        <charset val="134"/>
      </rPr>
      <t xml:space="preserve">      </t>
    </r>
    <r>
      <rPr>
        <sz val="11"/>
        <rFont val="宋体"/>
        <charset val="134"/>
      </rPr>
      <t>车辆购置税用于公路等基础设施建设支出</t>
    </r>
  </si>
  <si>
    <r>
      <rPr>
        <sz val="11"/>
        <rFont val="Times New Roman"/>
        <charset val="134"/>
      </rPr>
      <t xml:space="preserve">      </t>
    </r>
    <r>
      <rPr>
        <sz val="11"/>
        <rFont val="宋体"/>
        <charset val="134"/>
      </rPr>
      <t>车辆购置税用于农村公路建设支出</t>
    </r>
  </si>
  <si>
    <r>
      <rPr>
        <sz val="11"/>
        <rFont val="Times New Roman"/>
        <charset val="134"/>
      </rPr>
      <t xml:space="preserve">      </t>
    </r>
    <r>
      <rPr>
        <sz val="11"/>
        <rFont val="宋体"/>
        <charset val="134"/>
      </rPr>
      <t>车辆购置税用于老旧汽车报废更新补贴</t>
    </r>
  </si>
  <si>
    <r>
      <rPr>
        <sz val="11"/>
        <rFont val="Times New Roman"/>
        <charset val="134"/>
      </rPr>
      <t xml:space="preserve">      </t>
    </r>
    <r>
      <rPr>
        <sz val="11"/>
        <rFont val="宋体"/>
        <charset val="134"/>
      </rPr>
      <t>车辆购置税其他支出</t>
    </r>
  </si>
  <si>
    <r>
      <rPr>
        <sz val="11"/>
        <rFont val="Times New Roman"/>
        <charset val="134"/>
      </rPr>
      <t xml:space="preserve">    </t>
    </r>
    <r>
      <rPr>
        <sz val="11"/>
        <rFont val="宋体"/>
        <charset val="134"/>
      </rPr>
      <t>其他交通运输支出</t>
    </r>
  </si>
  <si>
    <r>
      <rPr>
        <sz val="11"/>
        <rFont val="Times New Roman"/>
        <charset val="134"/>
      </rPr>
      <t xml:space="preserve">      </t>
    </r>
    <r>
      <rPr>
        <sz val="11"/>
        <rFont val="宋体"/>
        <charset val="134"/>
      </rPr>
      <t>公共交通运营补助</t>
    </r>
  </si>
  <si>
    <r>
      <rPr>
        <sz val="11"/>
        <rFont val="Times New Roman"/>
        <charset val="134"/>
      </rPr>
      <t xml:space="preserve">      </t>
    </r>
    <r>
      <rPr>
        <sz val="11"/>
        <rFont val="宋体"/>
        <charset val="134"/>
      </rPr>
      <t>其他交通运输支出</t>
    </r>
  </si>
  <si>
    <r>
      <rPr>
        <sz val="11"/>
        <rFont val="宋体"/>
        <charset val="134"/>
      </rPr>
      <t>十四、资源勘探工业信息等支出</t>
    </r>
  </si>
  <si>
    <r>
      <rPr>
        <sz val="11"/>
        <rFont val="Times New Roman"/>
        <charset val="134"/>
      </rPr>
      <t xml:space="preserve">    </t>
    </r>
    <r>
      <rPr>
        <sz val="11"/>
        <rFont val="宋体"/>
        <charset val="134"/>
      </rPr>
      <t>资源勘探开发</t>
    </r>
  </si>
  <si>
    <r>
      <rPr>
        <sz val="11"/>
        <rFont val="Times New Roman"/>
        <charset val="134"/>
      </rPr>
      <t xml:space="preserve">      </t>
    </r>
    <r>
      <rPr>
        <sz val="11"/>
        <rFont val="宋体"/>
        <charset val="134"/>
      </rPr>
      <t>煤炭勘探开采和洗选</t>
    </r>
  </si>
  <si>
    <r>
      <rPr>
        <sz val="11"/>
        <rFont val="Times New Roman"/>
        <charset val="134"/>
      </rPr>
      <t xml:space="preserve">      </t>
    </r>
    <r>
      <rPr>
        <sz val="11"/>
        <rFont val="宋体"/>
        <charset val="134"/>
      </rPr>
      <t>石油和天然气勘探开采</t>
    </r>
  </si>
  <si>
    <r>
      <rPr>
        <sz val="11"/>
        <rFont val="Times New Roman"/>
        <charset val="134"/>
      </rPr>
      <t xml:space="preserve">      </t>
    </r>
    <r>
      <rPr>
        <sz val="11"/>
        <rFont val="宋体"/>
        <charset val="134"/>
      </rPr>
      <t>黑色金属矿勘探和采选</t>
    </r>
  </si>
  <si>
    <r>
      <rPr>
        <sz val="11"/>
        <rFont val="Times New Roman"/>
        <charset val="134"/>
      </rPr>
      <t xml:space="preserve">      </t>
    </r>
    <r>
      <rPr>
        <sz val="11"/>
        <rFont val="宋体"/>
        <charset val="134"/>
      </rPr>
      <t>有色金属矿勘探和采选</t>
    </r>
  </si>
  <si>
    <r>
      <rPr>
        <sz val="11"/>
        <rFont val="Times New Roman"/>
        <charset val="134"/>
      </rPr>
      <t xml:space="preserve">      </t>
    </r>
    <r>
      <rPr>
        <sz val="11"/>
        <rFont val="宋体"/>
        <charset val="134"/>
      </rPr>
      <t>非金属矿勘探和采选</t>
    </r>
  </si>
  <si>
    <r>
      <rPr>
        <sz val="11"/>
        <rFont val="Times New Roman"/>
        <charset val="134"/>
      </rPr>
      <t xml:space="preserve">      </t>
    </r>
    <r>
      <rPr>
        <sz val="11"/>
        <rFont val="宋体"/>
        <charset val="134"/>
      </rPr>
      <t>其他资源勘探业支出</t>
    </r>
  </si>
  <si>
    <r>
      <rPr>
        <sz val="11"/>
        <rFont val="Times New Roman"/>
        <charset val="134"/>
      </rPr>
      <t xml:space="preserve">    </t>
    </r>
    <r>
      <rPr>
        <sz val="11"/>
        <rFont val="宋体"/>
        <charset val="134"/>
      </rPr>
      <t>制造业</t>
    </r>
  </si>
  <si>
    <r>
      <rPr>
        <sz val="11"/>
        <rFont val="Times New Roman"/>
        <charset val="134"/>
      </rPr>
      <t xml:space="preserve">      </t>
    </r>
    <r>
      <rPr>
        <sz val="11"/>
        <rFont val="宋体"/>
        <charset val="134"/>
      </rPr>
      <t>纺织业</t>
    </r>
  </si>
  <si>
    <r>
      <rPr>
        <sz val="11"/>
        <rFont val="Times New Roman"/>
        <charset val="134"/>
      </rPr>
      <t xml:space="preserve">      </t>
    </r>
    <r>
      <rPr>
        <sz val="11"/>
        <rFont val="宋体"/>
        <charset val="134"/>
      </rPr>
      <t>医药制造业</t>
    </r>
  </si>
  <si>
    <r>
      <rPr>
        <sz val="11"/>
        <rFont val="Times New Roman"/>
        <charset val="134"/>
      </rPr>
      <t xml:space="preserve">      </t>
    </r>
    <r>
      <rPr>
        <sz val="11"/>
        <rFont val="宋体"/>
        <charset val="134"/>
      </rPr>
      <t>非金属矿物制品业</t>
    </r>
  </si>
  <si>
    <r>
      <rPr>
        <sz val="11"/>
        <rFont val="Times New Roman"/>
        <charset val="134"/>
      </rPr>
      <t xml:space="preserve">      </t>
    </r>
    <r>
      <rPr>
        <sz val="11"/>
        <rFont val="宋体"/>
        <charset val="134"/>
      </rPr>
      <t>通信设备、计算机及其他电子设备制造业</t>
    </r>
  </si>
  <si>
    <r>
      <rPr>
        <sz val="11"/>
        <rFont val="Times New Roman"/>
        <charset val="134"/>
      </rPr>
      <t xml:space="preserve">      </t>
    </r>
    <r>
      <rPr>
        <sz val="11"/>
        <rFont val="宋体"/>
        <charset val="134"/>
      </rPr>
      <t>交通运输设备制造业</t>
    </r>
  </si>
  <si>
    <r>
      <rPr>
        <sz val="11"/>
        <rFont val="Times New Roman"/>
        <charset val="134"/>
      </rPr>
      <t xml:space="preserve">      </t>
    </r>
    <r>
      <rPr>
        <sz val="11"/>
        <rFont val="宋体"/>
        <charset val="134"/>
      </rPr>
      <t>电气机械及器材制造业</t>
    </r>
  </si>
  <si>
    <r>
      <rPr>
        <sz val="11"/>
        <rFont val="Times New Roman"/>
        <charset val="134"/>
      </rPr>
      <t xml:space="preserve">      </t>
    </r>
    <r>
      <rPr>
        <sz val="11"/>
        <rFont val="宋体"/>
        <charset val="134"/>
      </rPr>
      <t>工艺品及其他制造业</t>
    </r>
  </si>
  <si>
    <r>
      <rPr>
        <sz val="11"/>
        <rFont val="Times New Roman"/>
        <charset val="134"/>
      </rPr>
      <t xml:space="preserve">      </t>
    </r>
    <r>
      <rPr>
        <sz val="11"/>
        <rFont val="宋体"/>
        <charset val="134"/>
      </rPr>
      <t>石油加工、炼焦及核燃料加工业</t>
    </r>
  </si>
  <si>
    <r>
      <rPr>
        <sz val="11"/>
        <rFont val="Times New Roman"/>
        <charset val="134"/>
      </rPr>
      <t xml:space="preserve">      </t>
    </r>
    <r>
      <rPr>
        <sz val="11"/>
        <rFont val="宋体"/>
        <charset val="134"/>
      </rPr>
      <t>化学原料及化学制品制造业</t>
    </r>
  </si>
  <si>
    <r>
      <rPr>
        <sz val="11"/>
        <rFont val="Times New Roman"/>
        <charset val="134"/>
      </rPr>
      <t xml:space="preserve">      </t>
    </r>
    <r>
      <rPr>
        <sz val="11"/>
        <rFont val="宋体"/>
        <charset val="134"/>
      </rPr>
      <t>黑色金属冶炼及压延加工业</t>
    </r>
  </si>
  <si>
    <r>
      <rPr>
        <sz val="11"/>
        <rFont val="Times New Roman"/>
        <charset val="134"/>
      </rPr>
      <t xml:space="preserve">      </t>
    </r>
    <r>
      <rPr>
        <sz val="11"/>
        <rFont val="宋体"/>
        <charset val="134"/>
      </rPr>
      <t>有色金属冶炼及压延加工业</t>
    </r>
  </si>
  <si>
    <r>
      <rPr>
        <sz val="11"/>
        <rFont val="Times New Roman"/>
        <charset val="134"/>
      </rPr>
      <t xml:space="preserve">      </t>
    </r>
    <r>
      <rPr>
        <sz val="11"/>
        <rFont val="宋体"/>
        <charset val="134"/>
      </rPr>
      <t>其他制造业支出</t>
    </r>
  </si>
  <si>
    <r>
      <rPr>
        <sz val="11"/>
        <rFont val="Times New Roman"/>
        <charset val="134"/>
      </rPr>
      <t xml:space="preserve">    </t>
    </r>
    <r>
      <rPr>
        <sz val="11"/>
        <rFont val="宋体"/>
        <charset val="134"/>
      </rPr>
      <t>建筑业</t>
    </r>
  </si>
  <si>
    <r>
      <rPr>
        <sz val="11"/>
        <rFont val="Times New Roman"/>
        <charset val="134"/>
      </rPr>
      <t xml:space="preserve">      </t>
    </r>
    <r>
      <rPr>
        <sz val="11"/>
        <rFont val="宋体"/>
        <charset val="134"/>
      </rPr>
      <t>其他建筑业支出</t>
    </r>
  </si>
  <si>
    <r>
      <rPr>
        <sz val="11"/>
        <rFont val="Times New Roman"/>
        <charset val="134"/>
      </rPr>
      <t xml:space="preserve">    </t>
    </r>
    <r>
      <rPr>
        <sz val="11"/>
        <rFont val="宋体"/>
        <charset val="134"/>
      </rPr>
      <t>工业和信息产业监管</t>
    </r>
  </si>
  <si>
    <r>
      <rPr>
        <sz val="11"/>
        <rFont val="Times New Roman"/>
        <charset val="134"/>
      </rPr>
      <t xml:space="preserve">      </t>
    </r>
    <r>
      <rPr>
        <sz val="11"/>
        <rFont val="宋体"/>
        <charset val="134"/>
      </rPr>
      <t>战备应急</t>
    </r>
  </si>
  <si>
    <r>
      <rPr>
        <sz val="11"/>
        <rFont val="Times New Roman"/>
        <charset val="134"/>
      </rPr>
      <t xml:space="preserve">      </t>
    </r>
    <r>
      <rPr>
        <sz val="11"/>
        <rFont val="宋体"/>
        <charset val="134"/>
      </rPr>
      <t>专用通信</t>
    </r>
  </si>
  <si>
    <r>
      <rPr>
        <sz val="11"/>
        <rFont val="Times New Roman"/>
        <charset val="134"/>
      </rPr>
      <t xml:space="preserve">      </t>
    </r>
    <r>
      <rPr>
        <sz val="11"/>
        <rFont val="宋体"/>
        <charset val="134"/>
      </rPr>
      <t>无线电及信息通信监管</t>
    </r>
  </si>
  <si>
    <r>
      <rPr>
        <sz val="11"/>
        <rFont val="Times New Roman"/>
        <charset val="134"/>
      </rPr>
      <t xml:space="preserve">      </t>
    </r>
    <r>
      <rPr>
        <sz val="11"/>
        <rFont val="宋体"/>
        <charset val="134"/>
      </rPr>
      <t>工程建设及运行维护</t>
    </r>
  </si>
  <si>
    <r>
      <rPr>
        <sz val="11"/>
        <rFont val="Times New Roman"/>
        <charset val="134"/>
      </rPr>
      <t xml:space="preserve">      </t>
    </r>
    <r>
      <rPr>
        <sz val="11"/>
        <rFont val="宋体"/>
        <charset val="134"/>
      </rPr>
      <t>产业发展</t>
    </r>
  </si>
  <si>
    <r>
      <rPr>
        <sz val="11"/>
        <rFont val="Times New Roman"/>
        <charset val="134"/>
      </rPr>
      <t xml:space="preserve">      </t>
    </r>
    <r>
      <rPr>
        <sz val="11"/>
        <rFont val="宋体"/>
        <charset val="134"/>
      </rPr>
      <t>其他工业和信息产业监管支出</t>
    </r>
  </si>
  <si>
    <r>
      <rPr>
        <sz val="11"/>
        <rFont val="Times New Roman"/>
        <charset val="134"/>
      </rPr>
      <t xml:space="preserve">    </t>
    </r>
    <r>
      <rPr>
        <sz val="11"/>
        <rFont val="宋体"/>
        <charset val="134"/>
      </rPr>
      <t>国有资产监管</t>
    </r>
  </si>
  <si>
    <r>
      <rPr>
        <sz val="11"/>
        <rFont val="Times New Roman"/>
        <charset val="134"/>
      </rPr>
      <t xml:space="preserve">      </t>
    </r>
    <r>
      <rPr>
        <sz val="11"/>
        <rFont val="宋体"/>
        <charset val="134"/>
      </rPr>
      <t>国有企业监事会专项</t>
    </r>
  </si>
  <si>
    <r>
      <rPr>
        <sz val="11"/>
        <rFont val="Times New Roman"/>
        <charset val="134"/>
      </rPr>
      <t xml:space="preserve">      </t>
    </r>
    <r>
      <rPr>
        <sz val="11"/>
        <rFont val="宋体"/>
        <charset val="134"/>
      </rPr>
      <t>中央企业专项管理</t>
    </r>
  </si>
  <si>
    <r>
      <rPr>
        <sz val="11"/>
        <rFont val="Times New Roman"/>
        <charset val="134"/>
      </rPr>
      <t xml:space="preserve">      </t>
    </r>
    <r>
      <rPr>
        <sz val="11"/>
        <rFont val="宋体"/>
        <charset val="134"/>
      </rPr>
      <t>其他国有资产监管支出</t>
    </r>
  </si>
  <si>
    <r>
      <rPr>
        <sz val="11"/>
        <rFont val="Times New Roman"/>
        <charset val="134"/>
      </rPr>
      <t xml:space="preserve">    </t>
    </r>
    <r>
      <rPr>
        <sz val="11"/>
        <rFont val="宋体"/>
        <charset val="134"/>
      </rPr>
      <t>支持中小企业发展和管理支出</t>
    </r>
  </si>
  <si>
    <r>
      <rPr>
        <sz val="11"/>
        <rFont val="Times New Roman"/>
        <charset val="134"/>
      </rPr>
      <t xml:space="preserve">      </t>
    </r>
    <r>
      <rPr>
        <sz val="11"/>
        <rFont val="宋体"/>
        <charset val="134"/>
      </rPr>
      <t>科技型中小企业技术创新基金</t>
    </r>
  </si>
  <si>
    <r>
      <rPr>
        <sz val="11"/>
        <rFont val="Times New Roman"/>
        <charset val="134"/>
      </rPr>
      <t xml:space="preserve">      </t>
    </r>
    <r>
      <rPr>
        <sz val="11"/>
        <rFont val="宋体"/>
        <charset val="134"/>
      </rPr>
      <t>中小企业发展专项</t>
    </r>
  </si>
  <si>
    <r>
      <rPr>
        <sz val="11"/>
        <rFont val="Times New Roman"/>
        <charset val="134"/>
      </rPr>
      <t xml:space="preserve">      </t>
    </r>
    <r>
      <rPr>
        <sz val="11"/>
        <rFont val="宋体"/>
        <charset val="134"/>
      </rPr>
      <t>减免房租补贴</t>
    </r>
  </si>
  <si>
    <r>
      <rPr>
        <sz val="11"/>
        <rFont val="Times New Roman"/>
        <charset val="134"/>
      </rPr>
      <t xml:space="preserve">      </t>
    </r>
    <r>
      <rPr>
        <sz val="11"/>
        <rFont val="宋体"/>
        <charset val="134"/>
      </rPr>
      <t>其他支持中小企业发展和管理支出</t>
    </r>
  </si>
  <si>
    <r>
      <rPr>
        <sz val="11"/>
        <rFont val="Times New Roman"/>
        <charset val="134"/>
      </rPr>
      <t xml:space="preserve">    </t>
    </r>
    <r>
      <rPr>
        <sz val="11"/>
        <rFont val="宋体"/>
        <charset val="134"/>
      </rPr>
      <t>其他资源勘探工业信息等支出</t>
    </r>
  </si>
  <si>
    <r>
      <rPr>
        <sz val="11"/>
        <rFont val="Times New Roman"/>
        <charset val="134"/>
      </rPr>
      <t xml:space="preserve">      </t>
    </r>
    <r>
      <rPr>
        <sz val="11"/>
        <rFont val="宋体"/>
        <charset val="134"/>
      </rPr>
      <t>黄金事务</t>
    </r>
  </si>
  <si>
    <r>
      <rPr>
        <sz val="11"/>
        <rFont val="Times New Roman"/>
        <charset val="134"/>
      </rPr>
      <t xml:space="preserve">      </t>
    </r>
    <r>
      <rPr>
        <sz val="11"/>
        <rFont val="宋体"/>
        <charset val="134"/>
      </rPr>
      <t>技术改造支出</t>
    </r>
  </si>
  <si>
    <r>
      <rPr>
        <sz val="11"/>
        <rFont val="Times New Roman"/>
        <charset val="134"/>
      </rPr>
      <t xml:space="preserve">      </t>
    </r>
    <r>
      <rPr>
        <sz val="11"/>
        <rFont val="宋体"/>
        <charset val="134"/>
      </rPr>
      <t>中药材扶持资金支出</t>
    </r>
  </si>
  <si>
    <r>
      <rPr>
        <sz val="11"/>
        <rFont val="Times New Roman"/>
        <charset val="134"/>
      </rPr>
      <t xml:space="preserve">      </t>
    </r>
    <r>
      <rPr>
        <sz val="11"/>
        <rFont val="宋体"/>
        <charset val="134"/>
      </rPr>
      <t>重点产业振兴和技术改造项目贷款贴息</t>
    </r>
  </si>
  <si>
    <r>
      <rPr>
        <sz val="11"/>
        <rFont val="Times New Roman"/>
        <charset val="134"/>
      </rPr>
      <t xml:space="preserve">      </t>
    </r>
    <r>
      <rPr>
        <sz val="11"/>
        <rFont val="宋体"/>
        <charset val="134"/>
      </rPr>
      <t>其他资源勘探工业信息等支出</t>
    </r>
  </si>
  <si>
    <r>
      <rPr>
        <sz val="11"/>
        <rFont val="宋体"/>
        <charset val="134"/>
      </rPr>
      <t>十五、商业服务业等支出</t>
    </r>
  </si>
  <si>
    <r>
      <rPr>
        <sz val="11"/>
        <rFont val="Times New Roman"/>
        <charset val="134"/>
      </rPr>
      <t xml:space="preserve">    </t>
    </r>
    <r>
      <rPr>
        <sz val="11"/>
        <rFont val="宋体"/>
        <charset val="134"/>
      </rPr>
      <t>商业流通事务</t>
    </r>
  </si>
  <si>
    <r>
      <rPr>
        <sz val="11"/>
        <rFont val="Times New Roman"/>
        <charset val="134"/>
      </rPr>
      <t xml:space="preserve">      </t>
    </r>
    <r>
      <rPr>
        <sz val="11"/>
        <rFont val="宋体"/>
        <charset val="134"/>
      </rPr>
      <t>食品流通安全补贴</t>
    </r>
  </si>
  <si>
    <r>
      <rPr>
        <sz val="11"/>
        <rFont val="Times New Roman"/>
        <charset val="134"/>
      </rPr>
      <t xml:space="preserve">      </t>
    </r>
    <r>
      <rPr>
        <sz val="11"/>
        <rFont val="宋体"/>
        <charset val="134"/>
      </rPr>
      <t>市场监测及信息管理</t>
    </r>
  </si>
  <si>
    <r>
      <rPr>
        <sz val="11"/>
        <rFont val="Times New Roman"/>
        <charset val="134"/>
      </rPr>
      <t xml:space="preserve">      </t>
    </r>
    <r>
      <rPr>
        <sz val="11"/>
        <rFont val="宋体"/>
        <charset val="134"/>
      </rPr>
      <t>民贸企业补贴</t>
    </r>
  </si>
  <si>
    <r>
      <rPr>
        <sz val="11"/>
        <rFont val="Times New Roman"/>
        <charset val="134"/>
      </rPr>
      <t xml:space="preserve">      </t>
    </r>
    <r>
      <rPr>
        <sz val="11"/>
        <rFont val="宋体"/>
        <charset val="134"/>
      </rPr>
      <t>民贸民品贷款贴息</t>
    </r>
  </si>
  <si>
    <r>
      <rPr>
        <sz val="11"/>
        <rFont val="Times New Roman"/>
        <charset val="134"/>
      </rPr>
      <t xml:space="preserve">      </t>
    </r>
    <r>
      <rPr>
        <sz val="11"/>
        <rFont val="宋体"/>
        <charset val="134"/>
      </rPr>
      <t>其他商业流通事务支出</t>
    </r>
  </si>
  <si>
    <r>
      <rPr>
        <sz val="11"/>
        <rFont val="Times New Roman"/>
        <charset val="134"/>
      </rPr>
      <t xml:space="preserve">    </t>
    </r>
    <r>
      <rPr>
        <sz val="11"/>
        <rFont val="宋体"/>
        <charset val="134"/>
      </rPr>
      <t>涉外发展服务支出</t>
    </r>
  </si>
  <si>
    <r>
      <rPr>
        <sz val="11"/>
        <rFont val="Times New Roman"/>
        <charset val="134"/>
      </rPr>
      <t xml:space="preserve">      </t>
    </r>
    <r>
      <rPr>
        <sz val="11"/>
        <rFont val="宋体"/>
        <charset val="134"/>
      </rPr>
      <t>外商投资环境建设补助资金</t>
    </r>
  </si>
  <si>
    <r>
      <rPr>
        <sz val="11"/>
        <rFont val="Times New Roman"/>
        <charset val="134"/>
      </rPr>
      <t xml:space="preserve">      </t>
    </r>
    <r>
      <rPr>
        <sz val="11"/>
        <rFont val="宋体"/>
        <charset val="134"/>
      </rPr>
      <t>其他涉外发展服务支出</t>
    </r>
  </si>
  <si>
    <r>
      <rPr>
        <sz val="11"/>
        <rFont val="Times New Roman"/>
        <charset val="134"/>
      </rPr>
      <t xml:space="preserve">    </t>
    </r>
    <r>
      <rPr>
        <sz val="11"/>
        <rFont val="宋体"/>
        <charset val="134"/>
      </rPr>
      <t>其他商业服务业等支出</t>
    </r>
  </si>
  <si>
    <r>
      <rPr>
        <sz val="11"/>
        <rFont val="Times New Roman"/>
        <charset val="134"/>
      </rPr>
      <t xml:space="preserve">      </t>
    </r>
    <r>
      <rPr>
        <sz val="11"/>
        <rFont val="宋体"/>
        <charset val="134"/>
      </rPr>
      <t>服务业基础设施建设</t>
    </r>
  </si>
  <si>
    <r>
      <rPr>
        <sz val="11"/>
        <rFont val="Times New Roman"/>
        <charset val="134"/>
      </rPr>
      <t xml:space="preserve">      </t>
    </r>
    <r>
      <rPr>
        <sz val="11"/>
        <rFont val="宋体"/>
        <charset val="134"/>
      </rPr>
      <t>其他商业服务业等支出</t>
    </r>
  </si>
  <si>
    <r>
      <rPr>
        <sz val="11"/>
        <rFont val="宋体"/>
        <charset val="134"/>
      </rPr>
      <t>十六、金融支出</t>
    </r>
  </si>
  <si>
    <r>
      <rPr>
        <sz val="11"/>
        <rFont val="Times New Roman"/>
        <charset val="134"/>
      </rPr>
      <t xml:space="preserve">    </t>
    </r>
    <r>
      <rPr>
        <sz val="11"/>
        <rFont val="宋体"/>
        <charset val="134"/>
      </rPr>
      <t>金融部门行政支出</t>
    </r>
  </si>
  <si>
    <r>
      <rPr>
        <sz val="11"/>
        <rFont val="Times New Roman"/>
        <charset val="134"/>
      </rPr>
      <t xml:space="preserve">      </t>
    </r>
    <r>
      <rPr>
        <sz val="11"/>
        <rFont val="宋体"/>
        <charset val="134"/>
      </rPr>
      <t>安全防卫</t>
    </r>
  </si>
  <si>
    <r>
      <rPr>
        <sz val="11"/>
        <rFont val="Times New Roman"/>
        <charset val="134"/>
      </rPr>
      <t xml:space="preserve">      </t>
    </r>
    <r>
      <rPr>
        <sz val="11"/>
        <rFont val="宋体"/>
        <charset val="134"/>
      </rPr>
      <t>金融部门其他行政支出</t>
    </r>
  </si>
  <si>
    <r>
      <rPr>
        <sz val="11"/>
        <rFont val="Times New Roman"/>
        <charset val="134"/>
      </rPr>
      <t xml:space="preserve">    </t>
    </r>
    <r>
      <rPr>
        <sz val="11"/>
        <rFont val="宋体"/>
        <charset val="134"/>
      </rPr>
      <t>金融部门监管支出</t>
    </r>
  </si>
  <si>
    <r>
      <rPr>
        <sz val="11"/>
        <rFont val="Times New Roman"/>
        <charset val="134"/>
      </rPr>
      <t xml:space="preserve">      </t>
    </r>
    <r>
      <rPr>
        <sz val="11"/>
        <rFont val="宋体"/>
        <charset val="134"/>
      </rPr>
      <t>货币发行</t>
    </r>
  </si>
  <si>
    <r>
      <rPr>
        <sz val="11"/>
        <rFont val="Times New Roman"/>
        <charset val="134"/>
      </rPr>
      <t xml:space="preserve">      </t>
    </r>
    <r>
      <rPr>
        <sz val="11"/>
        <rFont val="宋体"/>
        <charset val="134"/>
      </rPr>
      <t>金融服务</t>
    </r>
  </si>
  <si>
    <r>
      <rPr>
        <sz val="11"/>
        <rFont val="Times New Roman"/>
        <charset val="134"/>
      </rPr>
      <t xml:space="preserve">      </t>
    </r>
    <r>
      <rPr>
        <sz val="11"/>
        <rFont val="宋体"/>
        <charset val="134"/>
      </rPr>
      <t>反假币</t>
    </r>
  </si>
  <si>
    <r>
      <rPr>
        <sz val="11"/>
        <rFont val="Times New Roman"/>
        <charset val="134"/>
      </rPr>
      <t xml:space="preserve">      </t>
    </r>
    <r>
      <rPr>
        <sz val="11"/>
        <rFont val="宋体"/>
        <charset val="134"/>
      </rPr>
      <t>重点金融机构监管</t>
    </r>
  </si>
  <si>
    <r>
      <rPr>
        <sz val="11"/>
        <rFont val="Times New Roman"/>
        <charset val="134"/>
      </rPr>
      <t xml:space="preserve">      </t>
    </r>
    <r>
      <rPr>
        <sz val="11"/>
        <rFont val="宋体"/>
        <charset val="134"/>
      </rPr>
      <t>金融稽查与案件处理</t>
    </r>
  </si>
  <si>
    <r>
      <rPr>
        <sz val="11"/>
        <rFont val="Times New Roman"/>
        <charset val="134"/>
      </rPr>
      <t xml:space="preserve">      </t>
    </r>
    <r>
      <rPr>
        <sz val="11"/>
        <rFont val="宋体"/>
        <charset val="134"/>
      </rPr>
      <t>金融行业电子化建设</t>
    </r>
  </si>
  <si>
    <r>
      <rPr>
        <sz val="11"/>
        <rFont val="Times New Roman"/>
        <charset val="134"/>
      </rPr>
      <t xml:space="preserve">      </t>
    </r>
    <r>
      <rPr>
        <sz val="11"/>
        <rFont val="宋体"/>
        <charset val="134"/>
      </rPr>
      <t>从业人员资格考试</t>
    </r>
  </si>
  <si>
    <r>
      <rPr>
        <sz val="11"/>
        <rFont val="Times New Roman"/>
        <charset val="134"/>
      </rPr>
      <t xml:space="preserve">      </t>
    </r>
    <r>
      <rPr>
        <sz val="11"/>
        <rFont val="宋体"/>
        <charset val="134"/>
      </rPr>
      <t>反洗钱</t>
    </r>
  </si>
  <si>
    <r>
      <rPr>
        <sz val="11"/>
        <rFont val="Times New Roman"/>
        <charset val="134"/>
      </rPr>
      <t xml:space="preserve">      </t>
    </r>
    <r>
      <rPr>
        <sz val="11"/>
        <rFont val="宋体"/>
        <charset val="134"/>
      </rPr>
      <t>金融部门其他监管支出</t>
    </r>
  </si>
  <si>
    <r>
      <rPr>
        <sz val="11"/>
        <rFont val="Times New Roman"/>
        <charset val="134"/>
      </rPr>
      <t xml:space="preserve">    </t>
    </r>
    <r>
      <rPr>
        <sz val="11"/>
        <rFont val="宋体"/>
        <charset val="134"/>
      </rPr>
      <t>金融发展支出</t>
    </r>
  </si>
  <si>
    <r>
      <rPr>
        <sz val="11"/>
        <rFont val="Times New Roman"/>
        <charset val="134"/>
      </rPr>
      <t xml:space="preserve">      </t>
    </r>
    <r>
      <rPr>
        <sz val="11"/>
        <rFont val="宋体"/>
        <charset val="134"/>
      </rPr>
      <t>政策性银行亏损补贴</t>
    </r>
  </si>
  <si>
    <r>
      <rPr>
        <sz val="11"/>
        <rFont val="Times New Roman"/>
        <charset val="134"/>
      </rPr>
      <t xml:space="preserve">      </t>
    </r>
    <r>
      <rPr>
        <sz val="11"/>
        <rFont val="宋体"/>
        <charset val="134"/>
      </rPr>
      <t>利息费用补贴支出</t>
    </r>
  </si>
  <si>
    <r>
      <rPr>
        <sz val="11"/>
        <rFont val="Times New Roman"/>
        <charset val="134"/>
      </rPr>
      <t xml:space="preserve">      </t>
    </r>
    <r>
      <rPr>
        <sz val="11"/>
        <rFont val="宋体"/>
        <charset val="134"/>
      </rPr>
      <t>补充资本金</t>
    </r>
  </si>
  <si>
    <r>
      <rPr>
        <sz val="11"/>
        <rFont val="Times New Roman"/>
        <charset val="134"/>
      </rPr>
      <t xml:space="preserve">      </t>
    </r>
    <r>
      <rPr>
        <sz val="11"/>
        <rFont val="宋体"/>
        <charset val="134"/>
      </rPr>
      <t>风险基金补助</t>
    </r>
  </si>
  <si>
    <r>
      <rPr>
        <sz val="11"/>
        <rFont val="Times New Roman"/>
        <charset val="134"/>
      </rPr>
      <t xml:space="preserve">      </t>
    </r>
    <r>
      <rPr>
        <sz val="11"/>
        <rFont val="宋体"/>
        <charset val="134"/>
      </rPr>
      <t>其他金融发展支出</t>
    </r>
  </si>
  <si>
    <r>
      <rPr>
        <sz val="11"/>
        <rFont val="Times New Roman"/>
        <charset val="134"/>
      </rPr>
      <t xml:space="preserve">    </t>
    </r>
    <r>
      <rPr>
        <sz val="11"/>
        <rFont val="宋体"/>
        <charset val="134"/>
      </rPr>
      <t>金融调控支出</t>
    </r>
  </si>
  <si>
    <r>
      <rPr>
        <sz val="11"/>
        <rFont val="Times New Roman"/>
        <charset val="134"/>
      </rPr>
      <t xml:space="preserve">      </t>
    </r>
    <r>
      <rPr>
        <sz val="11"/>
        <rFont val="宋体"/>
        <charset val="134"/>
      </rPr>
      <t>中央银行亏损补贴</t>
    </r>
  </si>
  <si>
    <r>
      <rPr>
        <sz val="11"/>
        <rFont val="Times New Roman"/>
        <charset val="134"/>
      </rPr>
      <t xml:space="preserve">      </t>
    </r>
    <r>
      <rPr>
        <sz val="11"/>
        <rFont val="宋体"/>
        <charset val="134"/>
      </rPr>
      <t>其他金融调控支出</t>
    </r>
  </si>
  <si>
    <r>
      <rPr>
        <sz val="11"/>
        <rFont val="Times New Roman"/>
        <charset val="134"/>
      </rPr>
      <t xml:space="preserve">    </t>
    </r>
    <r>
      <rPr>
        <sz val="11"/>
        <rFont val="宋体"/>
        <charset val="134"/>
      </rPr>
      <t>其他金融支出</t>
    </r>
  </si>
  <si>
    <r>
      <rPr>
        <sz val="11"/>
        <rFont val="Times New Roman"/>
        <charset val="134"/>
      </rPr>
      <t xml:space="preserve">      </t>
    </r>
    <r>
      <rPr>
        <sz val="11"/>
        <rFont val="宋体"/>
        <charset val="134"/>
      </rPr>
      <t>重点企业贷款贴息</t>
    </r>
  </si>
  <si>
    <r>
      <rPr>
        <sz val="11"/>
        <rFont val="Times New Roman"/>
        <charset val="134"/>
      </rPr>
      <t xml:space="preserve">      </t>
    </r>
    <r>
      <rPr>
        <sz val="11"/>
        <rFont val="宋体"/>
        <charset val="134"/>
      </rPr>
      <t>其他金融支出</t>
    </r>
  </si>
  <si>
    <r>
      <rPr>
        <sz val="11"/>
        <rFont val="宋体"/>
        <charset val="134"/>
      </rPr>
      <t>十七、援助其他地区支出</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</si>
  <si>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</si>
  <si>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</si>
  <si>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文化体育与传媒</t>
    </r>
  </si>
  <si>
    <r>
      <rPr>
        <sz val="11"/>
        <rFont val="Times New Roman"/>
        <charset val="134"/>
      </rPr>
      <t xml:space="preserve">    </t>
    </r>
    <r>
      <rPr>
        <sz val="11"/>
        <rFont val="宋体"/>
        <charset val="134"/>
      </rPr>
      <t>医疗卫生</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</si>
  <si>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</si>
  <si>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农业</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</si>
  <si>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</si>
  <si>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</si>
  <si>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其他支出</t>
    </r>
  </si>
  <si>
    <r>
      <rPr>
        <sz val="11"/>
        <rFont val="宋体"/>
        <charset val="134"/>
      </rPr>
      <t>十八、自然资源海洋气象等支出</t>
    </r>
  </si>
  <si>
    <r>
      <rPr>
        <sz val="11"/>
        <rFont val="Times New Roman"/>
        <charset val="134"/>
      </rPr>
      <t xml:space="preserve">    </t>
    </r>
    <r>
      <rPr>
        <sz val="11"/>
        <rFont val="宋体"/>
        <charset val="134"/>
      </rPr>
      <t>自然资源事务</t>
    </r>
  </si>
  <si>
    <r>
      <rPr>
        <sz val="11"/>
        <rFont val="Times New Roman"/>
        <charset val="134"/>
      </rPr>
      <t xml:space="preserve">      </t>
    </r>
    <r>
      <rPr>
        <sz val="11"/>
        <rFont val="宋体"/>
        <charset val="134"/>
      </rPr>
      <t>自然资源规划及管理</t>
    </r>
  </si>
  <si>
    <r>
      <rPr>
        <sz val="11"/>
        <rFont val="Times New Roman"/>
        <charset val="134"/>
      </rPr>
      <t xml:space="preserve">      </t>
    </r>
    <r>
      <rPr>
        <sz val="11"/>
        <rFont val="宋体"/>
        <charset val="134"/>
      </rPr>
      <t>自然资源利用与保护</t>
    </r>
  </si>
  <si>
    <r>
      <rPr>
        <sz val="11"/>
        <rFont val="Times New Roman"/>
        <charset val="134"/>
      </rPr>
      <t xml:space="preserve">      </t>
    </r>
    <r>
      <rPr>
        <sz val="11"/>
        <rFont val="宋体"/>
        <charset val="134"/>
      </rPr>
      <t>自然资源社会公益服务</t>
    </r>
  </si>
  <si>
    <r>
      <rPr>
        <sz val="11"/>
        <rFont val="Times New Roman"/>
        <charset val="134"/>
      </rPr>
      <t xml:space="preserve">      </t>
    </r>
    <r>
      <rPr>
        <sz val="11"/>
        <rFont val="宋体"/>
        <charset val="134"/>
      </rPr>
      <t>自然资源行业业务管理</t>
    </r>
  </si>
  <si>
    <r>
      <rPr>
        <sz val="11"/>
        <rFont val="Times New Roman"/>
        <charset val="134"/>
      </rPr>
      <t xml:space="preserve">      </t>
    </r>
    <r>
      <rPr>
        <sz val="11"/>
        <rFont val="宋体"/>
        <charset val="134"/>
      </rPr>
      <t>自然资源调查与确权登记</t>
    </r>
  </si>
  <si>
    <r>
      <rPr>
        <sz val="11"/>
        <rFont val="Times New Roman"/>
        <charset val="134"/>
      </rPr>
      <t xml:space="preserve">      </t>
    </r>
    <r>
      <rPr>
        <sz val="11"/>
        <rFont val="宋体"/>
        <charset val="134"/>
      </rPr>
      <t>土地资源储备支出</t>
    </r>
  </si>
  <si>
    <r>
      <rPr>
        <sz val="11"/>
        <rFont val="Times New Roman"/>
        <charset val="134"/>
      </rPr>
      <t xml:space="preserve">      </t>
    </r>
    <r>
      <rPr>
        <sz val="11"/>
        <rFont val="宋体"/>
        <charset val="134"/>
      </rPr>
      <t>地质矿产资源与环境调查</t>
    </r>
  </si>
  <si>
    <r>
      <rPr>
        <sz val="11"/>
        <rFont val="Times New Roman"/>
        <charset val="134"/>
      </rPr>
      <t xml:space="preserve">      </t>
    </r>
    <r>
      <rPr>
        <sz val="11"/>
        <rFont val="宋体"/>
        <charset val="134"/>
      </rPr>
      <t>地质勘查与矿产资源管理</t>
    </r>
  </si>
  <si>
    <r>
      <rPr>
        <sz val="11"/>
        <rFont val="Times New Roman"/>
        <charset val="134"/>
      </rPr>
      <t xml:space="preserve">      </t>
    </r>
    <r>
      <rPr>
        <sz val="11"/>
        <rFont val="宋体"/>
        <charset val="134"/>
      </rPr>
      <t>地质转产项目财政贴息</t>
    </r>
  </si>
  <si>
    <r>
      <rPr>
        <sz val="11"/>
        <rFont val="Times New Roman"/>
        <charset val="134"/>
      </rPr>
      <t xml:space="preserve">      </t>
    </r>
    <r>
      <rPr>
        <sz val="11"/>
        <rFont val="宋体"/>
        <charset val="134"/>
      </rPr>
      <t>国外风险勘查</t>
    </r>
  </si>
  <si>
    <r>
      <rPr>
        <sz val="11"/>
        <rFont val="Times New Roman"/>
        <charset val="134"/>
      </rPr>
      <t xml:space="preserve">      </t>
    </r>
    <r>
      <rPr>
        <sz val="11"/>
        <rFont val="宋体"/>
        <charset val="134"/>
      </rPr>
      <t>地质勘查基金（周转金）支出</t>
    </r>
  </si>
  <si>
    <r>
      <rPr>
        <sz val="11"/>
        <rFont val="Times New Roman"/>
        <charset val="134"/>
      </rPr>
      <t xml:space="preserve">      </t>
    </r>
    <r>
      <rPr>
        <sz val="11"/>
        <rFont val="宋体"/>
        <charset val="134"/>
      </rPr>
      <t>海域与海岛管理</t>
    </r>
  </si>
  <si>
    <r>
      <rPr>
        <sz val="11"/>
        <rFont val="Times New Roman"/>
        <charset val="134"/>
      </rPr>
      <t xml:space="preserve">      </t>
    </r>
    <r>
      <rPr>
        <sz val="11"/>
        <rFont val="宋体"/>
        <charset val="134"/>
      </rPr>
      <t>自然资源国际合作与海洋权益维护</t>
    </r>
  </si>
  <si>
    <r>
      <rPr>
        <sz val="11"/>
        <rFont val="Times New Roman"/>
        <charset val="134"/>
      </rPr>
      <t xml:space="preserve">      </t>
    </r>
    <r>
      <rPr>
        <sz val="11"/>
        <rFont val="宋体"/>
        <charset val="134"/>
      </rPr>
      <t>自然资源卫星</t>
    </r>
  </si>
  <si>
    <r>
      <rPr>
        <sz val="11"/>
        <rFont val="Times New Roman"/>
        <charset val="134"/>
      </rPr>
      <t xml:space="preserve">      </t>
    </r>
    <r>
      <rPr>
        <sz val="11"/>
        <rFont val="宋体"/>
        <charset val="134"/>
      </rPr>
      <t>极地考察</t>
    </r>
  </si>
  <si>
    <r>
      <rPr>
        <sz val="11"/>
        <rFont val="Times New Roman"/>
        <charset val="134"/>
      </rPr>
      <t xml:space="preserve">      </t>
    </r>
    <r>
      <rPr>
        <sz val="11"/>
        <rFont val="宋体"/>
        <charset val="134"/>
      </rPr>
      <t>深海调查与资源开发</t>
    </r>
  </si>
  <si>
    <r>
      <rPr>
        <sz val="11"/>
        <rFont val="Times New Roman"/>
        <charset val="134"/>
      </rPr>
      <t xml:space="preserve">      </t>
    </r>
    <r>
      <rPr>
        <sz val="11"/>
        <rFont val="宋体"/>
        <charset val="134"/>
      </rPr>
      <t>海港航标维护</t>
    </r>
  </si>
  <si>
    <r>
      <rPr>
        <sz val="11"/>
        <rFont val="Times New Roman"/>
        <charset val="134"/>
      </rPr>
      <t xml:space="preserve">      </t>
    </r>
    <r>
      <rPr>
        <sz val="11"/>
        <rFont val="宋体"/>
        <charset val="134"/>
      </rPr>
      <t>海水淡化</t>
    </r>
  </si>
  <si>
    <r>
      <rPr>
        <sz val="11"/>
        <rFont val="Times New Roman"/>
        <charset val="134"/>
      </rPr>
      <t xml:space="preserve">      </t>
    </r>
    <r>
      <rPr>
        <sz val="11"/>
        <rFont val="宋体"/>
        <charset val="134"/>
      </rPr>
      <t>无居民海岛使用金支出</t>
    </r>
  </si>
  <si>
    <r>
      <rPr>
        <sz val="11"/>
        <rFont val="Times New Roman"/>
        <charset val="134"/>
      </rPr>
      <t xml:space="preserve">      </t>
    </r>
    <r>
      <rPr>
        <sz val="11"/>
        <rFont val="宋体"/>
        <charset val="134"/>
      </rPr>
      <t>海洋战略规划与预警监测</t>
    </r>
  </si>
  <si>
    <r>
      <rPr>
        <sz val="11"/>
        <rFont val="Times New Roman"/>
        <charset val="134"/>
      </rPr>
      <t xml:space="preserve">      </t>
    </r>
    <r>
      <rPr>
        <sz val="11"/>
        <rFont val="宋体"/>
        <charset val="134"/>
      </rPr>
      <t>基础测绘与地理信息监管</t>
    </r>
  </si>
  <si>
    <r>
      <rPr>
        <sz val="11"/>
        <rFont val="Times New Roman"/>
        <charset val="134"/>
      </rPr>
      <t xml:space="preserve">      </t>
    </r>
    <r>
      <rPr>
        <sz val="11"/>
        <rFont val="宋体"/>
        <charset val="134"/>
      </rPr>
      <t>其他自然资源事务支出</t>
    </r>
  </si>
  <si>
    <r>
      <rPr>
        <sz val="11"/>
        <rFont val="Times New Roman"/>
        <charset val="134"/>
      </rPr>
      <t xml:space="preserve">    </t>
    </r>
    <r>
      <rPr>
        <sz val="11"/>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</si>
  <si>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</si>
  <si>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气象探测</t>
    </r>
  </si>
  <si>
    <r>
      <rPr>
        <sz val="11"/>
        <rFont val="Times New Roman"/>
        <charset val="134"/>
      </rPr>
      <t xml:space="preserve">      </t>
    </r>
    <r>
      <rPr>
        <sz val="11"/>
        <rFont val="宋体"/>
        <charset val="134"/>
      </rPr>
      <t>气象信息传输及管理</t>
    </r>
  </si>
  <si>
    <r>
      <rPr>
        <sz val="11"/>
        <rFont val="Times New Roman"/>
        <charset val="134"/>
      </rPr>
      <t xml:space="preserve">      </t>
    </r>
    <r>
      <rPr>
        <sz val="11"/>
        <rFont val="宋体"/>
        <charset val="134"/>
      </rPr>
      <t>气象预报预测</t>
    </r>
  </si>
  <si>
    <r>
      <rPr>
        <sz val="11"/>
        <rFont val="Times New Roman"/>
        <charset val="134"/>
      </rPr>
      <t xml:space="preserve">      </t>
    </r>
    <r>
      <rPr>
        <sz val="11"/>
        <rFont val="宋体"/>
        <charset val="134"/>
      </rPr>
      <t>气象服务</t>
    </r>
  </si>
  <si>
    <r>
      <rPr>
        <sz val="11"/>
        <rFont val="Times New Roman"/>
        <charset val="134"/>
      </rPr>
      <t xml:space="preserve">      </t>
    </r>
    <r>
      <rPr>
        <sz val="11"/>
        <rFont val="宋体"/>
        <charset val="134"/>
      </rPr>
      <t>气象装备保障维护</t>
    </r>
  </si>
  <si>
    <r>
      <rPr>
        <sz val="11"/>
        <rFont val="Times New Roman"/>
        <charset val="134"/>
      </rPr>
      <t xml:space="preserve">      </t>
    </r>
    <r>
      <rPr>
        <sz val="11"/>
        <rFont val="宋体"/>
        <charset val="134"/>
      </rPr>
      <t>气象基础设施建设与维修</t>
    </r>
  </si>
  <si>
    <r>
      <rPr>
        <sz val="11"/>
        <rFont val="Times New Roman"/>
        <charset val="134"/>
      </rPr>
      <t xml:space="preserve">      </t>
    </r>
    <r>
      <rPr>
        <sz val="11"/>
        <rFont val="宋体"/>
        <charset val="134"/>
      </rPr>
      <t>气象卫星</t>
    </r>
  </si>
  <si>
    <r>
      <rPr>
        <sz val="11"/>
        <rFont val="Times New Roman"/>
        <charset val="134"/>
      </rPr>
      <t xml:space="preserve">      </t>
    </r>
    <r>
      <rPr>
        <sz val="11"/>
        <rFont val="宋体"/>
        <charset val="134"/>
      </rPr>
      <t>气象法规与标准</t>
    </r>
  </si>
  <si>
    <r>
      <rPr>
        <sz val="11"/>
        <rFont val="Times New Roman"/>
        <charset val="134"/>
      </rPr>
      <t xml:space="preserve">      </t>
    </r>
    <r>
      <rPr>
        <sz val="11"/>
        <rFont val="宋体"/>
        <charset val="134"/>
      </rPr>
      <t>气象资金审计稽查</t>
    </r>
  </si>
  <si>
    <r>
      <rPr>
        <sz val="11"/>
        <rFont val="Times New Roman"/>
        <charset val="134"/>
      </rPr>
      <t xml:space="preserve">      </t>
    </r>
    <r>
      <rPr>
        <sz val="11"/>
        <rFont val="宋体"/>
        <charset val="134"/>
      </rPr>
      <t>其他气象事务支出</t>
    </r>
  </si>
  <si>
    <r>
      <rPr>
        <sz val="11"/>
        <rFont val="Times New Roman"/>
        <charset val="134"/>
      </rPr>
      <t xml:space="preserve">    </t>
    </r>
    <r>
      <rPr>
        <sz val="11"/>
        <rFont val="宋体"/>
        <charset val="134"/>
      </rPr>
      <t>其他自然资源海洋气象等支出</t>
    </r>
  </si>
  <si>
    <r>
      <rPr>
        <sz val="11"/>
        <rFont val="宋体"/>
        <charset val="134"/>
      </rPr>
      <t>十九、住房保障支出</t>
    </r>
  </si>
  <si>
    <r>
      <rPr>
        <sz val="11"/>
        <rFont val="Times New Roman"/>
        <charset val="134"/>
      </rPr>
      <t xml:space="preserve">    </t>
    </r>
    <r>
      <rPr>
        <sz val="11"/>
        <rFont val="宋体"/>
        <charset val="134"/>
      </rPr>
      <t>保障性安居工程支出</t>
    </r>
  </si>
  <si>
    <r>
      <rPr>
        <sz val="11"/>
        <rFont val="Times New Roman"/>
        <charset val="134"/>
      </rPr>
      <t xml:space="preserve">      </t>
    </r>
    <r>
      <rPr>
        <sz val="11"/>
        <rFont val="宋体"/>
        <charset val="134"/>
      </rPr>
      <t>廉租住房</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</si>
  <si>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</si>
  <si>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棚户区改造</t>
    </r>
  </si>
  <si>
    <r>
      <rPr>
        <sz val="11"/>
        <rFont val="Times New Roman"/>
        <charset val="134"/>
      </rPr>
      <t xml:space="preserve">      </t>
    </r>
    <r>
      <rPr>
        <sz val="11"/>
        <rFont val="宋体"/>
        <charset val="134"/>
      </rPr>
      <t>少数民族地区游牧民定居工程</t>
    </r>
  </si>
  <si>
    <r>
      <rPr>
        <sz val="11"/>
        <rFont val="Times New Roman"/>
        <charset val="134"/>
      </rPr>
      <t xml:space="preserve">      </t>
    </r>
    <r>
      <rPr>
        <sz val="11"/>
        <rFont val="宋体"/>
        <charset val="134"/>
      </rPr>
      <t>农村危房改造</t>
    </r>
  </si>
  <si>
    <r>
      <rPr>
        <sz val="11"/>
        <rFont val="Times New Roman"/>
        <charset val="134"/>
      </rPr>
      <t xml:space="preserve">      </t>
    </r>
    <r>
      <rPr>
        <sz val="11"/>
        <rFont val="宋体"/>
        <charset val="134"/>
      </rPr>
      <t>公共租赁住房</t>
    </r>
  </si>
  <si>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</si>
  <si>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老旧小区改造</t>
    </r>
  </si>
  <si>
    <r>
      <rPr>
        <sz val="11"/>
        <rFont val="Times New Roman"/>
        <charset val="134"/>
      </rPr>
      <t xml:space="preserve">      </t>
    </r>
    <r>
      <rPr>
        <sz val="11"/>
        <rFont val="宋体"/>
        <charset val="134"/>
      </rPr>
      <t>住房租赁市场发展</t>
    </r>
  </si>
  <si>
    <r>
      <rPr>
        <sz val="11"/>
        <rFont val="Times New Roman"/>
        <charset val="134"/>
      </rPr>
      <t xml:space="preserve">      </t>
    </r>
    <r>
      <rPr>
        <sz val="11"/>
        <rFont val="宋体"/>
        <charset val="134"/>
      </rPr>
      <t>其他保障性安居工程支出</t>
    </r>
  </si>
  <si>
    <r>
      <rPr>
        <sz val="11"/>
        <rFont val="Times New Roman"/>
        <charset val="134"/>
      </rPr>
      <t xml:space="preserve">    </t>
    </r>
    <r>
      <rPr>
        <sz val="11"/>
        <rFont val="宋体"/>
        <charset val="134"/>
      </rPr>
      <t>住房改革支出</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</si>
  <si>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</si>
  <si>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提租补贴</t>
    </r>
  </si>
  <si>
    <r>
      <rPr>
        <sz val="11"/>
        <rFont val="Times New Roman"/>
        <charset val="134"/>
      </rPr>
      <t xml:space="preserve">      </t>
    </r>
    <r>
      <rPr>
        <sz val="11"/>
        <rFont val="宋体"/>
        <charset val="134"/>
      </rPr>
      <t>购房补贴</t>
    </r>
  </si>
  <si>
    <r>
      <rPr>
        <sz val="11"/>
        <rFont val="Times New Roman"/>
        <charset val="134"/>
      </rPr>
      <t xml:space="preserve">    </t>
    </r>
    <r>
      <rPr>
        <sz val="11"/>
        <rFont val="宋体"/>
        <charset val="134"/>
      </rPr>
      <t>城乡社区住宅</t>
    </r>
  </si>
  <si>
    <r>
      <rPr>
        <sz val="11"/>
        <rFont val="Times New Roman"/>
        <charset val="134"/>
      </rPr>
      <t xml:space="preserve">      </t>
    </r>
    <r>
      <rPr>
        <sz val="11"/>
        <rFont val="宋体"/>
        <charset val="134"/>
      </rPr>
      <t>公有住房建设和维修改造支出</t>
    </r>
  </si>
  <si>
    <r>
      <rPr>
        <sz val="11"/>
        <rFont val="Times New Roman"/>
        <charset val="134"/>
      </rPr>
      <t xml:space="preserve">      </t>
    </r>
    <r>
      <rPr>
        <sz val="11"/>
        <rFont val="宋体"/>
        <charset val="134"/>
      </rPr>
      <t>住房公积金管理</t>
    </r>
  </si>
  <si>
    <r>
      <rPr>
        <sz val="11"/>
        <rFont val="Times New Roman"/>
        <charset val="134"/>
      </rPr>
      <t xml:space="preserve">      </t>
    </r>
    <r>
      <rPr>
        <sz val="11"/>
        <rFont val="宋体"/>
        <charset val="134"/>
      </rPr>
      <t>其他城乡社区住宅支出</t>
    </r>
  </si>
  <si>
    <r>
      <rPr>
        <sz val="11"/>
        <rFont val="宋体"/>
        <charset val="134"/>
      </rPr>
      <t>二十、粮油物资储备支出</t>
    </r>
  </si>
  <si>
    <r>
      <rPr>
        <sz val="11"/>
        <rFont val="Times New Roman"/>
        <charset val="134"/>
      </rPr>
      <t xml:space="preserve">    </t>
    </r>
    <r>
      <rPr>
        <sz val="11"/>
        <rFont val="宋体"/>
        <charset val="134"/>
      </rPr>
      <t>粮油物资事务</t>
    </r>
  </si>
  <si>
    <r>
      <rPr>
        <sz val="11"/>
        <rFont val="Times New Roman"/>
        <charset val="134"/>
      </rPr>
      <t xml:space="preserve">      </t>
    </r>
    <r>
      <rPr>
        <sz val="11"/>
        <rFont val="宋体"/>
        <charset val="134"/>
      </rPr>
      <t>财务与审计支出</t>
    </r>
  </si>
  <si>
    <r>
      <rPr>
        <sz val="11"/>
        <rFont val="Times New Roman"/>
        <charset val="134"/>
      </rPr>
      <t xml:space="preserve">      </t>
    </r>
    <r>
      <rPr>
        <sz val="11"/>
        <rFont val="宋体"/>
        <charset val="134"/>
      </rPr>
      <t>信息统计</t>
    </r>
  </si>
  <si>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</si>
  <si>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国家粮油差价补贴</t>
    </r>
  </si>
  <si>
    <r>
      <rPr>
        <sz val="11"/>
        <rFont val="Times New Roman"/>
        <charset val="134"/>
      </rPr>
      <t xml:space="preserve">      </t>
    </r>
    <r>
      <rPr>
        <sz val="11"/>
        <rFont val="宋体"/>
        <charset val="134"/>
      </rPr>
      <t>粮食财务挂账利息补贴</t>
    </r>
  </si>
  <si>
    <r>
      <rPr>
        <sz val="11"/>
        <rFont val="Times New Roman"/>
        <charset val="134"/>
      </rPr>
      <t xml:space="preserve">      </t>
    </r>
    <r>
      <rPr>
        <sz val="11"/>
        <rFont val="宋体"/>
        <charset val="134"/>
      </rPr>
      <t>粮食财务挂账消化款</t>
    </r>
  </si>
  <si>
    <r>
      <rPr>
        <sz val="11"/>
        <rFont val="Times New Roman"/>
        <charset val="134"/>
      </rPr>
      <t xml:space="preserve">      </t>
    </r>
    <r>
      <rPr>
        <sz val="11"/>
        <rFont val="宋体"/>
        <charset val="134"/>
      </rPr>
      <t>处理陈化粮补贴</t>
    </r>
  </si>
  <si>
    <r>
      <rPr>
        <sz val="11"/>
        <rFont val="Times New Roman"/>
        <charset val="134"/>
      </rPr>
      <t xml:space="preserve">      </t>
    </r>
    <r>
      <rPr>
        <sz val="11"/>
        <rFont val="宋体"/>
        <charset val="134"/>
      </rPr>
      <t>粮食风险基金</t>
    </r>
  </si>
  <si>
    <r>
      <rPr>
        <sz val="11"/>
        <rFont val="Times New Roman"/>
        <charset val="134"/>
      </rPr>
      <t xml:space="preserve">      </t>
    </r>
    <r>
      <rPr>
        <sz val="11"/>
        <rFont val="宋体"/>
        <charset val="134"/>
      </rPr>
      <t>粮油市场调控专项资金</t>
    </r>
  </si>
  <si>
    <r>
      <rPr>
        <sz val="11"/>
        <rFont val="Times New Roman"/>
        <charset val="134"/>
      </rPr>
      <t xml:space="preserve">      </t>
    </r>
    <r>
      <rPr>
        <sz val="11"/>
        <rFont val="宋体"/>
        <charset val="134"/>
      </rPr>
      <t>设施建设</t>
    </r>
  </si>
  <si>
    <r>
      <rPr>
        <sz val="11"/>
        <rFont val="Times New Roman"/>
        <charset val="134"/>
      </rPr>
      <t xml:space="preserve">      </t>
    </r>
    <r>
      <rPr>
        <sz val="11"/>
        <rFont val="宋体"/>
        <charset val="134"/>
      </rPr>
      <t>设施安全</t>
    </r>
  </si>
  <si>
    <r>
      <rPr>
        <sz val="11"/>
        <rFont val="Times New Roman"/>
        <charset val="134"/>
      </rPr>
      <t xml:space="preserve">      </t>
    </r>
    <r>
      <rPr>
        <sz val="11"/>
        <rFont val="宋体"/>
        <charset val="134"/>
      </rPr>
      <t>物资保管保养</t>
    </r>
  </si>
  <si>
    <r>
      <rPr>
        <sz val="11"/>
        <rFont val="Times New Roman"/>
        <charset val="134"/>
      </rPr>
      <t xml:space="preserve">      </t>
    </r>
    <r>
      <rPr>
        <sz val="11"/>
        <rFont val="宋体"/>
        <charset val="134"/>
      </rPr>
      <t>其他粮油物资事务支出</t>
    </r>
  </si>
  <si>
    <r>
      <rPr>
        <sz val="11"/>
        <rFont val="Times New Roman"/>
        <charset val="134"/>
      </rPr>
      <t xml:space="preserve">    </t>
    </r>
    <r>
      <rPr>
        <sz val="11"/>
        <rFont val="宋体"/>
        <charset val="134"/>
      </rPr>
      <t>能源储备</t>
    </r>
  </si>
  <si>
    <r>
      <rPr>
        <sz val="11"/>
        <rFont val="Times New Roman"/>
        <charset val="134"/>
      </rPr>
      <t xml:space="preserve">      </t>
    </r>
    <r>
      <rPr>
        <sz val="11"/>
        <rFont val="宋体"/>
        <charset val="134"/>
      </rPr>
      <t>石油储备</t>
    </r>
  </si>
  <si>
    <r>
      <rPr>
        <sz val="11"/>
        <rFont val="Times New Roman"/>
        <charset val="134"/>
      </rPr>
      <t xml:space="preserve">      </t>
    </r>
    <r>
      <rPr>
        <sz val="11"/>
        <rFont val="宋体"/>
        <charset val="134"/>
      </rPr>
      <t>天然铀能源储备</t>
    </r>
  </si>
  <si>
    <r>
      <rPr>
        <sz val="11"/>
        <rFont val="Times New Roman"/>
        <charset val="134"/>
      </rPr>
      <t xml:space="preserve">      </t>
    </r>
    <r>
      <rPr>
        <sz val="11"/>
        <rFont val="宋体"/>
        <charset val="134"/>
      </rPr>
      <t>煤炭储备</t>
    </r>
  </si>
  <si>
    <r>
      <rPr>
        <sz val="11"/>
        <rFont val="Times New Roman"/>
        <charset val="134"/>
      </rPr>
      <t xml:space="preserve">      </t>
    </r>
    <r>
      <rPr>
        <sz val="11"/>
        <rFont val="宋体"/>
        <charset val="134"/>
      </rPr>
      <t>成品油储备</t>
    </r>
  </si>
  <si>
    <r>
      <rPr>
        <sz val="11"/>
        <rFont val="Times New Roman"/>
        <charset val="134"/>
      </rPr>
      <t xml:space="preserve">      </t>
    </r>
    <r>
      <rPr>
        <sz val="11"/>
        <rFont val="宋体"/>
        <charset val="134"/>
      </rPr>
      <t>其他能源储备支出</t>
    </r>
  </si>
  <si>
    <r>
      <rPr>
        <sz val="11"/>
        <rFont val="Times New Roman"/>
        <charset val="134"/>
      </rPr>
      <t xml:space="preserve">    </t>
    </r>
    <r>
      <rPr>
        <sz val="11"/>
        <rFont val="宋体"/>
        <charset val="134"/>
      </rPr>
      <t>粮油储备</t>
    </r>
  </si>
  <si>
    <r>
      <rPr>
        <sz val="11"/>
        <rFont val="Times New Roman"/>
        <charset val="134"/>
      </rPr>
      <t xml:space="preserve">      </t>
    </r>
    <r>
      <rPr>
        <sz val="11"/>
        <rFont val="宋体"/>
        <charset val="134"/>
      </rPr>
      <t>储备粮油补贴</t>
    </r>
  </si>
  <si>
    <r>
      <rPr>
        <sz val="11"/>
        <rFont val="Times New Roman"/>
        <charset val="134"/>
      </rPr>
      <t xml:space="preserve">      </t>
    </r>
    <r>
      <rPr>
        <sz val="11"/>
        <rFont val="宋体"/>
        <charset val="134"/>
      </rPr>
      <t>储备粮油差价补贴</t>
    </r>
  </si>
  <si>
    <r>
      <rPr>
        <sz val="11"/>
        <rFont val="Times New Roman"/>
        <charset val="134"/>
      </rPr>
      <t xml:space="preserve">      </t>
    </r>
    <r>
      <rPr>
        <sz val="11"/>
        <rFont val="宋体"/>
        <charset val="134"/>
      </rPr>
      <t>储备粮（油）库建设</t>
    </r>
  </si>
  <si>
    <r>
      <rPr>
        <sz val="11"/>
        <rFont val="Times New Roman"/>
        <charset val="134"/>
      </rPr>
      <t xml:space="preserve">      </t>
    </r>
    <r>
      <rPr>
        <sz val="11"/>
        <rFont val="宋体"/>
        <charset val="134"/>
      </rPr>
      <t>最低收购价政策支出</t>
    </r>
  </si>
  <si>
    <r>
      <rPr>
        <sz val="11"/>
        <rFont val="Times New Roman"/>
        <charset val="134"/>
      </rPr>
      <t xml:space="preserve">      </t>
    </r>
    <r>
      <rPr>
        <sz val="11"/>
        <rFont val="宋体"/>
        <charset val="134"/>
      </rPr>
      <t>其他粮油储备支出</t>
    </r>
  </si>
  <si>
    <r>
      <rPr>
        <sz val="11"/>
        <rFont val="Times New Roman"/>
        <charset val="134"/>
      </rPr>
      <t xml:space="preserve">    </t>
    </r>
    <r>
      <rPr>
        <sz val="11"/>
        <rFont val="宋体"/>
        <charset val="134"/>
      </rPr>
      <t>重要商品储备</t>
    </r>
  </si>
  <si>
    <r>
      <rPr>
        <sz val="11"/>
        <rFont val="Times New Roman"/>
        <charset val="134"/>
      </rPr>
      <t xml:space="preserve">      </t>
    </r>
    <r>
      <rPr>
        <sz val="11"/>
        <rFont val="宋体"/>
        <charset val="134"/>
      </rPr>
      <t>棉花储备</t>
    </r>
  </si>
  <si>
    <r>
      <rPr>
        <sz val="11"/>
        <rFont val="Times New Roman"/>
        <charset val="134"/>
      </rPr>
      <t xml:space="preserve">      </t>
    </r>
    <r>
      <rPr>
        <sz val="11"/>
        <rFont val="宋体"/>
        <charset val="134"/>
      </rPr>
      <t>食糖储备</t>
    </r>
  </si>
  <si>
    <r>
      <rPr>
        <sz val="11"/>
        <rFont val="Times New Roman"/>
        <charset val="134"/>
      </rPr>
      <t xml:space="preserve">      </t>
    </r>
    <r>
      <rPr>
        <sz val="11"/>
        <rFont val="宋体"/>
        <charset val="134"/>
      </rPr>
      <t>肉类储备</t>
    </r>
  </si>
  <si>
    <r>
      <rPr>
        <sz val="11"/>
        <rFont val="Times New Roman"/>
        <charset val="134"/>
      </rPr>
      <t xml:space="preserve">      </t>
    </r>
    <r>
      <rPr>
        <sz val="11"/>
        <rFont val="宋体"/>
        <charset val="134"/>
      </rPr>
      <t>化肥储备</t>
    </r>
  </si>
  <si>
    <r>
      <rPr>
        <sz val="11"/>
        <rFont val="Times New Roman"/>
        <charset val="134"/>
      </rPr>
      <t xml:space="preserve">      </t>
    </r>
    <r>
      <rPr>
        <sz val="11"/>
        <rFont val="宋体"/>
        <charset val="134"/>
      </rPr>
      <t>农药储备</t>
    </r>
  </si>
  <si>
    <r>
      <rPr>
        <sz val="11"/>
        <rFont val="Times New Roman"/>
        <charset val="134"/>
      </rPr>
      <t xml:space="preserve">      </t>
    </r>
    <r>
      <rPr>
        <sz val="11"/>
        <rFont val="宋体"/>
        <charset val="134"/>
      </rPr>
      <t>边销茶储备</t>
    </r>
  </si>
  <si>
    <r>
      <rPr>
        <sz val="11"/>
        <rFont val="Times New Roman"/>
        <charset val="134"/>
      </rPr>
      <t xml:space="preserve">      </t>
    </r>
    <r>
      <rPr>
        <sz val="11"/>
        <rFont val="宋体"/>
        <charset val="134"/>
      </rPr>
      <t>羊毛储备</t>
    </r>
  </si>
  <si>
    <r>
      <rPr>
        <sz val="11"/>
        <rFont val="Times New Roman"/>
        <charset val="134"/>
      </rPr>
      <t xml:space="preserve">      </t>
    </r>
    <r>
      <rPr>
        <sz val="11"/>
        <rFont val="宋体"/>
        <charset val="134"/>
      </rPr>
      <t>医药储备</t>
    </r>
  </si>
  <si>
    <r>
      <rPr>
        <sz val="11"/>
        <rFont val="Times New Roman"/>
        <charset val="134"/>
      </rPr>
      <t xml:space="preserve">      </t>
    </r>
    <r>
      <rPr>
        <sz val="11"/>
        <rFont val="宋体"/>
        <charset val="134"/>
      </rPr>
      <t>食盐储备</t>
    </r>
  </si>
  <si>
    <r>
      <rPr>
        <sz val="11"/>
        <rFont val="Times New Roman"/>
        <charset val="134"/>
      </rPr>
      <t xml:space="preserve">      </t>
    </r>
    <r>
      <rPr>
        <sz val="11"/>
        <rFont val="宋体"/>
        <charset val="134"/>
      </rPr>
      <t>战略物资储备</t>
    </r>
  </si>
  <si>
    <r>
      <rPr>
        <sz val="11"/>
        <rFont val="Times New Roman"/>
        <charset val="134"/>
      </rPr>
      <t xml:space="preserve">      </t>
    </r>
    <r>
      <rPr>
        <sz val="11"/>
        <rFont val="宋体"/>
        <charset val="134"/>
      </rPr>
      <t>应急物资储备</t>
    </r>
  </si>
  <si>
    <r>
      <rPr>
        <sz val="11"/>
        <rFont val="Times New Roman"/>
        <charset val="134"/>
      </rPr>
      <t xml:space="preserve">      </t>
    </r>
    <r>
      <rPr>
        <sz val="11"/>
        <rFont val="宋体"/>
        <charset val="134"/>
      </rPr>
      <t>其他重要商品储备支出</t>
    </r>
  </si>
  <si>
    <r>
      <rPr>
        <sz val="11"/>
        <rFont val="宋体"/>
        <charset val="134"/>
      </rPr>
      <t>二十一、灾害防治及应急管理支出</t>
    </r>
  </si>
  <si>
    <r>
      <rPr>
        <sz val="11"/>
        <rFont val="Times New Roman"/>
        <charset val="134"/>
      </rPr>
      <t xml:space="preserve">    </t>
    </r>
    <r>
      <rPr>
        <sz val="11"/>
        <rFont val="宋体"/>
        <charset val="134"/>
      </rPr>
      <t>应急管理事务</t>
    </r>
  </si>
  <si>
    <r>
      <rPr>
        <sz val="11"/>
        <rFont val="Times New Roman"/>
        <charset val="134"/>
      </rPr>
      <t xml:space="preserve">      </t>
    </r>
    <r>
      <rPr>
        <sz val="11"/>
        <rFont val="宋体"/>
        <charset val="134"/>
      </rPr>
      <t>灾害风险防治</t>
    </r>
  </si>
  <si>
    <r>
      <rPr>
        <sz val="11"/>
        <rFont val="Times New Roman"/>
        <charset val="134"/>
      </rPr>
      <t xml:space="preserve">      </t>
    </r>
    <r>
      <rPr>
        <sz val="11"/>
        <rFont val="宋体"/>
        <charset val="134"/>
      </rPr>
      <t>国务院安委会专项</t>
    </r>
  </si>
  <si>
    <r>
      <rPr>
        <sz val="11"/>
        <rFont val="Times New Roman"/>
        <charset val="134"/>
      </rPr>
      <t xml:space="preserve">      </t>
    </r>
    <r>
      <rPr>
        <sz val="11"/>
        <rFont val="宋体"/>
        <charset val="134"/>
      </rPr>
      <t>安全监管</t>
    </r>
  </si>
  <si>
    <r>
      <rPr>
        <sz val="11"/>
        <rFont val="Times New Roman"/>
        <charset val="134"/>
      </rPr>
      <t xml:space="preserve">      </t>
    </r>
    <r>
      <rPr>
        <sz val="11"/>
        <rFont val="宋体"/>
        <charset val="134"/>
      </rPr>
      <t>安全生产基础</t>
    </r>
  </si>
  <si>
    <r>
      <rPr>
        <sz val="11"/>
        <rFont val="Times New Roman"/>
        <charset val="134"/>
      </rPr>
      <t xml:space="preserve">      </t>
    </r>
    <r>
      <rPr>
        <sz val="11"/>
        <rFont val="宋体"/>
        <charset val="134"/>
      </rPr>
      <t>应急救援</t>
    </r>
  </si>
  <si>
    <r>
      <rPr>
        <sz val="11"/>
        <rFont val="Times New Roman"/>
        <charset val="134"/>
      </rPr>
      <t xml:space="preserve">      </t>
    </r>
    <r>
      <rPr>
        <sz val="11"/>
        <rFont val="宋体"/>
        <charset val="134"/>
      </rPr>
      <t>应急管理</t>
    </r>
  </si>
  <si>
    <r>
      <rPr>
        <sz val="11"/>
        <rFont val="Times New Roman"/>
        <charset val="134"/>
      </rPr>
      <t xml:space="preserve">      </t>
    </r>
    <r>
      <rPr>
        <sz val="11"/>
        <rFont val="宋体"/>
        <charset val="134"/>
      </rPr>
      <t>其他应急管理支出</t>
    </r>
  </si>
  <si>
    <r>
      <rPr>
        <sz val="11"/>
        <rFont val="Times New Roman"/>
        <charset val="134"/>
      </rPr>
      <t xml:space="preserve">    </t>
    </r>
    <r>
      <rPr>
        <sz val="11"/>
        <rFont val="宋体"/>
        <charset val="134"/>
      </rPr>
      <t>消防事务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</si>
  <si>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</si>
  <si>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其他消防事务支出</t>
    </r>
  </si>
  <si>
    <r>
      <rPr>
        <sz val="11"/>
        <rFont val="Times New Roman"/>
        <charset val="134"/>
      </rPr>
      <t xml:space="preserve">    </t>
    </r>
    <r>
      <rPr>
        <sz val="11"/>
        <rFont val="宋体"/>
        <charset val="134"/>
      </rPr>
      <t>森林消防事务</t>
    </r>
  </si>
  <si>
    <r>
      <rPr>
        <sz val="11"/>
        <rFont val="Times New Roman"/>
        <charset val="134"/>
      </rPr>
      <t xml:space="preserve">      </t>
    </r>
    <r>
      <rPr>
        <sz val="11"/>
        <rFont val="宋体"/>
        <charset val="134"/>
      </rPr>
      <t>森林消防应急救援</t>
    </r>
  </si>
  <si>
    <r>
      <rPr>
        <sz val="11"/>
        <rFont val="Times New Roman"/>
        <charset val="134"/>
      </rPr>
      <t xml:space="preserve">      </t>
    </r>
    <r>
      <rPr>
        <sz val="11"/>
        <rFont val="宋体"/>
        <charset val="134"/>
      </rPr>
      <t>其他森林消防事务支出</t>
    </r>
  </si>
  <si>
    <r>
      <rPr>
        <sz val="11"/>
        <rFont val="Times New Roman"/>
        <charset val="134"/>
      </rPr>
      <t xml:space="preserve">    </t>
    </r>
    <r>
      <rPr>
        <sz val="11"/>
        <rFont val="宋体"/>
        <charset val="134"/>
      </rPr>
      <t>煤矿安全</t>
    </r>
  </si>
  <si>
    <r>
      <rPr>
        <sz val="11"/>
        <rFont val="Times New Roman"/>
        <charset val="134"/>
      </rPr>
      <t xml:space="preserve">      </t>
    </r>
    <r>
      <rPr>
        <sz val="11"/>
        <rFont val="宋体"/>
        <charset val="134"/>
      </rPr>
      <t>煤矿安全监察事务</t>
    </r>
  </si>
  <si>
    <r>
      <rPr>
        <sz val="11"/>
        <rFont val="Times New Roman"/>
        <charset val="134"/>
      </rPr>
      <t xml:space="preserve">      </t>
    </r>
    <r>
      <rPr>
        <sz val="11"/>
        <rFont val="宋体"/>
        <charset val="134"/>
      </rPr>
      <t>煤矿应急救援事务</t>
    </r>
  </si>
  <si>
    <r>
      <rPr>
        <sz val="11"/>
        <rFont val="Times New Roman"/>
        <charset val="134"/>
      </rPr>
      <t xml:space="preserve">      </t>
    </r>
    <r>
      <rPr>
        <sz val="11"/>
        <rFont val="宋体"/>
        <charset val="134"/>
      </rPr>
      <t>其他煤矿安全支出</t>
    </r>
  </si>
  <si>
    <r>
      <rPr>
        <sz val="11"/>
        <rFont val="Times New Roman"/>
        <charset val="134"/>
      </rPr>
      <t xml:space="preserve">    </t>
    </r>
    <r>
      <rPr>
        <sz val="11"/>
        <rFont val="宋体"/>
        <charset val="134"/>
      </rPr>
      <t>地震事务</t>
    </r>
  </si>
  <si>
    <r>
      <rPr>
        <sz val="11"/>
        <rFont val="Times New Roman"/>
        <charset val="134"/>
      </rPr>
      <t xml:space="preserve">      </t>
    </r>
    <r>
      <rPr>
        <sz val="11"/>
        <rFont val="宋体"/>
        <charset val="134"/>
      </rPr>
      <t>地震监测</t>
    </r>
  </si>
  <si>
    <r>
      <rPr>
        <sz val="11"/>
        <rFont val="Times New Roman"/>
        <charset val="134"/>
      </rPr>
      <t xml:space="preserve">      </t>
    </r>
    <r>
      <rPr>
        <sz val="11"/>
        <rFont val="宋体"/>
        <charset val="134"/>
      </rPr>
      <t>地震预测预报</t>
    </r>
  </si>
  <si>
    <r>
      <rPr>
        <sz val="11"/>
        <rFont val="Times New Roman"/>
        <charset val="134"/>
      </rPr>
      <t xml:space="preserve">      </t>
    </r>
    <r>
      <rPr>
        <sz val="11"/>
        <rFont val="宋体"/>
        <charset val="134"/>
      </rPr>
      <t>地震灾害预防</t>
    </r>
  </si>
  <si>
    <r>
      <rPr>
        <sz val="11"/>
        <rFont val="Times New Roman"/>
        <charset val="134"/>
      </rPr>
      <t xml:space="preserve">      </t>
    </r>
    <r>
      <rPr>
        <sz val="11"/>
        <rFont val="宋体"/>
        <charset val="134"/>
      </rPr>
      <t>地震应急救援</t>
    </r>
  </si>
  <si>
    <r>
      <rPr>
        <sz val="11"/>
        <rFont val="Times New Roman"/>
        <charset val="134"/>
      </rPr>
      <t xml:space="preserve">      </t>
    </r>
    <r>
      <rPr>
        <sz val="11"/>
        <rFont val="宋体"/>
        <charset val="134"/>
      </rPr>
      <t>地震环境探察</t>
    </r>
  </si>
  <si>
    <r>
      <rPr>
        <sz val="11"/>
        <rFont val="Times New Roman"/>
        <charset val="134"/>
      </rPr>
      <t xml:space="preserve">      </t>
    </r>
    <r>
      <rPr>
        <sz val="11"/>
        <rFont val="宋体"/>
        <charset val="134"/>
      </rPr>
      <t>防震减灾信息管理</t>
    </r>
  </si>
  <si>
    <r>
      <rPr>
        <sz val="11"/>
        <rFont val="Times New Roman"/>
        <charset val="134"/>
      </rPr>
      <t xml:space="preserve">      </t>
    </r>
    <r>
      <rPr>
        <sz val="11"/>
        <rFont val="宋体"/>
        <charset val="134"/>
      </rPr>
      <t>防震减灾基础管理</t>
    </r>
  </si>
  <si>
    <r>
      <rPr>
        <sz val="11"/>
        <rFont val="Times New Roman"/>
        <charset val="134"/>
      </rPr>
      <t xml:space="preserve">      </t>
    </r>
    <r>
      <rPr>
        <sz val="11"/>
        <rFont val="宋体"/>
        <charset val="134"/>
      </rPr>
      <t>地震事业机构</t>
    </r>
  </si>
  <si>
    <r>
      <rPr>
        <sz val="11"/>
        <rFont val="Times New Roman"/>
        <charset val="134"/>
      </rPr>
      <t xml:space="preserve">      </t>
    </r>
    <r>
      <rPr>
        <sz val="11"/>
        <rFont val="宋体"/>
        <charset val="134"/>
      </rPr>
      <t>其他地震事务支出</t>
    </r>
  </si>
  <si>
    <r>
      <rPr>
        <sz val="11"/>
        <rFont val="Times New Roman"/>
        <charset val="134"/>
      </rPr>
      <t xml:space="preserve">    </t>
    </r>
    <r>
      <rPr>
        <sz val="11"/>
        <rFont val="宋体"/>
        <charset val="134"/>
      </rPr>
      <t>自然灾害防治</t>
    </r>
  </si>
  <si>
    <r>
      <rPr>
        <sz val="11"/>
        <rFont val="Times New Roman"/>
        <charset val="134"/>
      </rPr>
      <t xml:space="preserve">      </t>
    </r>
    <r>
      <rPr>
        <sz val="11"/>
        <rFont val="宋体"/>
        <charset val="134"/>
      </rPr>
      <t>地质灾害防治</t>
    </r>
  </si>
  <si>
    <r>
      <rPr>
        <sz val="11"/>
        <rFont val="Times New Roman"/>
        <charset val="134"/>
      </rPr>
      <t xml:space="preserve">      </t>
    </r>
    <r>
      <rPr>
        <sz val="11"/>
        <rFont val="宋体"/>
        <charset val="134"/>
      </rPr>
      <t>森林草原防灾减灾</t>
    </r>
  </si>
  <si>
    <r>
      <rPr>
        <sz val="11"/>
        <rFont val="Times New Roman"/>
        <charset val="134"/>
      </rPr>
      <t xml:space="preserve">      </t>
    </r>
    <r>
      <rPr>
        <sz val="11"/>
        <rFont val="宋体"/>
        <charset val="134"/>
      </rPr>
      <t>其他自然灾害防治支出</t>
    </r>
  </si>
  <si>
    <r>
      <rPr>
        <sz val="11"/>
        <rFont val="Times New Roman"/>
        <charset val="134"/>
      </rPr>
      <t xml:space="preserve">    </t>
    </r>
    <r>
      <rPr>
        <sz val="11"/>
        <rFont val="宋体"/>
        <charset val="134"/>
      </rPr>
      <t>自然灾害救灾及恢复重建支出</t>
    </r>
  </si>
  <si>
    <r>
      <rPr>
        <sz val="11"/>
        <rFont val="Times New Roman"/>
        <charset val="134"/>
      </rPr>
      <t xml:space="preserve">      </t>
    </r>
    <r>
      <rPr>
        <sz val="11"/>
        <rFont val="宋体"/>
        <charset val="134"/>
      </rPr>
      <t>自然灾害救灾补助</t>
    </r>
  </si>
  <si>
    <r>
      <rPr>
        <sz val="11"/>
        <rFont val="Times New Roman"/>
        <charset val="134"/>
      </rPr>
      <t xml:space="preserve">      </t>
    </r>
    <r>
      <rPr>
        <sz val="11"/>
        <rFont val="宋体"/>
        <charset val="134"/>
      </rPr>
      <t>自然灾害灾后重建补助</t>
    </r>
  </si>
  <si>
    <r>
      <rPr>
        <sz val="11"/>
        <rFont val="Times New Roman"/>
        <charset val="134"/>
      </rPr>
      <t xml:space="preserve">      </t>
    </r>
    <r>
      <rPr>
        <sz val="11"/>
        <rFont val="宋体"/>
        <charset val="134"/>
      </rPr>
      <t>其他自然灾害救灾及恢复重建支出</t>
    </r>
  </si>
  <si>
    <r>
      <rPr>
        <sz val="11"/>
        <rFont val="Times New Roman"/>
        <charset val="134"/>
      </rPr>
      <t xml:space="preserve">    </t>
    </r>
    <r>
      <rPr>
        <sz val="11"/>
        <rFont val="宋体"/>
        <charset val="134"/>
      </rPr>
      <t>其他灾害防治及应急管理支出</t>
    </r>
  </si>
  <si>
    <r>
      <rPr>
        <sz val="11"/>
        <rFont val="宋体"/>
        <charset val="134"/>
      </rPr>
      <t>二十二、预备费</t>
    </r>
  </si>
  <si>
    <r>
      <rPr>
        <sz val="11"/>
        <rFont val="宋体"/>
        <charset val="134"/>
      </rPr>
      <t>二十三、债务付息支出</t>
    </r>
  </si>
  <si>
    <r>
      <rPr>
        <sz val="11"/>
        <rFont val="Times New Roman"/>
        <charset val="134"/>
      </rPr>
      <t xml:space="preserve">    </t>
    </r>
    <r>
      <rPr>
        <sz val="11"/>
        <rFont val="宋体"/>
        <charset val="134"/>
      </rPr>
      <t>地方政府一般债务付息支出</t>
    </r>
  </si>
  <si>
    <r>
      <rPr>
        <sz val="11"/>
        <rFont val="Times New Roman"/>
        <charset val="134"/>
      </rPr>
      <t xml:space="preserve">      </t>
    </r>
    <r>
      <rPr>
        <sz val="11"/>
        <rFont val="宋体"/>
        <charset val="134"/>
      </rPr>
      <t>地方政府一般债券付息支出</t>
    </r>
  </si>
  <si>
    <r>
      <rPr>
        <sz val="11"/>
        <rFont val="Times New Roman"/>
        <charset val="134"/>
      </rPr>
      <t xml:space="preserve">      </t>
    </r>
    <r>
      <rPr>
        <sz val="11"/>
        <rFont val="宋体"/>
        <charset val="134"/>
      </rPr>
      <t>地方政府向外国政府借款付息支出</t>
    </r>
  </si>
  <si>
    <r>
      <rPr>
        <sz val="11"/>
        <rFont val="Times New Roman"/>
        <charset val="134"/>
      </rPr>
      <t xml:space="preserve">      </t>
    </r>
    <r>
      <rPr>
        <sz val="11"/>
        <rFont val="宋体"/>
        <charset val="134"/>
      </rPr>
      <t>地方政府向国际组织借款付息支出</t>
    </r>
  </si>
  <si>
    <r>
      <rPr>
        <sz val="11"/>
        <rFont val="Times New Roman"/>
        <charset val="134"/>
      </rPr>
      <t xml:space="preserve">      </t>
    </r>
    <r>
      <rPr>
        <sz val="11"/>
        <rFont val="宋体"/>
        <charset val="134"/>
      </rPr>
      <t>地方政府其他一般债务付息支出</t>
    </r>
  </si>
  <si>
    <r>
      <rPr>
        <sz val="11"/>
        <rFont val="宋体"/>
        <charset val="134"/>
      </rPr>
      <t>二十四、债务发行费用支出</t>
    </r>
  </si>
  <si>
    <r>
      <rPr>
        <sz val="11"/>
        <rFont val="Times New Roman"/>
        <charset val="134"/>
      </rPr>
      <t xml:space="preserve">    </t>
    </r>
    <r>
      <rPr>
        <sz val="11"/>
        <rFont val="宋体"/>
        <charset val="134"/>
      </rPr>
      <t>地方政府一般债务发行费用支出</t>
    </r>
  </si>
  <si>
    <r>
      <rPr>
        <sz val="11"/>
        <rFont val="宋体"/>
        <charset val="134"/>
      </rPr>
      <t>二十五、其他支出</t>
    </r>
  </si>
  <si>
    <r>
      <rPr>
        <sz val="11"/>
        <rFont val="Times New Roman"/>
        <charset val="134"/>
      </rPr>
      <t xml:space="preserve">    </t>
    </r>
    <r>
      <rPr>
        <sz val="11"/>
        <rFont val="宋体"/>
        <charset val="134"/>
      </rPr>
      <t>年初预留</t>
    </r>
  </si>
  <si>
    <r>
      <rPr>
        <sz val="11"/>
        <rFont val="宋体"/>
        <charset val="134"/>
      </rPr>
      <t>其他金融支出</t>
    </r>
  </si>
  <si>
    <r>
      <rPr>
        <sz val="11"/>
        <rFont val="宋体"/>
        <charset val="134"/>
      </rPr>
      <t>一般公共服务</t>
    </r>
  </si>
  <si>
    <r>
      <rPr>
        <sz val="11"/>
        <rFont val="宋体"/>
        <charset val="134"/>
      </rPr>
      <t>教育</t>
    </r>
  </si>
  <si>
    <r>
      <rPr>
        <sz val="11"/>
        <rFont val="宋体"/>
        <charset val="134"/>
      </rPr>
      <t>文化体育与传媒</t>
    </r>
  </si>
  <si>
    <r>
      <rPr>
        <sz val="11"/>
        <rFont val="宋体"/>
        <charset val="134"/>
      </rPr>
      <t>医疗卫生</t>
    </r>
  </si>
  <si>
    <r>
      <rPr>
        <sz val="11"/>
        <rFont val="宋体"/>
        <charset val="134"/>
      </rPr>
      <t>节能环保</t>
    </r>
  </si>
  <si>
    <r>
      <rPr>
        <sz val="11"/>
        <rFont val="宋体"/>
        <charset val="134"/>
      </rPr>
      <t>农业</t>
    </r>
  </si>
  <si>
    <r>
      <rPr>
        <sz val="11"/>
        <rFont val="宋体"/>
        <charset val="134"/>
      </rPr>
      <t>交通运输</t>
    </r>
  </si>
  <si>
    <r>
      <rPr>
        <sz val="11"/>
        <rFont val="宋体"/>
        <charset val="134"/>
      </rPr>
      <t>住房保障</t>
    </r>
  </si>
  <si>
    <r>
      <rPr>
        <sz val="11"/>
        <rFont val="宋体"/>
        <charset val="134"/>
      </rPr>
      <t>其他支出</t>
    </r>
  </si>
  <si>
    <r>
      <rPr>
        <sz val="11"/>
        <rFont val="宋体"/>
        <charset val="134"/>
      </rPr>
      <t>自然资源事务</t>
    </r>
  </si>
  <si>
    <r>
      <rPr>
        <sz val="11"/>
        <rFont val="宋体"/>
        <charset val="134"/>
      </rPr>
      <t>行政运行</t>
    </r>
  </si>
  <si>
    <r>
      <rPr>
        <sz val="11"/>
        <rFont val="宋体"/>
        <charset val="134"/>
      </rPr>
      <t>一般行政管理事务</t>
    </r>
  </si>
  <si>
    <r>
      <rPr>
        <sz val="11"/>
        <rFont val="宋体"/>
        <charset val="134"/>
      </rPr>
      <t>机关服务</t>
    </r>
  </si>
  <si>
    <r>
      <rPr>
        <sz val="11"/>
        <rFont val="宋体"/>
        <charset val="134"/>
      </rPr>
      <t>自然资源规划及管理</t>
    </r>
  </si>
  <si>
    <r>
      <rPr>
        <sz val="11"/>
        <rFont val="宋体"/>
        <charset val="134"/>
      </rPr>
      <t>土地资源调查</t>
    </r>
  </si>
  <si>
    <r>
      <rPr>
        <sz val="11"/>
        <rFont val="宋体"/>
        <charset val="134"/>
      </rPr>
      <t>土地资源利用与保护</t>
    </r>
  </si>
  <si>
    <r>
      <rPr>
        <sz val="11"/>
        <rFont val="宋体"/>
        <charset val="134"/>
      </rPr>
      <t>自然资源社会公益服务</t>
    </r>
  </si>
  <si>
    <r>
      <rPr>
        <sz val="11"/>
        <rFont val="宋体"/>
        <charset val="134"/>
      </rPr>
      <t>自然资源行业业务管理</t>
    </r>
  </si>
  <si>
    <r>
      <rPr>
        <sz val="11"/>
        <rFont val="宋体"/>
        <charset val="134"/>
      </rPr>
      <t>自然资源调查</t>
    </r>
  </si>
  <si>
    <r>
      <rPr>
        <sz val="11"/>
        <rFont val="宋体"/>
        <charset val="134"/>
      </rPr>
      <t>国土整治</t>
    </r>
  </si>
  <si>
    <r>
      <rPr>
        <sz val="11"/>
        <rFont val="宋体"/>
        <charset val="134"/>
      </rPr>
      <t>土地资源储备支出</t>
    </r>
  </si>
  <si>
    <r>
      <rPr>
        <sz val="11"/>
        <rFont val="宋体"/>
        <charset val="134"/>
      </rPr>
      <t>地质矿产资源与环境调查</t>
    </r>
  </si>
  <si>
    <r>
      <rPr>
        <sz val="11"/>
        <rFont val="宋体"/>
        <charset val="134"/>
      </rPr>
      <t>地质矿产资源利用与保护</t>
    </r>
  </si>
  <si>
    <r>
      <rPr>
        <sz val="11"/>
        <rFont val="宋体"/>
        <charset val="134"/>
      </rPr>
      <t>地质转产项目财政贴息</t>
    </r>
  </si>
  <si>
    <r>
      <rPr>
        <sz val="11"/>
        <rFont val="宋体"/>
        <charset val="134"/>
      </rPr>
      <t>国外风险勘查</t>
    </r>
  </si>
  <si>
    <r>
      <rPr>
        <sz val="11"/>
        <rFont val="宋体"/>
        <charset val="134"/>
      </rPr>
      <t>地质勘查基金（周转金）支出</t>
    </r>
  </si>
  <si>
    <r>
      <rPr>
        <sz val="11"/>
        <rFont val="宋体"/>
        <charset val="134"/>
      </rPr>
      <t>事业运行</t>
    </r>
  </si>
  <si>
    <r>
      <rPr>
        <sz val="11"/>
        <rFont val="宋体"/>
        <charset val="134"/>
      </rPr>
      <t>其他自然资源事务支出</t>
    </r>
  </si>
  <si>
    <r>
      <rPr>
        <sz val="11"/>
        <rFont val="宋体"/>
        <charset val="134"/>
      </rPr>
      <t>海洋管理事务</t>
    </r>
  </si>
  <si>
    <r>
      <rPr>
        <sz val="11"/>
        <rFont val="宋体"/>
        <charset val="134"/>
      </rPr>
      <t>海域使用管理</t>
    </r>
  </si>
  <si>
    <r>
      <rPr>
        <sz val="11"/>
        <rFont val="宋体"/>
        <charset val="134"/>
      </rPr>
      <t>海洋环境保护与监测</t>
    </r>
  </si>
  <si>
    <r>
      <rPr>
        <sz val="11"/>
        <rFont val="宋体"/>
        <charset val="134"/>
      </rPr>
      <t>海洋调查评价</t>
    </r>
  </si>
  <si>
    <r>
      <rPr>
        <sz val="11"/>
        <rFont val="宋体"/>
        <charset val="134"/>
      </rPr>
      <t>海洋权益维护</t>
    </r>
  </si>
  <si>
    <r>
      <rPr>
        <sz val="11"/>
        <rFont val="宋体"/>
        <charset val="134"/>
      </rPr>
      <t>海洋执法监察</t>
    </r>
  </si>
  <si>
    <r>
      <rPr>
        <sz val="11"/>
        <rFont val="宋体"/>
        <charset val="134"/>
      </rPr>
      <t>海洋防灾减灾</t>
    </r>
  </si>
  <si>
    <r>
      <rPr>
        <sz val="11"/>
        <rFont val="宋体"/>
        <charset val="134"/>
      </rPr>
      <t>海洋卫星</t>
    </r>
  </si>
  <si>
    <r>
      <rPr>
        <sz val="11"/>
        <rFont val="宋体"/>
        <charset val="134"/>
      </rPr>
      <t>极地考察</t>
    </r>
  </si>
  <si>
    <r>
      <rPr>
        <sz val="11"/>
        <rFont val="宋体"/>
        <charset val="134"/>
      </rPr>
      <t>海洋矿产资源勘探研究</t>
    </r>
  </si>
  <si>
    <r>
      <rPr>
        <sz val="11"/>
        <rFont val="宋体"/>
        <charset val="134"/>
      </rPr>
      <t>海港航标维护</t>
    </r>
  </si>
  <si>
    <r>
      <rPr>
        <sz val="11"/>
        <rFont val="宋体"/>
        <charset val="134"/>
      </rPr>
      <t>海水淡化</t>
    </r>
  </si>
  <si>
    <r>
      <rPr>
        <sz val="11"/>
        <rFont val="宋体"/>
        <charset val="134"/>
      </rPr>
      <t>无居民海岛使用金支出</t>
    </r>
  </si>
  <si>
    <r>
      <rPr>
        <sz val="11"/>
        <rFont val="宋体"/>
        <charset val="134"/>
      </rPr>
      <t>海岛和海域保护</t>
    </r>
  </si>
  <si>
    <r>
      <rPr>
        <sz val="11"/>
        <rFont val="宋体"/>
        <charset val="134"/>
      </rPr>
      <t>其他海洋管理事务支出</t>
    </r>
  </si>
  <si>
    <r>
      <rPr>
        <sz val="11"/>
        <rFont val="宋体"/>
        <charset val="134"/>
      </rPr>
      <t>测绘事务</t>
    </r>
  </si>
  <si>
    <r>
      <rPr>
        <sz val="11"/>
        <rFont val="宋体"/>
        <charset val="134"/>
      </rPr>
      <t>基础测绘</t>
    </r>
  </si>
  <si>
    <r>
      <rPr>
        <sz val="11"/>
        <rFont val="宋体"/>
        <charset val="134"/>
      </rPr>
      <t>航空摄影</t>
    </r>
  </si>
  <si>
    <r>
      <rPr>
        <sz val="11"/>
        <rFont val="宋体"/>
        <charset val="134"/>
      </rPr>
      <t>测绘工程建设</t>
    </r>
  </si>
  <si>
    <r>
      <rPr>
        <sz val="11"/>
        <rFont val="宋体"/>
        <charset val="134"/>
      </rPr>
      <t>其他测绘事务支出</t>
    </r>
  </si>
  <si>
    <r>
      <rPr>
        <sz val="11"/>
        <rFont val="宋体"/>
        <charset val="134"/>
      </rPr>
      <t>气象事务</t>
    </r>
  </si>
  <si>
    <r>
      <rPr>
        <sz val="11"/>
        <rFont val="宋体"/>
        <charset val="134"/>
      </rPr>
      <t>气象事业机构</t>
    </r>
  </si>
  <si>
    <r>
      <rPr>
        <sz val="11"/>
        <rFont val="宋体"/>
        <charset val="134"/>
      </rPr>
      <t>气象探测</t>
    </r>
  </si>
  <si>
    <r>
      <rPr>
        <sz val="11"/>
        <rFont val="宋体"/>
        <charset val="134"/>
      </rPr>
      <t>气象信息传输及管理</t>
    </r>
  </si>
  <si>
    <r>
      <rPr>
        <sz val="11"/>
        <rFont val="宋体"/>
        <charset val="134"/>
      </rPr>
      <t>气象预报预测</t>
    </r>
  </si>
  <si>
    <r>
      <rPr>
        <sz val="11"/>
        <rFont val="宋体"/>
        <charset val="134"/>
      </rPr>
      <t>气象服务</t>
    </r>
  </si>
  <si>
    <r>
      <rPr>
        <sz val="11"/>
        <rFont val="宋体"/>
        <charset val="134"/>
      </rPr>
      <t>气象装备保障维护</t>
    </r>
  </si>
  <si>
    <r>
      <rPr>
        <sz val="11"/>
        <rFont val="宋体"/>
        <charset val="134"/>
      </rPr>
      <t>气象基础设施建设与维修</t>
    </r>
  </si>
  <si>
    <r>
      <rPr>
        <sz val="11"/>
        <rFont val="宋体"/>
        <charset val="134"/>
      </rPr>
      <t>气象卫星</t>
    </r>
  </si>
  <si>
    <r>
      <rPr>
        <sz val="11"/>
        <rFont val="宋体"/>
        <charset val="134"/>
      </rPr>
      <t>气象法规与标准</t>
    </r>
  </si>
  <si>
    <r>
      <rPr>
        <sz val="11"/>
        <rFont val="宋体"/>
        <charset val="134"/>
      </rPr>
      <t>气象资金审计稽查</t>
    </r>
  </si>
  <si>
    <r>
      <rPr>
        <sz val="11"/>
        <rFont val="宋体"/>
        <charset val="134"/>
      </rPr>
      <t>其他气象事务支出</t>
    </r>
  </si>
  <si>
    <r>
      <rPr>
        <sz val="11"/>
        <rFont val="宋体"/>
        <charset val="134"/>
      </rPr>
      <t>其他自然资源海洋气象等支出</t>
    </r>
  </si>
  <si>
    <r>
      <rPr>
        <sz val="11"/>
        <rFont val="宋体"/>
        <charset val="134"/>
      </rPr>
      <t>保障性安居工程支出</t>
    </r>
  </si>
  <si>
    <r>
      <rPr>
        <sz val="11"/>
        <rFont val="宋体"/>
        <charset val="134"/>
      </rPr>
      <t>廉租住房</t>
    </r>
  </si>
  <si>
    <r>
      <rPr>
        <sz val="11"/>
        <rFont val="宋体"/>
        <charset val="134"/>
      </rPr>
      <t>沉陷区治理</t>
    </r>
  </si>
  <si>
    <r>
      <rPr>
        <sz val="11"/>
        <rFont val="宋体"/>
        <charset val="134"/>
      </rPr>
      <t>棚户区改造</t>
    </r>
  </si>
  <si>
    <r>
      <rPr>
        <sz val="11"/>
        <rFont val="宋体"/>
        <charset val="134"/>
      </rPr>
      <t>少数民族地区游牧民定居工程</t>
    </r>
  </si>
  <si>
    <r>
      <rPr>
        <sz val="11"/>
        <rFont val="宋体"/>
        <charset val="134"/>
      </rPr>
      <t>农村危房改造</t>
    </r>
  </si>
  <si>
    <r>
      <rPr>
        <sz val="11"/>
        <rFont val="宋体"/>
        <charset val="134"/>
      </rPr>
      <t>公共租赁住房</t>
    </r>
  </si>
  <si>
    <r>
      <rPr>
        <sz val="11"/>
        <rFont val="宋体"/>
        <charset val="134"/>
      </rPr>
      <t>保障性住房租金补贴</t>
    </r>
  </si>
  <si>
    <r>
      <rPr>
        <sz val="11"/>
        <rFont val="宋体"/>
        <charset val="134"/>
      </rPr>
      <t>其他保障性安居工程支出</t>
    </r>
  </si>
  <si>
    <r>
      <rPr>
        <sz val="11"/>
        <rFont val="宋体"/>
        <charset val="134"/>
      </rPr>
      <t>住房改革支出</t>
    </r>
  </si>
  <si>
    <r>
      <rPr>
        <sz val="11"/>
        <rFont val="宋体"/>
        <charset val="134"/>
      </rPr>
      <t>住房公积金</t>
    </r>
  </si>
  <si>
    <r>
      <rPr>
        <sz val="11"/>
        <rFont val="宋体"/>
        <charset val="134"/>
      </rPr>
      <t>提租补贴</t>
    </r>
  </si>
  <si>
    <r>
      <rPr>
        <sz val="11"/>
        <rFont val="宋体"/>
        <charset val="134"/>
      </rPr>
      <t>购房补贴</t>
    </r>
  </si>
  <si>
    <r>
      <rPr>
        <sz val="11"/>
        <rFont val="宋体"/>
        <charset val="134"/>
      </rPr>
      <t>城乡社区住宅</t>
    </r>
  </si>
  <si>
    <r>
      <rPr>
        <sz val="11"/>
        <rFont val="宋体"/>
        <charset val="134"/>
      </rPr>
      <t>公有住房建设和维修改造支出</t>
    </r>
  </si>
  <si>
    <r>
      <rPr>
        <sz val="11"/>
        <rFont val="宋体"/>
        <charset val="134"/>
      </rPr>
      <t>住房公积金管理</t>
    </r>
  </si>
  <si>
    <r>
      <rPr>
        <sz val="11"/>
        <rFont val="宋体"/>
        <charset val="134"/>
      </rPr>
      <t>其他城乡社区住宅支出</t>
    </r>
  </si>
  <si>
    <r>
      <rPr>
        <sz val="11"/>
        <rFont val="宋体"/>
        <charset val="134"/>
      </rPr>
      <t>粮油事务</t>
    </r>
  </si>
  <si>
    <r>
      <rPr>
        <sz val="11"/>
        <rFont val="宋体"/>
        <charset val="134"/>
      </rPr>
      <t>粮食财务与审计支出</t>
    </r>
  </si>
  <si>
    <r>
      <rPr>
        <sz val="11"/>
        <rFont val="宋体"/>
        <charset val="134"/>
      </rPr>
      <t>粮食信息统计</t>
    </r>
  </si>
  <si>
    <r>
      <rPr>
        <sz val="11"/>
        <rFont val="宋体"/>
        <charset val="134"/>
      </rPr>
      <t>粮食专项业务活动</t>
    </r>
  </si>
  <si>
    <r>
      <rPr>
        <sz val="11"/>
        <rFont val="宋体"/>
        <charset val="134"/>
      </rPr>
      <t>国家粮油差价补贴</t>
    </r>
  </si>
  <si>
    <r>
      <rPr>
        <sz val="11"/>
        <rFont val="宋体"/>
        <charset val="134"/>
      </rPr>
      <t>粮食财务挂账利息补贴</t>
    </r>
  </si>
  <si>
    <r>
      <rPr>
        <sz val="11"/>
        <rFont val="宋体"/>
        <charset val="134"/>
      </rPr>
      <t>粮食财务挂账消化款</t>
    </r>
  </si>
  <si>
    <r>
      <rPr>
        <sz val="11"/>
        <rFont val="宋体"/>
        <charset val="134"/>
      </rPr>
      <t>处理陈化粮补贴</t>
    </r>
  </si>
  <si>
    <r>
      <rPr>
        <sz val="11"/>
        <rFont val="宋体"/>
        <charset val="134"/>
      </rPr>
      <t>粮食风险基金</t>
    </r>
  </si>
  <si>
    <r>
      <rPr>
        <sz val="11"/>
        <rFont val="宋体"/>
        <charset val="134"/>
      </rPr>
      <t>粮油市场调控专项资金</t>
    </r>
  </si>
  <si>
    <r>
      <rPr>
        <sz val="11"/>
        <rFont val="宋体"/>
        <charset val="134"/>
      </rPr>
      <t>其他粮油事务支出</t>
    </r>
  </si>
  <si>
    <r>
      <rPr>
        <sz val="11"/>
        <rFont val="宋体"/>
        <charset val="134"/>
      </rPr>
      <t>物资事务</t>
    </r>
  </si>
  <si>
    <r>
      <rPr>
        <sz val="11"/>
        <rFont val="宋体"/>
        <charset val="134"/>
      </rPr>
      <t>铁路专用线</t>
    </r>
  </si>
  <si>
    <r>
      <rPr>
        <sz val="11"/>
        <rFont val="宋体"/>
        <charset val="134"/>
      </rPr>
      <t>护库武警和民兵支出</t>
    </r>
  </si>
  <si>
    <r>
      <rPr>
        <sz val="11"/>
        <rFont val="宋体"/>
        <charset val="134"/>
      </rPr>
      <t>物资保管与保养</t>
    </r>
  </si>
  <si>
    <r>
      <rPr>
        <sz val="11"/>
        <rFont val="宋体"/>
        <charset val="134"/>
      </rPr>
      <t>专项贷款利息</t>
    </r>
  </si>
  <si>
    <r>
      <rPr>
        <sz val="11"/>
        <rFont val="宋体"/>
        <charset val="134"/>
      </rPr>
      <t>物资转移</t>
    </r>
  </si>
  <si>
    <r>
      <rPr>
        <sz val="11"/>
        <rFont val="宋体"/>
        <charset val="134"/>
      </rPr>
      <t>物资轮换</t>
    </r>
  </si>
  <si>
    <r>
      <rPr>
        <sz val="11"/>
        <rFont val="宋体"/>
        <charset val="134"/>
      </rPr>
      <t>仓库建设</t>
    </r>
  </si>
  <si>
    <r>
      <rPr>
        <sz val="11"/>
        <rFont val="宋体"/>
        <charset val="134"/>
      </rPr>
      <t>仓库安防</t>
    </r>
  </si>
  <si>
    <r>
      <rPr>
        <sz val="11"/>
        <rFont val="宋体"/>
        <charset val="134"/>
      </rPr>
      <t>其他物资事务支出</t>
    </r>
  </si>
  <si>
    <r>
      <rPr>
        <sz val="11"/>
        <rFont val="宋体"/>
        <charset val="134"/>
      </rPr>
      <t>能源储备</t>
    </r>
  </si>
  <si>
    <r>
      <rPr>
        <sz val="11"/>
        <rFont val="宋体"/>
        <charset val="134"/>
      </rPr>
      <t>石油储备</t>
    </r>
  </si>
  <si>
    <r>
      <rPr>
        <sz val="11"/>
        <rFont val="宋体"/>
        <charset val="134"/>
      </rPr>
      <t>天然铀能源储备</t>
    </r>
  </si>
  <si>
    <r>
      <rPr>
        <sz val="11"/>
        <rFont val="宋体"/>
        <charset val="134"/>
      </rPr>
      <t>煤炭储备</t>
    </r>
  </si>
  <si>
    <r>
      <rPr>
        <sz val="11"/>
        <rFont val="宋体"/>
        <charset val="134"/>
      </rPr>
      <t>其他能源储备支出</t>
    </r>
  </si>
  <si>
    <r>
      <rPr>
        <sz val="11"/>
        <rFont val="宋体"/>
        <charset val="134"/>
      </rPr>
      <t>粮油储备</t>
    </r>
  </si>
  <si>
    <r>
      <rPr>
        <sz val="11"/>
        <rFont val="宋体"/>
        <charset val="134"/>
      </rPr>
      <t>储备粮油补贴</t>
    </r>
  </si>
  <si>
    <r>
      <rPr>
        <sz val="11"/>
        <rFont val="宋体"/>
        <charset val="134"/>
      </rPr>
      <t>储备粮油差价补贴</t>
    </r>
  </si>
  <si>
    <r>
      <rPr>
        <sz val="11"/>
        <rFont val="宋体"/>
        <charset val="134"/>
      </rPr>
      <t>储备粮（油）库建设</t>
    </r>
  </si>
  <si>
    <r>
      <rPr>
        <sz val="11"/>
        <rFont val="宋体"/>
        <charset val="134"/>
      </rPr>
      <t>最低收购价政策支出</t>
    </r>
  </si>
  <si>
    <r>
      <rPr>
        <sz val="11"/>
        <rFont val="宋体"/>
        <charset val="134"/>
      </rPr>
      <t>其他粮油储备支出</t>
    </r>
  </si>
  <si>
    <r>
      <rPr>
        <sz val="11"/>
        <rFont val="宋体"/>
        <charset val="134"/>
      </rPr>
      <t>重要商品储备</t>
    </r>
  </si>
  <si>
    <r>
      <rPr>
        <sz val="11"/>
        <rFont val="宋体"/>
        <charset val="134"/>
      </rPr>
      <t>棉花储备</t>
    </r>
  </si>
  <si>
    <r>
      <rPr>
        <sz val="11"/>
        <rFont val="宋体"/>
        <charset val="134"/>
      </rPr>
      <t>食糖储备</t>
    </r>
  </si>
  <si>
    <r>
      <rPr>
        <sz val="11"/>
        <rFont val="宋体"/>
        <charset val="134"/>
      </rPr>
      <t>肉类储备</t>
    </r>
  </si>
  <si>
    <r>
      <rPr>
        <sz val="11"/>
        <rFont val="宋体"/>
        <charset val="134"/>
      </rPr>
      <t>化肥储备</t>
    </r>
  </si>
  <si>
    <r>
      <rPr>
        <sz val="11"/>
        <rFont val="宋体"/>
        <charset val="134"/>
      </rPr>
      <t>农药储备</t>
    </r>
  </si>
  <si>
    <r>
      <rPr>
        <sz val="11"/>
        <rFont val="宋体"/>
        <charset val="134"/>
      </rPr>
      <t>边销茶储备</t>
    </r>
  </si>
  <si>
    <r>
      <rPr>
        <sz val="11"/>
        <rFont val="宋体"/>
        <charset val="134"/>
      </rPr>
      <t>羊毛储备</t>
    </r>
  </si>
  <si>
    <r>
      <rPr>
        <sz val="11"/>
        <rFont val="宋体"/>
        <charset val="134"/>
      </rPr>
      <t>医药储备</t>
    </r>
  </si>
  <si>
    <r>
      <rPr>
        <sz val="11"/>
        <rFont val="宋体"/>
        <charset val="134"/>
      </rPr>
      <t>食盐储备</t>
    </r>
  </si>
  <si>
    <r>
      <rPr>
        <sz val="11"/>
        <rFont val="宋体"/>
        <charset val="134"/>
      </rPr>
      <t>战略物资储备</t>
    </r>
  </si>
  <si>
    <r>
      <rPr>
        <sz val="11"/>
        <rFont val="宋体"/>
        <charset val="134"/>
      </rPr>
      <t>其他重要商品储备支出</t>
    </r>
  </si>
  <si>
    <r>
      <rPr>
        <sz val="11"/>
        <rFont val="宋体"/>
        <charset val="134"/>
      </rPr>
      <t>应急管理事务</t>
    </r>
  </si>
  <si>
    <r>
      <rPr>
        <sz val="11"/>
        <rFont val="宋体"/>
        <charset val="134"/>
      </rPr>
      <t>灾害风险防治</t>
    </r>
  </si>
  <si>
    <r>
      <rPr>
        <sz val="11"/>
        <rFont val="宋体"/>
        <charset val="134"/>
      </rPr>
      <t>国务院安委会专项</t>
    </r>
  </si>
  <si>
    <r>
      <rPr>
        <sz val="11"/>
        <rFont val="宋体"/>
        <charset val="134"/>
      </rPr>
      <t>安全监管</t>
    </r>
  </si>
  <si>
    <r>
      <rPr>
        <sz val="11"/>
        <rFont val="宋体"/>
        <charset val="134"/>
      </rPr>
      <t>安全生产基础</t>
    </r>
  </si>
  <si>
    <r>
      <rPr>
        <sz val="11"/>
        <rFont val="宋体"/>
        <charset val="134"/>
      </rPr>
      <t>应急救援</t>
    </r>
  </si>
  <si>
    <r>
      <rPr>
        <sz val="11"/>
        <rFont val="宋体"/>
        <charset val="134"/>
      </rPr>
      <t>应急管理</t>
    </r>
  </si>
  <si>
    <r>
      <rPr>
        <sz val="11"/>
        <rFont val="宋体"/>
        <charset val="134"/>
      </rPr>
      <t>其他应急管理支出</t>
    </r>
  </si>
  <si>
    <r>
      <rPr>
        <sz val="11"/>
        <rFont val="宋体"/>
        <charset val="134"/>
      </rPr>
      <t>消防事务</t>
    </r>
  </si>
  <si>
    <r>
      <rPr>
        <sz val="11"/>
        <rFont val="宋体"/>
        <charset val="134"/>
      </rPr>
      <t>消防应急救援</t>
    </r>
  </si>
  <si>
    <r>
      <rPr>
        <sz val="11"/>
        <rFont val="宋体"/>
        <charset val="134"/>
      </rPr>
      <t>其他消防事务支出</t>
    </r>
  </si>
  <si>
    <r>
      <rPr>
        <sz val="11"/>
        <rFont val="宋体"/>
        <charset val="134"/>
      </rPr>
      <t>森林消防事务</t>
    </r>
  </si>
  <si>
    <r>
      <rPr>
        <sz val="11"/>
        <rFont val="宋体"/>
        <charset val="134"/>
      </rPr>
      <t>森林消防应急救援</t>
    </r>
  </si>
  <si>
    <r>
      <rPr>
        <sz val="11"/>
        <rFont val="宋体"/>
        <charset val="134"/>
      </rPr>
      <t>其他森林消防事务支出</t>
    </r>
  </si>
  <si>
    <r>
      <rPr>
        <sz val="11"/>
        <rFont val="宋体"/>
        <charset val="134"/>
      </rPr>
      <t>煤矿安全</t>
    </r>
  </si>
  <si>
    <r>
      <rPr>
        <sz val="11"/>
        <rFont val="宋体"/>
        <charset val="134"/>
      </rPr>
      <t>煤矿安全监察事务</t>
    </r>
  </si>
  <si>
    <r>
      <rPr>
        <sz val="11"/>
        <rFont val="宋体"/>
        <charset val="134"/>
      </rPr>
      <t>煤矿应急救援事务</t>
    </r>
  </si>
  <si>
    <r>
      <rPr>
        <sz val="11"/>
        <rFont val="宋体"/>
        <charset val="134"/>
      </rPr>
      <t>其他煤矿安全支出</t>
    </r>
  </si>
  <si>
    <r>
      <rPr>
        <sz val="11"/>
        <rFont val="宋体"/>
        <charset val="134"/>
      </rPr>
      <t>地震事务</t>
    </r>
  </si>
  <si>
    <r>
      <rPr>
        <sz val="11"/>
        <rFont val="宋体"/>
        <charset val="134"/>
      </rPr>
      <t>地震监测</t>
    </r>
  </si>
  <si>
    <r>
      <rPr>
        <sz val="11"/>
        <rFont val="宋体"/>
        <charset val="134"/>
      </rPr>
      <t>地震预测预报</t>
    </r>
  </si>
  <si>
    <r>
      <rPr>
        <sz val="11"/>
        <rFont val="宋体"/>
        <charset val="134"/>
      </rPr>
      <t>地震灾害预防</t>
    </r>
  </si>
  <si>
    <r>
      <rPr>
        <sz val="11"/>
        <rFont val="宋体"/>
        <charset val="134"/>
      </rPr>
      <t>地震应急救援</t>
    </r>
  </si>
  <si>
    <r>
      <rPr>
        <sz val="11"/>
        <rFont val="宋体"/>
        <charset val="134"/>
      </rPr>
      <t>地震环境探察</t>
    </r>
  </si>
  <si>
    <r>
      <rPr>
        <sz val="11"/>
        <rFont val="宋体"/>
        <charset val="134"/>
      </rPr>
      <t>防震减灾信息管理</t>
    </r>
  </si>
  <si>
    <r>
      <rPr>
        <sz val="11"/>
        <rFont val="宋体"/>
        <charset val="134"/>
      </rPr>
      <t>防震减灾基础管理</t>
    </r>
  </si>
  <si>
    <r>
      <rPr>
        <sz val="11"/>
        <rFont val="宋体"/>
        <charset val="134"/>
      </rPr>
      <t>地震事业机构</t>
    </r>
  </si>
  <si>
    <r>
      <rPr>
        <sz val="11"/>
        <rFont val="宋体"/>
        <charset val="134"/>
      </rPr>
      <t>其他地震事务支出</t>
    </r>
  </si>
  <si>
    <r>
      <rPr>
        <sz val="11"/>
        <rFont val="宋体"/>
        <charset val="134"/>
      </rPr>
      <t>自然灾害防治</t>
    </r>
  </si>
  <si>
    <r>
      <rPr>
        <sz val="11"/>
        <rFont val="宋体"/>
        <charset val="134"/>
      </rPr>
      <t>地质灾害防治</t>
    </r>
  </si>
  <si>
    <r>
      <rPr>
        <sz val="11"/>
        <rFont val="宋体"/>
        <charset val="134"/>
      </rPr>
      <t>森林草原防灾减灾</t>
    </r>
  </si>
  <si>
    <r>
      <rPr>
        <sz val="11"/>
        <rFont val="宋体"/>
        <charset val="134"/>
      </rPr>
      <t>其他自然灾害防治支出</t>
    </r>
  </si>
  <si>
    <r>
      <rPr>
        <sz val="11"/>
        <rFont val="宋体"/>
        <charset val="134"/>
      </rPr>
      <t>自然灾害救灾及恢复重建支出</t>
    </r>
  </si>
  <si>
    <r>
      <rPr>
        <sz val="11"/>
        <rFont val="宋体"/>
        <charset val="134"/>
      </rPr>
      <t>中央自然灾害生活补助</t>
    </r>
  </si>
  <si>
    <r>
      <rPr>
        <sz val="11"/>
        <rFont val="宋体"/>
        <charset val="134"/>
      </rPr>
      <t>地方自然灾害生活补助</t>
    </r>
  </si>
  <si>
    <r>
      <rPr>
        <sz val="11"/>
        <rFont val="宋体"/>
        <charset val="134"/>
      </rPr>
      <t>自然灾害救灾补助</t>
    </r>
  </si>
  <si>
    <r>
      <rPr>
        <sz val="11"/>
        <rFont val="宋体"/>
        <charset val="134"/>
      </rPr>
      <t>自然灾害灾后重建补助</t>
    </r>
  </si>
  <si>
    <r>
      <rPr>
        <sz val="11"/>
        <rFont val="宋体"/>
        <charset val="134"/>
      </rPr>
      <t>其他自然灾害生活救助支出</t>
    </r>
  </si>
  <si>
    <r>
      <rPr>
        <sz val="11"/>
        <rFont val="宋体"/>
        <charset val="134"/>
      </rPr>
      <t>其他灾害防治及应急管理支出</t>
    </r>
  </si>
  <si>
    <r>
      <rPr>
        <sz val="11"/>
        <rFont val="宋体"/>
        <charset val="134"/>
      </rPr>
      <t>二十三、其他支出</t>
    </r>
  </si>
  <si>
    <r>
      <rPr>
        <sz val="11"/>
        <rFont val="宋体"/>
        <charset val="134"/>
      </rPr>
      <t>二十四、债务付息支出</t>
    </r>
  </si>
  <si>
    <r>
      <rPr>
        <sz val="11"/>
        <rFont val="宋体"/>
        <charset val="134"/>
      </rPr>
      <t>地方政府一般债务付息支出</t>
    </r>
  </si>
  <si>
    <r>
      <rPr>
        <sz val="11"/>
        <rFont val="宋体"/>
        <charset val="134"/>
      </rPr>
      <t>地方政府一般债券付息支出</t>
    </r>
  </si>
  <si>
    <r>
      <rPr>
        <sz val="11"/>
        <rFont val="宋体"/>
        <charset val="134"/>
      </rPr>
      <t>二十五、债务发行费用支出</t>
    </r>
  </si>
  <si>
    <r>
      <rPr>
        <sz val="11"/>
        <rFont val="宋体"/>
        <charset val="134"/>
      </rPr>
      <t>地方政府一般债务发行费用支出</t>
    </r>
  </si>
  <si>
    <r>
      <rPr>
        <sz val="11"/>
        <color theme="1"/>
        <rFont val="宋体"/>
        <charset val="134"/>
      </rPr>
      <t>注：本表详细反映</t>
    </r>
    <r>
      <rPr>
        <sz val="11"/>
        <color theme="1"/>
        <rFont val="Times New Roman"/>
        <charset val="134"/>
      </rPr>
      <t>2020</t>
    </r>
    <r>
      <rPr>
        <sz val="11"/>
        <color theme="1"/>
        <rFont val="宋体"/>
        <charset val="134"/>
      </rPr>
      <t>年一般公共预算本级支出情况，按预算法要求细化到功能分类项级科目。</t>
    </r>
  </si>
  <si>
    <t xml:space="preserve">                                </t>
  </si>
  <si>
    <r>
      <rPr>
        <sz val="14"/>
        <color theme="1"/>
        <rFont val="方正黑体_GBK"/>
        <charset val="134"/>
      </rPr>
      <t>表</t>
    </r>
    <r>
      <rPr>
        <sz val="14"/>
        <color theme="1"/>
        <rFont val="Times New Roman"/>
        <charset val="134"/>
      </rPr>
      <t>5</t>
    </r>
  </si>
  <si>
    <r>
      <rPr>
        <sz val="19"/>
        <color theme="1"/>
        <rFont val="Times New Roman"/>
        <charset val="134"/>
      </rPr>
      <t>2020</t>
    </r>
    <r>
      <rPr>
        <sz val="19"/>
        <color theme="1"/>
        <rFont val="方正小标宋_GBK"/>
        <charset val="134"/>
      </rPr>
      <t>年区本级一般公共预算收支执行表</t>
    </r>
  </si>
  <si>
    <r>
      <rPr>
        <sz val="14"/>
        <rFont val="黑体"/>
        <charset val="134"/>
      </rPr>
      <t>执行数比
上年决算
数增长</t>
    </r>
    <r>
      <rPr>
        <sz val="14"/>
        <rFont val="Times New Roman"/>
        <charset val="134"/>
      </rPr>
      <t>%</t>
    </r>
  </si>
  <si>
    <r>
      <rPr>
        <sz val="10"/>
        <color indexed="8"/>
        <rFont val="宋体"/>
        <charset val="134"/>
      </rPr>
      <t>十四、资源勘探工业信息等支出</t>
    </r>
  </si>
  <si>
    <r>
      <rPr>
        <sz val="22"/>
        <color theme="1"/>
        <rFont val="方正小标宋_GBK"/>
        <charset val="134"/>
      </rPr>
      <t>关于</t>
    </r>
    <r>
      <rPr>
        <sz val="22"/>
        <color theme="1"/>
        <rFont val="Times New Roman"/>
        <charset val="134"/>
      </rPr>
      <t>2020</t>
    </r>
    <r>
      <rPr>
        <sz val="22"/>
        <color theme="1"/>
        <rFont val="方正小标宋_GBK"/>
        <charset val="134"/>
      </rPr>
      <t>年区本级一般公共预算收支执行情况的说明</t>
    </r>
  </si>
  <si>
    <r>
      <rPr>
        <sz val="16"/>
        <rFont val="Times New Roman"/>
        <charset val="134"/>
      </rPr>
      <t xml:space="preserve">    </t>
    </r>
    <r>
      <rPr>
        <sz val="16"/>
        <rFont val="方正仿宋_GBK"/>
        <charset val="134"/>
      </rPr>
      <t xml:space="preserve">一般公共预算是以对税收为主体的财政收入，安排用于保障和改善民生、推动经济社会发展、维护国家安全、维持国家机构政策运转等方面的收支预算。
</t>
    </r>
    <r>
      <rPr>
        <sz val="16"/>
        <rFont val="Times New Roman"/>
        <charset val="134"/>
      </rPr>
      <t xml:space="preserve">    </t>
    </r>
    <r>
      <rPr>
        <sz val="16"/>
        <rFont val="方正黑体_GBK"/>
        <charset val="134"/>
      </rPr>
      <t>一、</t>
    </r>
    <r>
      <rPr>
        <sz val="16"/>
        <rFont val="Times New Roman"/>
        <charset val="134"/>
      </rPr>
      <t xml:space="preserve"> 2020</t>
    </r>
    <r>
      <rPr>
        <sz val="16"/>
        <rFont val="方正黑体_GBK"/>
        <charset val="134"/>
      </rPr>
      <t>年区本级一般公共预算收入。</t>
    </r>
    <r>
      <rPr>
        <sz val="16"/>
        <rFont val="方正仿宋_GBK"/>
        <charset val="134"/>
      </rPr>
      <t xml:space="preserve">
</t>
    </r>
    <r>
      <rPr>
        <sz val="16"/>
        <rFont val="Times New Roman"/>
        <charset val="134"/>
      </rPr>
      <t xml:space="preserve">    2020</t>
    </r>
    <r>
      <rPr>
        <sz val="16"/>
        <rFont val="方正仿宋_GBK"/>
        <charset val="134"/>
      </rPr>
      <t>年区本级一般公共预算收入年初预算为</t>
    </r>
    <r>
      <rPr>
        <sz val="16"/>
        <rFont val="Times New Roman"/>
        <charset val="134"/>
      </rPr>
      <t>26.5</t>
    </r>
    <r>
      <rPr>
        <sz val="16"/>
        <rFont val="方正仿宋_GBK"/>
        <charset val="134"/>
      </rPr>
      <t>亿元，调整预算为</t>
    </r>
    <r>
      <rPr>
        <sz val="16"/>
        <rFont val="Times New Roman"/>
        <charset val="134"/>
      </rPr>
      <t>25.27</t>
    </r>
    <r>
      <rPr>
        <sz val="16"/>
        <rFont val="方正仿宋_GBK"/>
        <charset val="134"/>
      </rPr>
      <t>亿元，执行数为</t>
    </r>
    <r>
      <rPr>
        <sz val="16"/>
        <rFont val="Times New Roman"/>
        <charset val="134"/>
      </rPr>
      <t>25.28</t>
    </r>
    <r>
      <rPr>
        <sz val="16"/>
        <rFont val="方正仿宋_GBK"/>
        <charset val="134"/>
      </rPr>
      <t>亿元，较上年增长</t>
    </r>
    <r>
      <rPr>
        <sz val="16"/>
        <rFont val="Times New Roman"/>
        <charset val="134"/>
      </rPr>
      <t>0.1%</t>
    </r>
    <r>
      <rPr>
        <sz val="16"/>
        <rFont val="方正仿宋_GBK"/>
        <charset val="134"/>
      </rPr>
      <t>。其中，税收收入</t>
    </r>
    <r>
      <rPr>
        <sz val="16"/>
        <rFont val="Times New Roman"/>
        <charset val="134"/>
      </rPr>
      <t>14.7</t>
    </r>
    <r>
      <rPr>
        <sz val="16"/>
        <rFont val="方正仿宋_GBK"/>
        <charset val="134"/>
      </rPr>
      <t>亿元，较上年下降</t>
    </r>
    <r>
      <rPr>
        <sz val="16"/>
        <rFont val="Times New Roman"/>
        <charset val="134"/>
      </rPr>
      <t>3.5%</t>
    </r>
    <r>
      <rPr>
        <sz val="16"/>
        <rFont val="方正仿宋_GBK"/>
        <charset val="134"/>
      </rPr>
      <t>；一般非税收入</t>
    </r>
    <r>
      <rPr>
        <sz val="16"/>
        <rFont val="Times New Roman"/>
        <charset val="134"/>
      </rPr>
      <t>10.57</t>
    </r>
    <r>
      <rPr>
        <sz val="16"/>
        <rFont val="方正仿宋_GBK"/>
        <charset val="134"/>
      </rPr>
      <t>亿元，较上年增长</t>
    </r>
    <r>
      <rPr>
        <sz val="16"/>
        <rFont val="Times New Roman"/>
        <charset val="134"/>
      </rPr>
      <t>5.5 %</t>
    </r>
    <r>
      <rPr>
        <sz val="16"/>
        <rFont val="方正仿宋_GBK"/>
        <charset val="134"/>
      </rPr>
      <t xml:space="preserve">。
</t>
    </r>
    <r>
      <rPr>
        <sz val="16"/>
        <rFont val="Times New Roman"/>
        <charset val="134"/>
      </rPr>
      <t xml:space="preserve">    </t>
    </r>
    <r>
      <rPr>
        <sz val="16"/>
        <rFont val="方正黑体_GBK"/>
        <charset val="134"/>
      </rPr>
      <t>二、</t>
    </r>
    <r>
      <rPr>
        <sz val="16"/>
        <rFont val="Times New Roman"/>
        <charset val="134"/>
      </rPr>
      <t xml:space="preserve"> 2020</t>
    </r>
    <r>
      <rPr>
        <sz val="16"/>
        <rFont val="方正黑体_GBK"/>
        <charset val="134"/>
      </rPr>
      <t>年区本级一般公共预算支出。</t>
    </r>
    <r>
      <rPr>
        <sz val="16"/>
        <rFont val="方正仿宋_GBK"/>
        <charset val="134"/>
      </rPr>
      <t xml:space="preserve">
</t>
    </r>
    <r>
      <rPr>
        <sz val="16"/>
        <rFont val="Times New Roman"/>
        <charset val="134"/>
      </rPr>
      <t xml:space="preserve">    2020</t>
    </r>
    <r>
      <rPr>
        <sz val="16"/>
        <rFont val="方正仿宋_GBK"/>
        <charset val="134"/>
      </rPr>
      <t>年区本级一般公共预算支出年初预算为</t>
    </r>
    <r>
      <rPr>
        <sz val="16"/>
        <rFont val="Times New Roman"/>
        <charset val="134"/>
      </rPr>
      <t>74.48</t>
    </r>
    <r>
      <rPr>
        <sz val="16"/>
        <rFont val="方正仿宋_GBK"/>
        <charset val="134"/>
      </rPr>
      <t>亿元，调整预算为</t>
    </r>
    <r>
      <rPr>
        <sz val="16"/>
        <rFont val="Times New Roman"/>
        <charset val="134"/>
      </rPr>
      <t>87.72</t>
    </r>
    <r>
      <rPr>
        <sz val="16"/>
        <rFont val="方正仿宋_GBK"/>
        <charset val="134"/>
      </rPr>
      <t>亿元，变动预算为</t>
    </r>
    <r>
      <rPr>
        <sz val="16"/>
        <rFont val="Times New Roman"/>
        <charset val="134"/>
      </rPr>
      <t>88.59</t>
    </r>
    <r>
      <rPr>
        <sz val="16"/>
        <rFont val="方正仿宋_GBK"/>
        <charset val="134"/>
      </rPr>
      <t>亿元，执行数为</t>
    </r>
    <r>
      <rPr>
        <sz val="16"/>
        <rFont val="Times New Roman"/>
        <charset val="134"/>
      </rPr>
      <t>84.99</t>
    </r>
    <r>
      <rPr>
        <sz val="16"/>
        <rFont val="方正仿宋_GBK"/>
        <charset val="134"/>
      </rPr>
      <t>亿元，较上年下降</t>
    </r>
    <r>
      <rPr>
        <sz val="16"/>
        <rFont val="Times New Roman"/>
        <charset val="134"/>
      </rPr>
      <t>1.9%</t>
    </r>
    <r>
      <rPr>
        <sz val="16"/>
        <rFont val="方正仿宋_GBK"/>
        <charset val="134"/>
      </rPr>
      <t xml:space="preserve">。
</t>
    </r>
    <r>
      <rPr>
        <sz val="16"/>
        <rFont val="Times New Roman"/>
        <charset val="134"/>
      </rPr>
      <t xml:space="preserve">   </t>
    </r>
  </si>
  <si>
    <r>
      <rPr>
        <sz val="14"/>
        <color theme="1"/>
        <rFont val="方正黑体_GBK"/>
        <charset val="134"/>
      </rPr>
      <t>表</t>
    </r>
    <r>
      <rPr>
        <sz val="14"/>
        <color theme="1"/>
        <rFont val="Times New Roman"/>
        <charset val="134"/>
      </rPr>
      <t>6</t>
    </r>
  </si>
  <si>
    <r>
      <rPr>
        <sz val="18"/>
        <color theme="1"/>
        <rFont val="Times New Roman"/>
        <charset val="134"/>
      </rPr>
      <t>2020</t>
    </r>
    <r>
      <rPr>
        <sz val="18"/>
        <color theme="1"/>
        <rFont val="方正小标宋_GBK"/>
        <charset val="134"/>
      </rPr>
      <t>年区本级一般公共预算本级支出执行表</t>
    </r>
  </si>
  <si>
    <r>
      <rPr>
        <sz val="14"/>
        <color theme="1"/>
        <rFont val="方正黑体_GBK"/>
        <charset val="134"/>
      </rPr>
      <t>表</t>
    </r>
    <r>
      <rPr>
        <sz val="14"/>
        <color theme="1"/>
        <rFont val="Times New Roman"/>
        <charset val="134"/>
      </rPr>
      <t>7</t>
    </r>
  </si>
  <si>
    <r>
      <rPr>
        <sz val="18"/>
        <color theme="1"/>
        <rFont val="Times New Roman"/>
        <charset val="134"/>
      </rPr>
      <t>2020</t>
    </r>
    <r>
      <rPr>
        <sz val="18"/>
        <color theme="1"/>
        <rFont val="方正小标宋_GBK"/>
        <charset val="134"/>
      </rPr>
      <t>年区本级一般公共预算转移支付收支执行表</t>
    </r>
  </si>
  <si>
    <r>
      <rPr>
        <sz val="10"/>
        <color theme="1"/>
        <rFont val="宋体"/>
        <charset val="134"/>
      </rPr>
      <t>单位：万元</t>
    </r>
  </si>
  <si>
    <r>
      <rPr>
        <sz val="14"/>
        <rFont val="黑体"/>
        <charset val="134"/>
      </rPr>
      <t>收</t>
    </r>
    <r>
      <rPr>
        <sz val="14"/>
        <rFont val="Times New Roman"/>
        <charset val="134"/>
      </rPr>
      <t xml:space="preserve">        </t>
    </r>
    <r>
      <rPr>
        <sz val="14"/>
        <rFont val="黑体"/>
        <charset val="134"/>
      </rPr>
      <t>入</t>
    </r>
  </si>
  <si>
    <r>
      <rPr>
        <sz val="14"/>
        <color theme="1"/>
        <rFont val="黑体"/>
        <charset val="134"/>
      </rPr>
      <t>上级补助收入</t>
    </r>
  </si>
  <si>
    <t>补助乡镇（街道）支出</t>
  </si>
  <si>
    <r>
      <rPr>
        <sz val="10"/>
        <color theme="1"/>
        <rFont val="宋体"/>
        <charset val="134"/>
      </rPr>
      <t>一、返还性收入</t>
    </r>
  </si>
  <si>
    <r>
      <rPr>
        <sz val="10"/>
        <color theme="1"/>
        <rFont val="Times New Roman"/>
        <charset val="134"/>
      </rPr>
      <t xml:space="preserve">    </t>
    </r>
    <r>
      <rPr>
        <sz val="10"/>
        <color theme="1"/>
        <rFont val="宋体"/>
        <charset val="134"/>
      </rPr>
      <t>固定数额补助支出</t>
    </r>
  </si>
  <si>
    <r>
      <rPr>
        <sz val="10"/>
        <color theme="1"/>
        <rFont val="Times New Roman"/>
        <charset val="134"/>
      </rPr>
      <t xml:space="preserve">      </t>
    </r>
    <r>
      <rPr>
        <sz val="10"/>
        <color theme="1"/>
        <rFont val="宋体"/>
        <charset val="134"/>
      </rPr>
      <t>增值税和消费税税收返还</t>
    </r>
    <r>
      <rPr>
        <sz val="10"/>
        <color theme="1"/>
        <rFont val="Times New Roman"/>
        <charset val="134"/>
      </rPr>
      <t xml:space="preserve"> </t>
    </r>
  </si>
  <si>
    <r>
      <rPr>
        <sz val="10"/>
        <color theme="1"/>
        <rFont val="Times New Roman"/>
        <charset val="134"/>
      </rPr>
      <t xml:space="preserve">    </t>
    </r>
    <r>
      <rPr>
        <sz val="10"/>
        <color theme="1"/>
        <rFont val="宋体"/>
        <charset val="134"/>
      </rPr>
      <t>均衡财力补助支出</t>
    </r>
  </si>
  <si>
    <r>
      <rPr>
        <sz val="10"/>
        <color theme="1"/>
        <rFont val="Times New Roman"/>
        <charset val="134"/>
      </rPr>
      <t xml:space="preserve">      </t>
    </r>
    <r>
      <rPr>
        <sz val="10"/>
        <color theme="1"/>
        <rFont val="宋体"/>
        <charset val="134"/>
      </rPr>
      <t>所得税基数返还</t>
    </r>
  </si>
  <si>
    <r>
      <rPr>
        <sz val="10"/>
        <color theme="1"/>
        <rFont val="Times New Roman"/>
        <charset val="134"/>
      </rPr>
      <t xml:space="preserve">    </t>
    </r>
    <r>
      <rPr>
        <sz val="10"/>
        <color theme="1"/>
        <rFont val="宋体"/>
        <charset val="134"/>
      </rPr>
      <t>结算补助补助支出</t>
    </r>
  </si>
  <si>
    <r>
      <rPr>
        <sz val="10"/>
        <color theme="1"/>
        <rFont val="宋体"/>
        <charset val="134"/>
      </rPr>
      <t>二、一般性转移支付收入</t>
    </r>
  </si>
  <si>
    <r>
      <rPr>
        <sz val="10"/>
        <color theme="1"/>
        <rFont val="Times New Roman"/>
        <charset val="134"/>
      </rPr>
      <t xml:space="preserve">    </t>
    </r>
    <r>
      <rPr>
        <sz val="10"/>
        <color theme="1"/>
        <rFont val="宋体"/>
        <charset val="134"/>
      </rPr>
      <t>专项补助支出</t>
    </r>
  </si>
  <si>
    <r>
      <rPr>
        <sz val="10"/>
        <color theme="1"/>
        <rFont val="Times New Roman"/>
        <charset val="134"/>
      </rPr>
      <t xml:space="preserve">      </t>
    </r>
    <r>
      <rPr>
        <sz val="10"/>
        <color theme="1"/>
        <rFont val="宋体"/>
        <charset val="134"/>
      </rPr>
      <t>体制补助收入</t>
    </r>
  </si>
  <si>
    <r>
      <rPr>
        <sz val="10"/>
        <color theme="1"/>
        <rFont val="Times New Roman"/>
        <charset val="134"/>
      </rPr>
      <t xml:space="preserve">      </t>
    </r>
    <r>
      <rPr>
        <sz val="10"/>
        <color theme="1"/>
        <rFont val="宋体"/>
        <charset val="134"/>
      </rPr>
      <t>均衡性转移支付收入</t>
    </r>
  </si>
  <si>
    <r>
      <rPr>
        <sz val="10"/>
        <color theme="1"/>
        <rFont val="Times New Roman"/>
        <charset val="134"/>
      </rPr>
      <t xml:space="preserve">      </t>
    </r>
    <r>
      <rPr>
        <sz val="10"/>
        <color theme="1"/>
        <rFont val="宋体"/>
        <charset val="134"/>
      </rPr>
      <t>县级基本财力保障机制奖补资金收入</t>
    </r>
  </si>
  <si>
    <r>
      <rPr>
        <sz val="10"/>
        <color theme="1"/>
        <rFont val="Times New Roman"/>
        <charset val="134"/>
      </rPr>
      <t xml:space="preserve">      </t>
    </r>
    <r>
      <rPr>
        <sz val="10"/>
        <color theme="1"/>
        <rFont val="宋体"/>
        <charset val="134"/>
      </rPr>
      <t>结算补助收入</t>
    </r>
  </si>
  <si>
    <r>
      <rPr>
        <sz val="10"/>
        <color theme="1"/>
        <rFont val="Times New Roman"/>
        <charset val="134"/>
      </rPr>
      <t xml:space="preserve">      </t>
    </r>
    <r>
      <rPr>
        <sz val="10"/>
        <color theme="1"/>
        <rFont val="宋体"/>
        <charset val="134"/>
      </rPr>
      <t>产粮（油）大县奖励资金收入</t>
    </r>
  </si>
  <si>
    <r>
      <rPr>
        <sz val="10"/>
        <color theme="1"/>
        <rFont val="Times New Roman"/>
        <charset val="134"/>
      </rPr>
      <t xml:space="preserve">      </t>
    </r>
    <r>
      <rPr>
        <sz val="10"/>
        <color theme="1"/>
        <rFont val="宋体"/>
        <charset val="134"/>
      </rPr>
      <t>重点生态功能区转移支付收入</t>
    </r>
  </si>
  <si>
    <r>
      <rPr>
        <sz val="10"/>
        <color theme="1"/>
        <rFont val="Times New Roman"/>
        <charset val="134"/>
      </rPr>
      <t xml:space="preserve">      </t>
    </r>
    <r>
      <rPr>
        <sz val="10"/>
        <color theme="1"/>
        <rFont val="宋体"/>
        <charset val="134"/>
      </rPr>
      <t>固定数额补助收入</t>
    </r>
  </si>
  <si>
    <r>
      <rPr>
        <sz val="10"/>
        <color theme="1"/>
        <rFont val="Times New Roman"/>
        <charset val="134"/>
      </rPr>
      <t xml:space="preserve">      </t>
    </r>
    <r>
      <rPr>
        <sz val="10"/>
        <color theme="1"/>
        <rFont val="宋体"/>
        <charset val="134"/>
      </rPr>
      <t>贫困地区转移支付收入</t>
    </r>
  </si>
  <si>
    <r>
      <rPr>
        <sz val="10"/>
        <color theme="1"/>
        <rFont val="Times New Roman"/>
        <charset val="134"/>
      </rPr>
      <t xml:space="preserve">      </t>
    </r>
    <r>
      <rPr>
        <sz val="10"/>
        <color theme="1"/>
        <rFont val="宋体"/>
        <charset val="134"/>
      </rPr>
      <t>其他一般性转移支付收入</t>
    </r>
  </si>
  <si>
    <r>
      <rPr>
        <sz val="10"/>
        <color theme="1"/>
        <rFont val="宋体"/>
        <charset val="134"/>
      </rPr>
      <t>三、共同财政事权转移支付收入</t>
    </r>
  </si>
  <si>
    <r>
      <rPr>
        <sz val="10"/>
        <color theme="1"/>
        <rFont val="Times New Roman"/>
        <charset val="134"/>
      </rPr>
      <t xml:space="preserve">      </t>
    </r>
    <r>
      <rPr>
        <sz val="10"/>
        <color theme="1"/>
        <rFont val="宋体"/>
        <charset val="134"/>
      </rPr>
      <t>公共安全共同财政事权转移支付收入</t>
    </r>
  </si>
  <si>
    <r>
      <rPr>
        <sz val="10"/>
        <color theme="1"/>
        <rFont val="Times New Roman"/>
        <charset val="134"/>
      </rPr>
      <t xml:space="preserve">      </t>
    </r>
    <r>
      <rPr>
        <sz val="10"/>
        <color theme="1"/>
        <rFont val="宋体"/>
        <charset val="134"/>
      </rPr>
      <t>教育共同财政事权转移支付收入</t>
    </r>
  </si>
  <si>
    <r>
      <rPr>
        <sz val="10"/>
        <color theme="1"/>
        <rFont val="Times New Roman"/>
        <charset val="134"/>
      </rPr>
      <t xml:space="preserve">      </t>
    </r>
    <r>
      <rPr>
        <sz val="10"/>
        <color theme="1"/>
        <rFont val="宋体"/>
        <charset val="134"/>
      </rPr>
      <t>科学技术共同财政事权转移支付收入</t>
    </r>
  </si>
  <si>
    <r>
      <rPr>
        <sz val="10"/>
        <color theme="1"/>
        <rFont val="Times New Roman"/>
        <charset val="134"/>
      </rPr>
      <t xml:space="preserve">      </t>
    </r>
    <r>
      <rPr>
        <sz val="10"/>
        <color theme="1"/>
        <rFont val="宋体"/>
        <charset val="134"/>
      </rPr>
      <t>文化旅游体育与传媒共同财政事权转移支付收入</t>
    </r>
  </si>
  <si>
    <r>
      <rPr>
        <sz val="10"/>
        <color theme="1"/>
        <rFont val="Times New Roman"/>
        <charset val="134"/>
      </rPr>
      <t xml:space="preserve">      </t>
    </r>
    <r>
      <rPr>
        <sz val="10"/>
        <color theme="1"/>
        <rFont val="宋体"/>
        <charset val="134"/>
      </rPr>
      <t>社会保障和就业共同财政事权转移支付收入</t>
    </r>
  </si>
  <si>
    <r>
      <rPr>
        <sz val="10"/>
        <color theme="1"/>
        <rFont val="Times New Roman"/>
        <charset val="134"/>
      </rPr>
      <t xml:space="preserve">      </t>
    </r>
    <r>
      <rPr>
        <sz val="10"/>
        <color theme="1"/>
        <rFont val="宋体"/>
        <charset val="134"/>
      </rPr>
      <t>医疗卫生共同财政事权转移支付收入</t>
    </r>
  </si>
  <si>
    <r>
      <rPr>
        <sz val="10"/>
        <color theme="1"/>
        <rFont val="Times New Roman"/>
        <charset val="134"/>
      </rPr>
      <t xml:space="preserve">      </t>
    </r>
    <r>
      <rPr>
        <sz val="10"/>
        <color theme="1"/>
        <rFont val="宋体"/>
        <charset val="134"/>
      </rPr>
      <t>节能环保共同财政事权转移支付收入</t>
    </r>
  </si>
  <si>
    <r>
      <rPr>
        <sz val="10"/>
        <color theme="1"/>
        <rFont val="Times New Roman"/>
        <charset val="134"/>
      </rPr>
      <t xml:space="preserve">      </t>
    </r>
    <r>
      <rPr>
        <sz val="10"/>
        <color theme="1"/>
        <rFont val="宋体"/>
        <charset val="134"/>
      </rPr>
      <t>农林水共同财政事权转移支付收入</t>
    </r>
  </si>
  <si>
    <r>
      <rPr>
        <sz val="10"/>
        <color theme="1"/>
        <rFont val="Times New Roman"/>
        <charset val="134"/>
      </rPr>
      <t xml:space="preserve">      </t>
    </r>
    <r>
      <rPr>
        <sz val="10"/>
        <color theme="1"/>
        <rFont val="宋体"/>
        <charset val="134"/>
      </rPr>
      <t>住房保障共同财政事权转移支付收入</t>
    </r>
  </si>
  <si>
    <r>
      <rPr>
        <sz val="10"/>
        <color theme="1"/>
        <rFont val="宋体"/>
        <charset val="134"/>
      </rPr>
      <t>四、专项转移支付收入</t>
    </r>
  </si>
  <si>
    <r>
      <rPr>
        <sz val="10"/>
        <color theme="1"/>
        <rFont val="Times New Roman"/>
        <charset val="134"/>
      </rPr>
      <t xml:space="preserve">      </t>
    </r>
    <r>
      <rPr>
        <sz val="10"/>
        <color theme="1"/>
        <rFont val="宋体"/>
        <charset val="134"/>
      </rPr>
      <t>一般公共服务</t>
    </r>
  </si>
  <si>
    <r>
      <rPr>
        <sz val="10"/>
        <color theme="1"/>
        <rFont val="Times New Roman"/>
        <charset val="134"/>
      </rPr>
      <t xml:space="preserve">      </t>
    </r>
    <r>
      <rPr>
        <sz val="10"/>
        <color theme="1"/>
        <rFont val="宋体"/>
        <charset val="134"/>
      </rPr>
      <t>国防</t>
    </r>
  </si>
  <si>
    <r>
      <rPr>
        <sz val="10"/>
        <color theme="1"/>
        <rFont val="Times New Roman"/>
        <charset val="134"/>
      </rPr>
      <t xml:space="preserve">      </t>
    </r>
    <r>
      <rPr>
        <sz val="10"/>
        <color theme="1"/>
        <rFont val="宋体"/>
        <charset val="134"/>
      </rPr>
      <t>公共安全</t>
    </r>
  </si>
  <si>
    <r>
      <rPr>
        <sz val="10"/>
        <color theme="1"/>
        <rFont val="Times New Roman"/>
        <charset val="134"/>
      </rPr>
      <t xml:space="preserve">      </t>
    </r>
    <r>
      <rPr>
        <sz val="10"/>
        <color theme="1"/>
        <rFont val="宋体"/>
        <charset val="134"/>
      </rPr>
      <t>教育</t>
    </r>
  </si>
  <si>
    <r>
      <rPr>
        <sz val="10"/>
        <color theme="1"/>
        <rFont val="Times New Roman"/>
        <charset val="134"/>
      </rPr>
      <t xml:space="preserve">      </t>
    </r>
    <r>
      <rPr>
        <sz val="10"/>
        <color theme="1"/>
        <rFont val="宋体"/>
        <charset val="134"/>
      </rPr>
      <t>科学技术</t>
    </r>
  </si>
  <si>
    <r>
      <rPr>
        <sz val="10"/>
        <color theme="1"/>
        <rFont val="Times New Roman"/>
        <charset val="134"/>
      </rPr>
      <t xml:space="preserve">      </t>
    </r>
    <r>
      <rPr>
        <sz val="10"/>
        <color theme="1"/>
        <rFont val="宋体"/>
        <charset val="134"/>
      </rPr>
      <t>文化旅游体育与传媒</t>
    </r>
  </si>
  <si>
    <r>
      <rPr>
        <sz val="10"/>
        <color theme="1"/>
        <rFont val="Times New Roman"/>
        <charset val="134"/>
      </rPr>
      <t xml:space="preserve">      </t>
    </r>
    <r>
      <rPr>
        <sz val="10"/>
        <color theme="1"/>
        <rFont val="宋体"/>
        <charset val="134"/>
      </rPr>
      <t>社会保障和就业</t>
    </r>
  </si>
  <si>
    <r>
      <rPr>
        <sz val="10"/>
        <color theme="1"/>
        <rFont val="Times New Roman"/>
        <charset val="134"/>
      </rPr>
      <t xml:space="preserve">      </t>
    </r>
    <r>
      <rPr>
        <sz val="10"/>
        <color theme="1"/>
        <rFont val="宋体"/>
        <charset val="134"/>
      </rPr>
      <t>卫生健康</t>
    </r>
  </si>
  <si>
    <r>
      <rPr>
        <sz val="10"/>
        <color theme="1"/>
        <rFont val="Times New Roman"/>
        <charset val="134"/>
      </rPr>
      <t xml:space="preserve">      </t>
    </r>
    <r>
      <rPr>
        <sz val="10"/>
        <color theme="1"/>
        <rFont val="宋体"/>
        <charset val="134"/>
      </rPr>
      <t>节能环保</t>
    </r>
  </si>
  <si>
    <r>
      <rPr>
        <sz val="10"/>
        <color theme="1"/>
        <rFont val="Times New Roman"/>
        <charset val="134"/>
      </rPr>
      <t xml:space="preserve">      </t>
    </r>
    <r>
      <rPr>
        <sz val="10"/>
        <color theme="1"/>
        <rFont val="宋体"/>
        <charset val="134"/>
      </rPr>
      <t>城乡社区</t>
    </r>
  </si>
  <si>
    <r>
      <rPr>
        <sz val="10"/>
        <color theme="1"/>
        <rFont val="Times New Roman"/>
        <charset val="134"/>
      </rPr>
      <t xml:space="preserve">      </t>
    </r>
    <r>
      <rPr>
        <sz val="10"/>
        <color theme="1"/>
        <rFont val="宋体"/>
        <charset val="134"/>
      </rPr>
      <t>农林水</t>
    </r>
  </si>
  <si>
    <r>
      <rPr>
        <sz val="10"/>
        <color theme="1"/>
        <rFont val="Times New Roman"/>
        <charset val="134"/>
      </rPr>
      <t xml:space="preserve">      </t>
    </r>
    <r>
      <rPr>
        <sz val="10"/>
        <color theme="1"/>
        <rFont val="宋体"/>
        <charset val="134"/>
      </rPr>
      <t>交通运输</t>
    </r>
  </si>
  <si>
    <r>
      <rPr>
        <sz val="10"/>
        <color theme="1"/>
        <rFont val="Times New Roman"/>
        <charset val="134"/>
      </rPr>
      <t xml:space="preserve">      </t>
    </r>
    <r>
      <rPr>
        <sz val="10"/>
        <color theme="1"/>
        <rFont val="宋体"/>
        <charset val="134"/>
      </rPr>
      <t>资源勘探工业信息等</t>
    </r>
  </si>
  <si>
    <r>
      <rPr>
        <sz val="10"/>
        <color theme="1"/>
        <rFont val="Times New Roman"/>
        <charset val="134"/>
      </rPr>
      <t xml:space="preserve">      </t>
    </r>
    <r>
      <rPr>
        <sz val="10"/>
        <color theme="1"/>
        <rFont val="宋体"/>
        <charset val="134"/>
      </rPr>
      <t>商业服务业等</t>
    </r>
  </si>
  <si>
    <r>
      <rPr>
        <sz val="10"/>
        <color theme="1"/>
        <rFont val="Times New Roman"/>
        <charset val="134"/>
      </rPr>
      <t xml:space="preserve">      </t>
    </r>
    <r>
      <rPr>
        <sz val="10"/>
        <color theme="1"/>
        <rFont val="宋体"/>
        <charset val="134"/>
      </rPr>
      <t>金融</t>
    </r>
  </si>
  <si>
    <r>
      <rPr>
        <sz val="10"/>
        <color theme="1"/>
        <rFont val="Times New Roman"/>
        <charset val="134"/>
      </rPr>
      <t xml:space="preserve">      </t>
    </r>
    <r>
      <rPr>
        <sz val="10"/>
        <color theme="1"/>
        <rFont val="宋体"/>
        <charset val="134"/>
      </rPr>
      <t>自然资源海洋气象等</t>
    </r>
  </si>
  <si>
    <r>
      <rPr>
        <sz val="10"/>
        <color theme="1"/>
        <rFont val="Times New Roman"/>
        <charset val="134"/>
      </rPr>
      <t xml:space="preserve">      </t>
    </r>
    <r>
      <rPr>
        <sz val="10"/>
        <color theme="1"/>
        <rFont val="宋体"/>
        <charset val="134"/>
      </rPr>
      <t>住房保障</t>
    </r>
  </si>
  <si>
    <r>
      <rPr>
        <sz val="10"/>
        <color theme="1"/>
        <rFont val="Times New Roman"/>
        <charset val="134"/>
      </rPr>
      <t xml:space="preserve">      </t>
    </r>
    <r>
      <rPr>
        <sz val="10"/>
        <color theme="1"/>
        <rFont val="宋体"/>
        <charset val="134"/>
      </rPr>
      <t>粮油物资储备</t>
    </r>
  </si>
  <si>
    <r>
      <rPr>
        <sz val="10"/>
        <color theme="1"/>
        <rFont val="Times New Roman"/>
        <charset val="134"/>
      </rPr>
      <t xml:space="preserve">      </t>
    </r>
    <r>
      <rPr>
        <sz val="10"/>
        <color theme="1"/>
        <rFont val="宋体"/>
        <charset val="134"/>
      </rPr>
      <t>灾害防治及应急管理</t>
    </r>
  </si>
  <si>
    <r>
      <rPr>
        <sz val="10"/>
        <color theme="1"/>
        <rFont val="Times New Roman"/>
        <charset val="134"/>
      </rPr>
      <t xml:space="preserve">      </t>
    </r>
    <r>
      <rPr>
        <sz val="10"/>
        <color theme="1"/>
        <rFont val="宋体"/>
        <charset val="134"/>
      </rPr>
      <t>其他收入</t>
    </r>
  </si>
  <si>
    <r>
      <rPr>
        <sz val="11"/>
        <rFont val="宋体"/>
        <charset val="134"/>
      </rPr>
      <t>注：本表详细反映</t>
    </r>
    <r>
      <rPr>
        <sz val="11"/>
        <rFont val="Times New Roman"/>
        <charset val="134"/>
      </rPr>
      <t>2020</t>
    </r>
    <r>
      <rPr>
        <sz val="11"/>
        <rFont val="宋体"/>
        <charset val="134"/>
      </rPr>
      <t>年一般公共预算转移支付收入和转移支付支出情况。</t>
    </r>
  </si>
  <si>
    <r>
      <rPr>
        <sz val="14"/>
        <color theme="1"/>
        <rFont val="方正黑体_GBK"/>
        <charset val="134"/>
      </rPr>
      <t>表</t>
    </r>
    <r>
      <rPr>
        <sz val="14"/>
        <color theme="1"/>
        <rFont val="Times New Roman"/>
        <charset val="134"/>
      </rPr>
      <t>8</t>
    </r>
  </si>
  <si>
    <r>
      <rPr>
        <sz val="18"/>
        <color theme="1"/>
        <rFont val="Times New Roman"/>
        <charset val="134"/>
      </rPr>
      <t>2020</t>
    </r>
    <r>
      <rPr>
        <sz val="18"/>
        <color theme="1"/>
        <rFont val="方正小标宋_GBK"/>
        <charset val="134"/>
      </rPr>
      <t>年分地区转移支付（补助乡镇街道）</t>
    </r>
  </si>
  <si>
    <t>乡镇街道</t>
  </si>
  <si>
    <t>公共预算</t>
  </si>
  <si>
    <t>基金预算</t>
  </si>
  <si>
    <r>
      <rPr>
        <sz val="14"/>
        <color theme="1"/>
        <rFont val="黑体"/>
        <charset val="134"/>
      </rPr>
      <t>合计</t>
    </r>
  </si>
  <si>
    <r>
      <rPr>
        <sz val="10"/>
        <rFont val="宋体"/>
        <charset val="134"/>
      </rPr>
      <t>汉丰</t>
    </r>
  </si>
  <si>
    <r>
      <rPr>
        <sz val="10"/>
        <rFont val="宋体"/>
        <charset val="134"/>
      </rPr>
      <t>文峰</t>
    </r>
  </si>
  <si>
    <r>
      <rPr>
        <sz val="10"/>
        <rFont val="宋体"/>
        <charset val="134"/>
      </rPr>
      <t>云枫</t>
    </r>
  </si>
  <si>
    <r>
      <rPr>
        <sz val="10"/>
        <rFont val="宋体"/>
        <charset val="134"/>
      </rPr>
      <t>丰乐</t>
    </r>
  </si>
  <si>
    <r>
      <rPr>
        <sz val="10"/>
        <rFont val="宋体"/>
        <charset val="134"/>
      </rPr>
      <t>镇东</t>
    </r>
  </si>
  <si>
    <r>
      <rPr>
        <sz val="10"/>
        <rFont val="宋体"/>
        <charset val="134"/>
      </rPr>
      <t>白鹤</t>
    </r>
  </si>
  <si>
    <r>
      <rPr>
        <sz val="10"/>
        <rFont val="宋体"/>
        <charset val="134"/>
      </rPr>
      <t>赵家</t>
    </r>
  </si>
  <si>
    <r>
      <rPr>
        <sz val="10"/>
        <rFont val="宋体"/>
        <charset val="134"/>
      </rPr>
      <t>大德</t>
    </r>
  </si>
  <si>
    <r>
      <rPr>
        <sz val="10"/>
        <rFont val="宋体"/>
        <charset val="134"/>
      </rPr>
      <t>正安</t>
    </r>
  </si>
  <si>
    <r>
      <rPr>
        <sz val="10"/>
        <rFont val="宋体"/>
        <charset val="134"/>
      </rPr>
      <t>厚坝</t>
    </r>
  </si>
  <si>
    <r>
      <rPr>
        <sz val="10"/>
        <rFont val="宋体"/>
        <charset val="134"/>
      </rPr>
      <t>金峰</t>
    </r>
  </si>
  <si>
    <r>
      <rPr>
        <sz val="10"/>
        <rFont val="宋体"/>
        <charset val="134"/>
      </rPr>
      <t>郭家</t>
    </r>
  </si>
  <si>
    <r>
      <rPr>
        <sz val="10"/>
        <rFont val="宋体"/>
        <charset val="134"/>
      </rPr>
      <t>白桥</t>
    </r>
  </si>
  <si>
    <r>
      <rPr>
        <sz val="10"/>
        <rFont val="宋体"/>
        <charset val="134"/>
      </rPr>
      <t>温泉</t>
    </r>
  </si>
  <si>
    <r>
      <rPr>
        <sz val="10"/>
        <rFont val="宋体"/>
        <charset val="134"/>
      </rPr>
      <t>和谦</t>
    </r>
  </si>
  <si>
    <r>
      <rPr>
        <sz val="10"/>
        <rFont val="宋体"/>
        <charset val="134"/>
      </rPr>
      <t>大进</t>
    </r>
  </si>
  <si>
    <r>
      <rPr>
        <sz val="10"/>
        <rFont val="宋体"/>
        <charset val="134"/>
      </rPr>
      <t>谭家</t>
    </r>
  </si>
  <si>
    <r>
      <rPr>
        <sz val="10"/>
        <rFont val="宋体"/>
        <charset val="134"/>
      </rPr>
      <t>满月</t>
    </r>
  </si>
  <si>
    <r>
      <rPr>
        <sz val="10"/>
        <rFont val="宋体"/>
        <charset val="134"/>
      </rPr>
      <t>关面</t>
    </r>
  </si>
  <si>
    <r>
      <rPr>
        <sz val="10"/>
        <rFont val="宋体"/>
        <charset val="134"/>
      </rPr>
      <t>雪宝山</t>
    </r>
  </si>
  <si>
    <r>
      <rPr>
        <sz val="10"/>
        <rFont val="宋体"/>
        <charset val="134"/>
      </rPr>
      <t>河堰</t>
    </r>
  </si>
  <si>
    <r>
      <rPr>
        <sz val="10"/>
        <rFont val="宋体"/>
        <charset val="134"/>
      </rPr>
      <t>敦好</t>
    </r>
  </si>
  <si>
    <r>
      <rPr>
        <sz val="10"/>
        <rFont val="宋体"/>
        <charset val="134"/>
      </rPr>
      <t>高桥</t>
    </r>
  </si>
  <si>
    <r>
      <rPr>
        <sz val="10"/>
        <rFont val="宋体"/>
        <charset val="134"/>
      </rPr>
      <t>麻柳</t>
    </r>
  </si>
  <si>
    <r>
      <rPr>
        <sz val="10"/>
        <rFont val="宋体"/>
        <charset val="134"/>
      </rPr>
      <t>紫水</t>
    </r>
  </si>
  <si>
    <r>
      <rPr>
        <sz val="10"/>
        <rFont val="宋体"/>
        <charset val="134"/>
      </rPr>
      <t>九龙</t>
    </r>
  </si>
  <si>
    <r>
      <rPr>
        <sz val="10"/>
        <rFont val="宋体"/>
        <charset val="134"/>
      </rPr>
      <t>天和</t>
    </r>
  </si>
  <si>
    <r>
      <rPr>
        <sz val="10"/>
        <rFont val="宋体"/>
        <charset val="134"/>
      </rPr>
      <t>中和</t>
    </r>
  </si>
  <si>
    <r>
      <rPr>
        <sz val="10"/>
        <rFont val="宋体"/>
        <charset val="134"/>
      </rPr>
      <t>三汇</t>
    </r>
  </si>
  <si>
    <r>
      <rPr>
        <sz val="10"/>
        <rFont val="宋体"/>
        <charset val="134"/>
      </rPr>
      <t>义和</t>
    </r>
  </si>
  <si>
    <r>
      <rPr>
        <sz val="10"/>
        <rFont val="宋体"/>
        <charset val="134"/>
      </rPr>
      <t>临江</t>
    </r>
  </si>
  <si>
    <r>
      <rPr>
        <sz val="10"/>
        <rFont val="宋体"/>
        <charset val="134"/>
      </rPr>
      <t>竹溪</t>
    </r>
  </si>
  <si>
    <r>
      <rPr>
        <sz val="10"/>
        <rFont val="宋体"/>
        <charset val="134"/>
      </rPr>
      <t>铁桥</t>
    </r>
  </si>
  <si>
    <r>
      <rPr>
        <sz val="10"/>
        <rFont val="宋体"/>
        <charset val="134"/>
      </rPr>
      <t>巫山</t>
    </r>
  </si>
  <si>
    <r>
      <rPr>
        <sz val="10"/>
        <rFont val="宋体"/>
        <charset val="134"/>
      </rPr>
      <t>南雅</t>
    </r>
  </si>
  <si>
    <r>
      <rPr>
        <sz val="10"/>
        <rFont val="宋体"/>
        <charset val="134"/>
      </rPr>
      <t>岳溪</t>
    </r>
  </si>
  <si>
    <r>
      <rPr>
        <sz val="10"/>
        <rFont val="宋体"/>
        <charset val="134"/>
      </rPr>
      <t>五通</t>
    </r>
  </si>
  <si>
    <r>
      <rPr>
        <sz val="10"/>
        <rFont val="宋体"/>
        <charset val="134"/>
      </rPr>
      <t>南门</t>
    </r>
  </si>
  <si>
    <r>
      <rPr>
        <sz val="10"/>
        <rFont val="宋体"/>
        <charset val="134"/>
      </rPr>
      <t>长沙</t>
    </r>
  </si>
  <si>
    <r>
      <rPr>
        <sz val="10"/>
        <rFont val="宋体"/>
        <charset val="134"/>
      </rPr>
      <t>渠口</t>
    </r>
  </si>
  <si>
    <r>
      <rPr>
        <sz val="14"/>
        <color theme="1"/>
        <rFont val="方正黑体_GBK"/>
        <charset val="134"/>
      </rPr>
      <t>表</t>
    </r>
    <r>
      <rPr>
        <sz val="14"/>
        <color theme="1"/>
        <rFont val="Times New Roman"/>
        <charset val="134"/>
      </rPr>
      <t>9</t>
    </r>
  </si>
  <si>
    <r>
      <rPr>
        <sz val="18"/>
        <color theme="1"/>
        <rFont val="Times New Roman"/>
        <charset val="134"/>
      </rPr>
      <t>2020</t>
    </r>
    <r>
      <rPr>
        <sz val="18"/>
        <color theme="1"/>
        <rFont val="方正小标宋_GBK"/>
        <charset val="134"/>
      </rPr>
      <t>年全区政府性基金预算收支执行表</t>
    </r>
  </si>
  <si>
    <t xml:space="preserve"> </t>
  </si>
  <si>
    <r>
      <rPr>
        <sz val="10"/>
        <rFont val="宋体"/>
        <charset val="134"/>
      </rPr>
      <t>单位：万元</t>
    </r>
  </si>
  <si>
    <r>
      <rPr>
        <sz val="10"/>
        <color theme="1"/>
        <rFont val="宋体"/>
        <charset val="134"/>
      </rPr>
      <t>一、农网还贷资金收入</t>
    </r>
  </si>
  <si>
    <r>
      <rPr>
        <sz val="10"/>
        <color theme="1"/>
        <rFont val="宋体"/>
        <charset val="134"/>
      </rPr>
      <t>一、文化旅游体育与传媒支出</t>
    </r>
  </si>
  <si>
    <r>
      <rPr>
        <sz val="10"/>
        <color theme="1"/>
        <rFont val="宋体"/>
        <charset val="134"/>
      </rPr>
      <t>二、港口建设费收入</t>
    </r>
  </si>
  <si>
    <r>
      <rPr>
        <sz val="10"/>
        <color theme="1"/>
        <rFont val="宋体"/>
        <charset val="134"/>
      </rPr>
      <t>二、社会保障和就业支出</t>
    </r>
  </si>
  <si>
    <r>
      <rPr>
        <sz val="10"/>
        <color theme="1"/>
        <rFont val="宋体"/>
        <charset val="134"/>
      </rPr>
      <t>三、国家电影事业发展专项资金收入</t>
    </r>
  </si>
  <si>
    <r>
      <rPr>
        <sz val="10"/>
        <color theme="1"/>
        <rFont val="宋体"/>
        <charset val="134"/>
      </rPr>
      <t>三、城乡社区支出</t>
    </r>
  </si>
  <si>
    <r>
      <rPr>
        <sz val="10"/>
        <color theme="1"/>
        <rFont val="宋体"/>
        <charset val="134"/>
      </rPr>
      <t>四、城市公用事业附加收入</t>
    </r>
  </si>
  <si>
    <r>
      <rPr>
        <sz val="10"/>
        <color theme="1"/>
        <rFont val="宋体"/>
        <charset val="134"/>
      </rPr>
      <t>四、农林水支出</t>
    </r>
  </si>
  <si>
    <r>
      <rPr>
        <sz val="10"/>
        <color theme="1"/>
        <rFont val="宋体"/>
        <charset val="134"/>
      </rPr>
      <t>五、国有土地收益基金收入</t>
    </r>
  </si>
  <si>
    <r>
      <rPr>
        <sz val="10"/>
        <color theme="1"/>
        <rFont val="宋体"/>
        <charset val="134"/>
      </rPr>
      <t>五、交通运输支出</t>
    </r>
  </si>
  <si>
    <r>
      <rPr>
        <sz val="10"/>
        <color theme="1"/>
        <rFont val="宋体"/>
        <charset val="134"/>
      </rPr>
      <t>六、农业土地开发资金收入</t>
    </r>
  </si>
  <si>
    <r>
      <rPr>
        <sz val="10"/>
        <color theme="1"/>
        <rFont val="宋体"/>
        <charset val="134"/>
      </rPr>
      <t>六、其他支出</t>
    </r>
  </si>
  <si>
    <r>
      <rPr>
        <sz val="10"/>
        <color theme="1"/>
        <rFont val="宋体"/>
        <charset val="134"/>
      </rPr>
      <t>七、国有土地使用权出让收入</t>
    </r>
  </si>
  <si>
    <r>
      <rPr>
        <sz val="10"/>
        <color theme="1"/>
        <rFont val="宋体"/>
        <charset val="134"/>
      </rPr>
      <t>七、债务付息支出</t>
    </r>
  </si>
  <si>
    <r>
      <rPr>
        <sz val="10"/>
        <color theme="1"/>
        <rFont val="宋体"/>
        <charset val="134"/>
      </rPr>
      <t>八、大中型水库库区基金收入</t>
    </r>
  </si>
  <si>
    <r>
      <rPr>
        <sz val="10"/>
        <color theme="1"/>
        <rFont val="宋体"/>
        <charset val="134"/>
      </rPr>
      <t>八、债务发行费用支出</t>
    </r>
  </si>
  <si>
    <r>
      <rPr>
        <sz val="10"/>
        <color theme="1"/>
        <rFont val="宋体"/>
        <charset val="134"/>
      </rPr>
      <t>九、彩票公益金收入</t>
    </r>
  </si>
  <si>
    <r>
      <rPr>
        <sz val="10"/>
        <color theme="1"/>
        <rFont val="宋体"/>
        <charset val="134"/>
      </rPr>
      <t>九、抗疫特别国债安排的支出</t>
    </r>
  </si>
  <si>
    <r>
      <rPr>
        <sz val="10"/>
        <color theme="1"/>
        <rFont val="宋体"/>
        <charset val="134"/>
      </rPr>
      <t>十、小型水库移民扶助基金收入</t>
    </r>
  </si>
  <si>
    <r>
      <rPr>
        <sz val="10"/>
        <rFont val="宋体"/>
        <charset val="134"/>
      </rPr>
      <t>十一、污水处理费收入</t>
    </r>
  </si>
  <si>
    <r>
      <rPr>
        <sz val="10"/>
        <rFont val="宋体"/>
        <charset val="134"/>
      </rPr>
      <t>十二、彩票发行机构和彩票销售机构的业务费用</t>
    </r>
  </si>
  <si>
    <r>
      <rPr>
        <sz val="10"/>
        <rFont val="宋体"/>
        <charset val="134"/>
      </rPr>
      <t>十三、城市基础设施配套费收入</t>
    </r>
  </si>
  <si>
    <r>
      <rPr>
        <sz val="10"/>
        <rFont val="宋体"/>
        <charset val="134"/>
      </rPr>
      <t>一、上级补助收入</t>
    </r>
  </si>
  <si>
    <r>
      <rPr>
        <sz val="10"/>
        <rFont val="宋体"/>
        <charset val="134"/>
      </rPr>
      <t>一、上解支出</t>
    </r>
  </si>
  <si>
    <r>
      <rPr>
        <sz val="10"/>
        <rFont val="宋体"/>
        <charset val="134"/>
      </rPr>
      <t>二、抗疫特别国债转移支付收入</t>
    </r>
  </si>
  <si>
    <r>
      <rPr>
        <sz val="10"/>
        <rFont val="宋体"/>
        <charset val="134"/>
      </rPr>
      <t>二、补助乡镇（街道）支出</t>
    </r>
  </si>
  <si>
    <r>
      <rPr>
        <sz val="10"/>
        <color indexed="8"/>
        <rFont val="宋体"/>
        <charset val="134"/>
      </rPr>
      <t>三、地方政府专项债务转贷收入（新增债券）</t>
    </r>
  </si>
  <si>
    <r>
      <rPr>
        <sz val="10"/>
        <color indexed="8"/>
        <rFont val="宋体"/>
        <charset val="134"/>
      </rPr>
      <t>三、地方政府专项债务还本支出</t>
    </r>
  </si>
  <si>
    <r>
      <rPr>
        <sz val="10"/>
        <color indexed="8"/>
        <rFont val="宋体"/>
        <charset val="134"/>
      </rPr>
      <t>四、地方政府专项债务转贷收入（再融资）</t>
    </r>
  </si>
  <si>
    <r>
      <rPr>
        <sz val="10"/>
        <color indexed="8"/>
        <rFont val="宋体"/>
        <charset val="134"/>
      </rPr>
      <t>四、调出资金</t>
    </r>
  </si>
  <si>
    <r>
      <rPr>
        <sz val="10"/>
        <color indexed="8"/>
        <rFont val="宋体"/>
        <charset val="134"/>
      </rPr>
      <t>五、上年结转</t>
    </r>
  </si>
  <si>
    <r>
      <rPr>
        <sz val="10"/>
        <rFont val="宋体"/>
        <charset val="134"/>
      </rPr>
      <t>五、结转下年</t>
    </r>
  </si>
  <si>
    <r>
      <rPr>
        <sz val="11"/>
        <color theme="1"/>
        <rFont val="宋体"/>
        <charset val="134"/>
      </rPr>
      <t>注：</t>
    </r>
    <r>
      <rPr>
        <sz val="11"/>
        <color theme="1"/>
        <rFont val="Times New Roman"/>
        <charset val="134"/>
      </rPr>
      <t>1.</t>
    </r>
    <r>
      <rPr>
        <sz val="11"/>
        <color theme="1"/>
        <rFont val="宋体"/>
        <charset val="134"/>
      </rPr>
      <t>本表直观反映</t>
    </r>
    <r>
      <rPr>
        <sz val="11"/>
        <color theme="1"/>
        <rFont val="Times New Roman"/>
        <charset val="134"/>
      </rPr>
      <t>2020</t>
    </r>
    <r>
      <rPr>
        <sz val="11"/>
        <color theme="1"/>
        <rFont val="宋体"/>
        <charset val="134"/>
      </rPr>
      <t xml:space="preserve">年政府性基金预算收入与支出的平衡关系。
</t>
    </r>
    <r>
      <rPr>
        <sz val="11"/>
        <color theme="1"/>
        <rFont val="Times New Roman"/>
        <charset val="134"/>
      </rPr>
      <t xml:space="preserve">    2.</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转移性支出合计）。</t>
    </r>
  </si>
  <si>
    <r>
      <rPr>
        <sz val="14"/>
        <rFont val="方正黑体_GBK"/>
        <charset val="134"/>
      </rPr>
      <t>表</t>
    </r>
    <r>
      <rPr>
        <sz val="14"/>
        <rFont val="Times New Roman"/>
        <charset val="134"/>
      </rPr>
      <t>10</t>
    </r>
  </si>
  <si>
    <r>
      <rPr>
        <sz val="18"/>
        <rFont val="Times New Roman"/>
        <charset val="134"/>
      </rPr>
      <t>2020</t>
    </r>
    <r>
      <rPr>
        <sz val="18"/>
        <rFont val="方正小标宋_GBK"/>
        <charset val="134"/>
      </rPr>
      <t>年全区政府性基金预算本级支出执行表</t>
    </r>
  </si>
  <si>
    <r>
      <rPr>
        <sz val="11"/>
        <rFont val="宋体"/>
        <charset val="134"/>
      </rPr>
      <t>单位：万元</t>
    </r>
  </si>
  <si>
    <r>
      <rPr>
        <sz val="10"/>
        <color theme="1"/>
        <rFont val="Times New Roman"/>
        <charset val="134"/>
      </rPr>
      <t xml:space="preserve">   </t>
    </r>
    <r>
      <rPr>
        <sz val="10"/>
        <color theme="1"/>
        <rFont val="宋体"/>
        <charset val="134"/>
      </rPr>
      <t>国家电影事业发展专项资金安排的支出</t>
    </r>
  </si>
  <si>
    <r>
      <rPr>
        <sz val="10"/>
        <color theme="1"/>
        <rFont val="Times New Roman"/>
        <charset val="134"/>
      </rPr>
      <t xml:space="preserve">      </t>
    </r>
    <r>
      <rPr>
        <sz val="10"/>
        <color theme="1"/>
        <rFont val="宋体"/>
        <charset val="134"/>
      </rPr>
      <t>资助国产影片放映</t>
    </r>
  </si>
  <si>
    <r>
      <rPr>
        <sz val="10"/>
        <color theme="1"/>
        <rFont val="Times New Roman"/>
        <charset val="134"/>
      </rPr>
      <t xml:space="preserve">      </t>
    </r>
    <r>
      <rPr>
        <sz val="10"/>
        <color theme="1"/>
        <rFont val="宋体"/>
        <charset val="134"/>
      </rPr>
      <t>资助影院建设</t>
    </r>
  </si>
  <si>
    <r>
      <rPr>
        <sz val="10"/>
        <color theme="1"/>
        <rFont val="Times New Roman"/>
        <charset val="134"/>
      </rPr>
      <t xml:space="preserve">      </t>
    </r>
    <r>
      <rPr>
        <sz val="10"/>
        <color theme="1"/>
        <rFont val="宋体"/>
        <charset val="134"/>
      </rPr>
      <t>资助少数民族语电影译制</t>
    </r>
  </si>
  <si>
    <r>
      <rPr>
        <sz val="10"/>
        <color theme="1"/>
        <rFont val="Times New Roman"/>
        <charset val="134"/>
      </rPr>
      <t xml:space="preserve">      </t>
    </r>
    <r>
      <rPr>
        <sz val="10"/>
        <color theme="1"/>
        <rFont val="宋体"/>
        <charset val="134"/>
      </rPr>
      <t>购买农村电影公益性放映版权服务</t>
    </r>
  </si>
  <si>
    <r>
      <rPr>
        <sz val="10"/>
        <color theme="1"/>
        <rFont val="Times New Roman"/>
        <charset val="134"/>
      </rPr>
      <t xml:space="preserve">      </t>
    </r>
    <r>
      <rPr>
        <sz val="10"/>
        <color theme="1"/>
        <rFont val="宋体"/>
        <charset val="134"/>
      </rPr>
      <t>其他国家电影事业发展专项资金支出</t>
    </r>
  </si>
  <si>
    <r>
      <rPr>
        <sz val="10"/>
        <color theme="1"/>
        <rFont val="Times New Roman"/>
        <charset val="134"/>
      </rPr>
      <t xml:space="preserve">   </t>
    </r>
    <r>
      <rPr>
        <sz val="10"/>
        <color theme="1"/>
        <rFont val="宋体"/>
        <charset val="134"/>
      </rPr>
      <t>旅游发展基金支出</t>
    </r>
  </si>
  <si>
    <r>
      <rPr>
        <sz val="10"/>
        <color theme="1"/>
        <rFont val="Times New Roman"/>
        <charset val="134"/>
      </rPr>
      <t xml:space="preserve">      </t>
    </r>
    <r>
      <rPr>
        <sz val="10"/>
        <color theme="1"/>
        <rFont val="宋体"/>
        <charset val="134"/>
      </rPr>
      <t>宣传促销</t>
    </r>
  </si>
  <si>
    <r>
      <rPr>
        <sz val="10"/>
        <color theme="1"/>
        <rFont val="Times New Roman"/>
        <charset val="134"/>
      </rPr>
      <t xml:space="preserve">      </t>
    </r>
    <r>
      <rPr>
        <sz val="10"/>
        <color theme="1"/>
        <rFont val="宋体"/>
        <charset val="134"/>
      </rPr>
      <t>行业规划</t>
    </r>
  </si>
  <si>
    <r>
      <rPr>
        <sz val="10"/>
        <color theme="1"/>
        <rFont val="Times New Roman"/>
        <charset val="134"/>
      </rPr>
      <t xml:space="preserve">      </t>
    </r>
    <r>
      <rPr>
        <sz val="10"/>
        <color theme="1"/>
        <rFont val="宋体"/>
        <charset val="134"/>
      </rPr>
      <t>旅游事业补助</t>
    </r>
  </si>
  <si>
    <r>
      <rPr>
        <sz val="10"/>
        <color theme="1"/>
        <rFont val="Times New Roman"/>
        <charset val="134"/>
      </rPr>
      <t xml:space="preserve">      </t>
    </r>
    <r>
      <rPr>
        <sz val="10"/>
        <color theme="1"/>
        <rFont val="宋体"/>
        <charset val="134"/>
      </rPr>
      <t>地方旅游开发项目补助</t>
    </r>
  </si>
  <si>
    <r>
      <rPr>
        <sz val="10"/>
        <color theme="1"/>
        <rFont val="Times New Roman"/>
        <charset val="134"/>
      </rPr>
      <t xml:space="preserve">      </t>
    </r>
    <r>
      <rPr>
        <sz val="10"/>
        <color theme="1"/>
        <rFont val="宋体"/>
        <charset val="134"/>
      </rPr>
      <t>其他旅游发展基金支出</t>
    </r>
    <r>
      <rPr>
        <sz val="10"/>
        <color theme="1"/>
        <rFont val="Times New Roman"/>
        <charset val="134"/>
      </rPr>
      <t xml:space="preserve"> </t>
    </r>
  </si>
  <si>
    <r>
      <rPr>
        <sz val="10"/>
        <color theme="1"/>
        <rFont val="Times New Roman"/>
        <charset val="134"/>
      </rPr>
      <t xml:space="preserve">   </t>
    </r>
    <r>
      <rPr>
        <sz val="10"/>
        <color theme="1"/>
        <rFont val="宋体"/>
        <charset val="134"/>
      </rPr>
      <t>国家电影事业发展专项资金对应专项债务收入安排的支出</t>
    </r>
  </si>
  <si>
    <r>
      <rPr>
        <sz val="10"/>
        <color theme="1"/>
        <rFont val="Times New Roman"/>
        <charset val="134"/>
      </rPr>
      <t xml:space="preserve">      </t>
    </r>
    <r>
      <rPr>
        <sz val="10"/>
        <color theme="1"/>
        <rFont val="宋体"/>
        <charset val="134"/>
      </rPr>
      <t>资助城市影院</t>
    </r>
  </si>
  <si>
    <r>
      <rPr>
        <sz val="10"/>
        <color theme="1"/>
        <rFont val="Times New Roman"/>
        <charset val="134"/>
      </rPr>
      <t xml:space="preserve">      </t>
    </r>
    <r>
      <rPr>
        <sz val="10"/>
        <color theme="1"/>
        <rFont val="宋体"/>
        <charset val="134"/>
      </rPr>
      <t>其他国家电影事业发展专项资金对应专项债务收入支出</t>
    </r>
  </si>
  <si>
    <r>
      <rPr>
        <sz val="10"/>
        <color theme="1"/>
        <rFont val="Times New Roman"/>
        <charset val="134"/>
      </rPr>
      <t xml:space="preserve">    </t>
    </r>
    <r>
      <rPr>
        <sz val="10"/>
        <color theme="1"/>
        <rFont val="宋体"/>
        <charset val="134"/>
      </rPr>
      <t>大中型水库移民后期扶持基金支出</t>
    </r>
  </si>
  <si>
    <r>
      <rPr>
        <sz val="10"/>
        <color theme="1"/>
        <rFont val="Times New Roman"/>
        <charset val="134"/>
      </rPr>
      <t xml:space="preserve">      </t>
    </r>
    <r>
      <rPr>
        <sz val="10"/>
        <color theme="1"/>
        <rFont val="宋体"/>
        <charset val="134"/>
      </rPr>
      <t>移民补助</t>
    </r>
  </si>
  <si>
    <r>
      <rPr>
        <sz val="10"/>
        <color theme="1"/>
        <rFont val="Times New Roman"/>
        <charset val="134"/>
      </rPr>
      <t xml:space="preserve">      </t>
    </r>
    <r>
      <rPr>
        <sz val="10"/>
        <color theme="1"/>
        <rFont val="宋体"/>
        <charset val="134"/>
      </rPr>
      <t>基础设施建设和经济发展</t>
    </r>
  </si>
  <si>
    <r>
      <rPr>
        <sz val="10"/>
        <color theme="1"/>
        <rFont val="Times New Roman"/>
        <charset val="134"/>
      </rPr>
      <t xml:space="preserve">      </t>
    </r>
    <r>
      <rPr>
        <sz val="10"/>
        <color theme="1"/>
        <rFont val="宋体"/>
        <charset val="134"/>
      </rPr>
      <t>其他大中型水库移民后期扶持基金支出</t>
    </r>
  </si>
  <si>
    <r>
      <rPr>
        <sz val="10"/>
        <color theme="1"/>
        <rFont val="Times New Roman"/>
        <charset val="134"/>
      </rPr>
      <t xml:space="preserve">    </t>
    </r>
    <r>
      <rPr>
        <sz val="10"/>
        <color theme="1"/>
        <rFont val="宋体"/>
        <charset val="134"/>
      </rPr>
      <t>小型水库移民扶助基金安排的支出</t>
    </r>
  </si>
  <si>
    <r>
      <rPr>
        <sz val="10"/>
        <color theme="1"/>
        <rFont val="Times New Roman"/>
        <charset val="134"/>
      </rPr>
      <t xml:space="preserve">      </t>
    </r>
    <r>
      <rPr>
        <sz val="10"/>
        <color theme="1"/>
        <rFont val="宋体"/>
        <charset val="134"/>
      </rPr>
      <t>其他小型水库移民扶助基金支出</t>
    </r>
  </si>
  <si>
    <r>
      <rPr>
        <sz val="10"/>
        <color theme="1"/>
        <rFont val="Times New Roman"/>
        <charset val="134"/>
      </rPr>
      <t xml:space="preserve">    </t>
    </r>
    <r>
      <rPr>
        <sz val="10"/>
        <color theme="1"/>
        <rFont val="宋体"/>
        <charset val="134"/>
      </rPr>
      <t>小型水库移民扶助基金对应专项债务收入安排的支出</t>
    </r>
  </si>
  <si>
    <r>
      <rPr>
        <sz val="10"/>
        <color theme="1"/>
        <rFont val="Times New Roman"/>
        <charset val="134"/>
      </rPr>
      <t xml:space="preserve">      </t>
    </r>
    <r>
      <rPr>
        <sz val="10"/>
        <color theme="1"/>
        <rFont val="宋体"/>
        <charset val="134"/>
      </rPr>
      <t>其他小型水库移民扶助基金对应专项债务收入安排的支出</t>
    </r>
  </si>
  <si>
    <r>
      <rPr>
        <sz val="10"/>
        <color theme="1"/>
        <rFont val="宋体"/>
        <charset val="134"/>
      </rPr>
      <t>三、节能环保支出</t>
    </r>
  </si>
  <si>
    <r>
      <rPr>
        <sz val="10"/>
        <color theme="1"/>
        <rFont val="Times New Roman"/>
        <charset val="134"/>
      </rPr>
      <t xml:space="preserve">    </t>
    </r>
    <r>
      <rPr>
        <sz val="10"/>
        <color theme="1"/>
        <rFont val="宋体"/>
        <charset val="134"/>
      </rPr>
      <t>可再生能源电价附加收入安排的支出</t>
    </r>
  </si>
  <si>
    <r>
      <rPr>
        <sz val="10"/>
        <color theme="1"/>
        <rFont val="Times New Roman"/>
        <charset val="134"/>
      </rPr>
      <t xml:space="preserve">      </t>
    </r>
    <r>
      <rPr>
        <sz val="10"/>
        <color theme="1"/>
        <rFont val="宋体"/>
        <charset val="134"/>
      </rPr>
      <t>风力发电补助</t>
    </r>
  </si>
  <si>
    <r>
      <rPr>
        <sz val="10"/>
        <color theme="1"/>
        <rFont val="Times New Roman"/>
        <charset val="134"/>
      </rPr>
      <t xml:space="preserve">      </t>
    </r>
    <r>
      <rPr>
        <sz val="10"/>
        <color theme="1"/>
        <rFont val="宋体"/>
        <charset val="134"/>
      </rPr>
      <t>太阳能发电补助</t>
    </r>
  </si>
  <si>
    <r>
      <rPr>
        <sz val="10"/>
        <color theme="1"/>
        <rFont val="Times New Roman"/>
        <charset val="134"/>
      </rPr>
      <t xml:space="preserve">      </t>
    </r>
    <r>
      <rPr>
        <sz val="10"/>
        <color theme="1"/>
        <rFont val="宋体"/>
        <charset val="134"/>
      </rPr>
      <t>生物质能发电补助</t>
    </r>
  </si>
  <si>
    <r>
      <rPr>
        <sz val="10"/>
        <color theme="1"/>
        <rFont val="Times New Roman"/>
        <charset val="134"/>
      </rPr>
      <t xml:space="preserve">      </t>
    </r>
    <r>
      <rPr>
        <sz val="10"/>
        <color theme="1"/>
        <rFont val="宋体"/>
        <charset val="134"/>
      </rPr>
      <t>其他可再生能源电价附加收入安排的支出</t>
    </r>
  </si>
  <si>
    <r>
      <rPr>
        <sz val="10"/>
        <color theme="1"/>
        <rFont val="Times New Roman"/>
        <charset val="134"/>
      </rPr>
      <t xml:space="preserve">    </t>
    </r>
    <r>
      <rPr>
        <sz val="10"/>
        <color theme="1"/>
        <rFont val="宋体"/>
        <charset val="134"/>
      </rPr>
      <t>废弃电器电子产品处理基金支出</t>
    </r>
  </si>
  <si>
    <r>
      <rPr>
        <sz val="10"/>
        <color theme="1"/>
        <rFont val="Times New Roman"/>
        <charset val="134"/>
      </rPr>
      <t xml:space="preserve">      </t>
    </r>
    <r>
      <rPr>
        <sz val="10"/>
        <color theme="1"/>
        <rFont val="宋体"/>
        <charset val="134"/>
      </rPr>
      <t>回收处理费用补贴</t>
    </r>
  </si>
  <si>
    <r>
      <rPr>
        <sz val="10"/>
        <color theme="1"/>
        <rFont val="Times New Roman"/>
        <charset val="134"/>
      </rPr>
      <t xml:space="preserve">      </t>
    </r>
    <r>
      <rPr>
        <sz val="10"/>
        <color theme="1"/>
        <rFont val="宋体"/>
        <charset val="134"/>
      </rPr>
      <t>信息系统建设</t>
    </r>
  </si>
  <si>
    <r>
      <rPr>
        <sz val="10"/>
        <color theme="1"/>
        <rFont val="Times New Roman"/>
        <charset val="134"/>
      </rPr>
      <t xml:space="preserve">      </t>
    </r>
    <r>
      <rPr>
        <sz val="10"/>
        <color theme="1"/>
        <rFont val="宋体"/>
        <charset val="134"/>
      </rPr>
      <t>基金征管经费</t>
    </r>
  </si>
  <si>
    <r>
      <rPr>
        <sz val="10"/>
        <color theme="1"/>
        <rFont val="Times New Roman"/>
        <charset val="134"/>
      </rPr>
      <t xml:space="preserve">      </t>
    </r>
    <r>
      <rPr>
        <sz val="10"/>
        <color theme="1"/>
        <rFont val="宋体"/>
        <charset val="134"/>
      </rPr>
      <t>其他废弃电器电子产品处理基金支出</t>
    </r>
  </si>
  <si>
    <r>
      <rPr>
        <sz val="10"/>
        <color theme="1"/>
        <rFont val="宋体"/>
        <charset val="134"/>
      </rPr>
      <t>四、城乡社区支出</t>
    </r>
  </si>
  <si>
    <r>
      <rPr>
        <sz val="10"/>
        <color theme="1"/>
        <rFont val="Times New Roman"/>
        <charset val="134"/>
      </rPr>
      <t xml:space="preserve">    </t>
    </r>
    <r>
      <rPr>
        <sz val="10"/>
        <color theme="1"/>
        <rFont val="宋体"/>
        <charset val="134"/>
      </rPr>
      <t>国有土地使用权出让收入安排的支出</t>
    </r>
  </si>
  <si>
    <r>
      <rPr>
        <sz val="10"/>
        <color theme="1"/>
        <rFont val="Times New Roman"/>
        <charset val="134"/>
      </rPr>
      <t xml:space="preserve">      </t>
    </r>
    <r>
      <rPr>
        <sz val="10"/>
        <color theme="1"/>
        <rFont val="宋体"/>
        <charset val="134"/>
      </rPr>
      <t>征地和拆迁补偿支出</t>
    </r>
  </si>
  <si>
    <r>
      <rPr>
        <sz val="10"/>
        <color theme="1"/>
        <rFont val="Times New Roman"/>
        <charset val="134"/>
      </rPr>
      <t xml:space="preserve">      </t>
    </r>
    <r>
      <rPr>
        <sz val="10"/>
        <color theme="1"/>
        <rFont val="宋体"/>
        <charset val="134"/>
      </rPr>
      <t>土地开发支出</t>
    </r>
  </si>
  <si>
    <r>
      <rPr>
        <sz val="10"/>
        <color theme="1"/>
        <rFont val="Times New Roman"/>
        <charset val="134"/>
      </rPr>
      <t xml:space="preserve">      </t>
    </r>
    <r>
      <rPr>
        <sz val="10"/>
        <color theme="1"/>
        <rFont val="宋体"/>
        <charset val="134"/>
      </rPr>
      <t>城市建设支出</t>
    </r>
  </si>
  <si>
    <r>
      <rPr>
        <sz val="10"/>
        <color theme="1"/>
        <rFont val="Times New Roman"/>
        <charset val="134"/>
      </rPr>
      <t xml:space="preserve">      </t>
    </r>
    <r>
      <rPr>
        <sz val="10"/>
        <color theme="1"/>
        <rFont val="宋体"/>
        <charset val="134"/>
      </rPr>
      <t>农村基础设施建设支出</t>
    </r>
  </si>
  <si>
    <r>
      <rPr>
        <sz val="10"/>
        <color theme="1"/>
        <rFont val="Times New Roman"/>
        <charset val="134"/>
      </rPr>
      <t xml:space="preserve">      </t>
    </r>
    <r>
      <rPr>
        <sz val="10"/>
        <color theme="1"/>
        <rFont val="宋体"/>
        <charset val="134"/>
      </rPr>
      <t>补助被征地农民支出</t>
    </r>
  </si>
  <si>
    <r>
      <rPr>
        <sz val="10"/>
        <color theme="1"/>
        <rFont val="Times New Roman"/>
        <charset val="134"/>
      </rPr>
      <t xml:space="preserve">      </t>
    </r>
    <r>
      <rPr>
        <sz val="10"/>
        <color theme="1"/>
        <rFont val="宋体"/>
        <charset val="134"/>
      </rPr>
      <t>土地出让业务支出</t>
    </r>
  </si>
  <si>
    <r>
      <rPr>
        <sz val="10"/>
        <color theme="1"/>
        <rFont val="Times New Roman"/>
        <charset val="134"/>
      </rPr>
      <t xml:space="preserve">      </t>
    </r>
    <r>
      <rPr>
        <sz val="10"/>
        <color theme="1"/>
        <rFont val="宋体"/>
        <charset val="134"/>
      </rPr>
      <t>廉租住房支出</t>
    </r>
  </si>
  <si>
    <r>
      <rPr>
        <sz val="10"/>
        <color theme="1"/>
        <rFont val="Times New Roman"/>
        <charset val="134"/>
      </rPr>
      <t xml:space="preserve">      </t>
    </r>
    <r>
      <rPr>
        <sz val="10"/>
        <color theme="1"/>
        <rFont val="宋体"/>
        <charset val="134"/>
      </rPr>
      <t>支付破产或改制企业职工安置费</t>
    </r>
  </si>
  <si>
    <r>
      <rPr>
        <sz val="10"/>
        <color theme="1"/>
        <rFont val="Times New Roman"/>
        <charset val="134"/>
      </rPr>
      <t xml:space="preserve">      </t>
    </r>
    <r>
      <rPr>
        <sz val="10"/>
        <color theme="1"/>
        <rFont val="宋体"/>
        <charset val="134"/>
      </rPr>
      <t>棚户区改造支出</t>
    </r>
  </si>
  <si>
    <r>
      <rPr>
        <sz val="10"/>
        <color theme="1"/>
        <rFont val="Times New Roman"/>
        <charset val="134"/>
      </rPr>
      <t xml:space="preserve">      </t>
    </r>
    <r>
      <rPr>
        <sz val="10"/>
        <color theme="1"/>
        <rFont val="宋体"/>
        <charset val="134"/>
      </rPr>
      <t>公共租赁住房支出</t>
    </r>
  </si>
  <si>
    <r>
      <rPr>
        <sz val="10"/>
        <color theme="1"/>
        <rFont val="Times New Roman"/>
        <charset val="134"/>
      </rPr>
      <t xml:space="preserve">      </t>
    </r>
    <r>
      <rPr>
        <sz val="10"/>
        <color theme="1"/>
        <rFont val="宋体"/>
        <charset val="134"/>
      </rPr>
      <t>保障性住房租金补贴</t>
    </r>
  </si>
  <si>
    <r>
      <rPr>
        <sz val="10"/>
        <color theme="1"/>
        <rFont val="Times New Roman"/>
        <charset val="134"/>
      </rPr>
      <t xml:space="preserve">      </t>
    </r>
    <r>
      <rPr>
        <sz val="10"/>
        <color theme="1"/>
        <rFont val="宋体"/>
        <charset val="134"/>
      </rPr>
      <t>其他国有土地使用权出让收入安排的支出</t>
    </r>
  </si>
  <si>
    <r>
      <rPr>
        <sz val="10"/>
        <color theme="1"/>
        <rFont val="Times New Roman"/>
        <charset val="134"/>
      </rPr>
      <t xml:space="preserve">    </t>
    </r>
    <r>
      <rPr>
        <sz val="10"/>
        <color theme="1"/>
        <rFont val="宋体"/>
        <charset val="134"/>
      </rPr>
      <t>国有土地收益基金安排的支出</t>
    </r>
  </si>
  <si>
    <r>
      <rPr>
        <sz val="10"/>
        <color theme="1"/>
        <rFont val="Times New Roman"/>
        <charset val="134"/>
      </rPr>
      <t xml:space="preserve">      </t>
    </r>
    <r>
      <rPr>
        <sz val="10"/>
        <color theme="1"/>
        <rFont val="宋体"/>
        <charset val="134"/>
      </rPr>
      <t>其他国有土地收益基金支出</t>
    </r>
  </si>
  <si>
    <r>
      <rPr>
        <sz val="10"/>
        <color theme="1"/>
        <rFont val="Times New Roman"/>
        <charset val="134"/>
      </rPr>
      <t xml:space="preserve">    </t>
    </r>
    <r>
      <rPr>
        <sz val="10"/>
        <color theme="1"/>
        <rFont val="宋体"/>
        <charset val="134"/>
      </rPr>
      <t>农业土地开发资金安排的支出</t>
    </r>
  </si>
  <si>
    <r>
      <rPr>
        <sz val="10"/>
        <color theme="1"/>
        <rFont val="Times New Roman"/>
        <charset val="134"/>
      </rPr>
      <t xml:space="preserve">    </t>
    </r>
    <r>
      <rPr>
        <sz val="10"/>
        <color theme="1"/>
        <rFont val="宋体"/>
        <charset val="134"/>
      </rPr>
      <t>城市基础设施配套费安排的支出</t>
    </r>
  </si>
  <si>
    <r>
      <rPr>
        <sz val="10"/>
        <color theme="1"/>
        <rFont val="Times New Roman"/>
        <charset val="134"/>
      </rPr>
      <t xml:space="preserve">      </t>
    </r>
    <r>
      <rPr>
        <sz val="10"/>
        <color theme="1"/>
        <rFont val="宋体"/>
        <charset val="134"/>
      </rPr>
      <t>城市公共设施</t>
    </r>
  </si>
  <si>
    <r>
      <rPr>
        <sz val="10"/>
        <color theme="1"/>
        <rFont val="Times New Roman"/>
        <charset val="134"/>
      </rPr>
      <t xml:space="preserve">      </t>
    </r>
    <r>
      <rPr>
        <sz val="10"/>
        <color theme="1"/>
        <rFont val="宋体"/>
        <charset val="134"/>
      </rPr>
      <t>城市环境卫生</t>
    </r>
  </si>
  <si>
    <r>
      <rPr>
        <sz val="10"/>
        <color theme="1"/>
        <rFont val="Times New Roman"/>
        <charset val="134"/>
      </rPr>
      <t xml:space="preserve">      </t>
    </r>
    <r>
      <rPr>
        <sz val="10"/>
        <color theme="1"/>
        <rFont val="宋体"/>
        <charset val="134"/>
      </rPr>
      <t>公有房屋</t>
    </r>
  </si>
  <si>
    <r>
      <rPr>
        <sz val="10"/>
        <color theme="1"/>
        <rFont val="Times New Roman"/>
        <charset val="134"/>
      </rPr>
      <t xml:space="preserve">      </t>
    </r>
    <r>
      <rPr>
        <sz val="10"/>
        <color theme="1"/>
        <rFont val="宋体"/>
        <charset val="134"/>
      </rPr>
      <t>城市防洪</t>
    </r>
  </si>
  <si>
    <r>
      <rPr>
        <sz val="10"/>
        <color theme="1"/>
        <rFont val="Times New Roman"/>
        <charset val="134"/>
      </rPr>
      <t xml:space="preserve">      </t>
    </r>
    <r>
      <rPr>
        <sz val="10"/>
        <color theme="1"/>
        <rFont val="宋体"/>
        <charset val="134"/>
      </rPr>
      <t>其他城市基础设施配套费安排的支出</t>
    </r>
  </si>
  <si>
    <r>
      <rPr>
        <sz val="10"/>
        <color theme="1"/>
        <rFont val="Times New Roman"/>
        <charset val="134"/>
      </rPr>
      <t xml:space="preserve">    </t>
    </r>
    <r>
      <rPr>
        <sz val="10"/>
        <color theme="1"/>
        <rFont val="宋体"/>
        <charset val="134"/>
      </rPr>
      <t>污水处理费收入安排的支出</t>
    </r>
  </si>
  <si>
    <r>
      <rPr>
        <sz val="10"/>
        <color theme="1"/>
        <rFont val="Times New Roman"/>
        <charset val="134"/>
      </rPr>
      <t xml:space="preserve">      </t>
    </r>
    <r>
      <rPr>
        <sz val="10"/>
        <color theme="1"/>
        <rFont val="宋体"/>
        <charset val="134"/>
      </rPr>
      <t>污水处理设施建设和运营</t>
    </r>
  </si>
  <si>
    <r>
      <rPr>
        <sz val="10"/>
        <color theme="1"/>
        <rFont val="Times New Roman"/>
        <charset val="134"/>
      </rPr>
      <t xml:space="preserve">      </t>
    </r>
    <r>
      <rPr>
        <sz val="10"/>
        <color theme="1"/>
        <rFont val="宋体"/>
        <charset val="134"/>
      </rPr>
      <t>代征手续费</t>
    </r>
  </si>
  <si>
    <r>
      <rPr>
        <sz val="10"/>
        <color theme="1"/>
        <rFont val="Times New Roman"/>
        <charset val="134"/>
      </rPr>
      <t xml:space="preserve">      </t>
    </r>
    <r>
      <rPr>
        <sz val="10"/>
        <color theme="1"/>
        <rFont val="宋体"/>
        <charset val="134"/>
      </rPr>
      <t>其他污水处理费安排的支出</t>
    </r>
  </si>
  <si>
    <r>
      <rPr>
        <sz val="10"/>
        <color theme="1"/>
        <rFont val="Times New Roman"/>
        <charset val="134"/>
      </rPr>
      <t xml:space="preserve">    </t>
    </r>
    <r>
      <rPr>
        <sz val="10"/>
        <color theme="1"/>
        <rFont val="宋体"/>
        <charset val="134"/>
      </rPr>
      <t>土地储备专项债券收入安排的支出</t>
    </r>
  </si>
  <si>
    <r>
      <rPr>
        <sz val="10"/>
        <color theme="1"/>
        <rFont val="Times New Roman"/>
        <charset val="134"/>
      </rPr>
      <t xml:space="preserve">      </t>
    </r>
    <r>
      <rPr>
        <sz val="10"/>
        <color theme="1"/>
        <rFont val="宋体"/>
        <charset val="134"/>
      </rPr>
      <t>其他土地储备专项债券收入安排的支出</t>
    </r>
  </si>
  <si>
    <r>
      <rPr>
        <sz val="10"/>
        <color theme="1"/>
        <rFont val="Times New Roman"/>
        <charset val="134"/>
      </rPr>
      <t xml:space="preserve">    </t>
    </r>
    <r>
      <rPr>
        <sz val="10"/>
        <color theme="1"/>
        <rFont val="宋体"/>
        <charset val="134"/>
      </rPr>
      <t>棚户区改造专项债券收入安排的支出</t>
    </r>
  </si>
  <si>
    <r>
      <rPr>
        <sz val="10"/>
        <color theme="1"/>
        <rFont val="Times New Roman"/>
        <charset val="134"/>
      </rPr>
      <t xml:space="preserve">      </t>
    </r>
    <r>
      <rPr>
        <sz val="10"/>
        <color theme="1"/>
        <rFont val="宋体"/>
        <charset val="134"/>
      </rPr>
      <t>其他棚户区改造专项债券收入安排的支出</t>
    </r>
  </si>
  <si>
    <r>
      <rPr>
        <sz val="10"/>
        <color theme="1"/>
        <rFont val="Times New Roman"/>
        <charset val="134"/>
      </rPr>
      <t xml:space="preserve">    </t>
    </r>
    <r>
      <rPr>
        <sz val="10"/>
        <color theme="1"/>
        <rFont val="宋体"/>
        <charset val="134"/>
      </rPr>
      <t>城市基础设施配套费对应专项债务收入安排的支出</t>
    </r>
  </si>
  <si>
    <r>
      <rPr>
        <sz val="10"/>
        <color theme="1"/>
        <rFont val="Times New Roman"/>
        <charset val="134"/>
      </rPr>
      <t xml:space="preserve">      </t>
    </r>
    <r>
      <rPr>
        <sz val="10"/>
        <color theme="1"/>
        <rFont val="宋体"/>
        <charset val="134"/>
      </rPr>
      <t>其他城市基础设施配套费对应专项债务收入安排的支出</t>
    </r>
  </si>
  <si>
    <r>
      <rPr>
        <sz val="10"/>
        <color theme="1"/>
        <rFont val="Times New Roman"/>
        <charset val="134"/>
      </rPr>
      <t xml:space="preserve">    </t>
    </r>
    <r>
      <rPr>
        <sz val="10"/>
        <color theme="1"/>
        <rFont val="宋体"/>
        <charset val="134"/>
      </rPr>
      <t>污水处理费对应专项债务收入安排的支出</t>
    </r>
  </si>
  <si>
    <r>
      <rPr>
        <sz val="10"/>
        <color theme="1"/>
        <rFont val="Times New Roman"/>
        <charset val="134"/>
      </rPr>
      <t xml:space="preserve">      </t>
    </r>
    <r>
      <rPr>
        <sz val="10"/>
        <color theme="1"/>
        <rFont val="宋体"/>
        <charset val="134"/>
      </rPr>
      <t>其他污水处理费对应专项债务收入安排的支出</t>
    </r>
  </si>
  <si>
    <r>
      <rPr>
        <sz val="10"/>
        <color theme="1"/>
        <rFont val="Times New Roman"/>
        <charset val="134"/>
      </rPr>
      <t xml:space="preserve">    </t>
    </r>
    <r>
      <rPr>
        <sz val="10"/>
        <color theme="1"/>
        <rFont val="宋体"/>
        <charset val="134"/>
      </rPr>
      <t>国有土地使用权出让收入对应专项债务收入安排的支出</t>
    </r>
  </si>
  <si>
    <r>
      <rPr>
        <sz val="10"/>
        <color theme="1"/>
        <rFont val="Times New Roman"/>
        <charset val="134"/>
      </rPr>
      <t xml:space="preserve">      </t>
    </r>
    <r>
      <rPr>
        <sz val="10"/>
        <color theme="1"/>
        <rFont val="宋体"/>
        <charset val="134"/>
      </rPr>
      <t>其他国有土地使用权出让收入对应专项债务收入安排的支出</t>
    </r>
  </si>
  <si>
    <r>
      <rPr>
        <sz val="10"/>
        <color theme="1"/>
        <rFont val="宋体"/>
        <charset val="134"/>
      </rPr>
      <t>五、农林水支出</t>
    </r>
  </si>
  <si>
    <r>
      <rPr>
        <sz val="10"/>
        <color theme="1"/>
        <rFont val="Times New Roman"/>
        <charset val="134"/>
      </rPr>
      <t xml:space="preserve">    </t>
    </r>
    <r>
      <rPr>
        <sz val="10"/>
        <color theme="1"/>
        <rFont val="宋体"/>
        <charset val="134"/>
      </rPr>
      <t>大中型水库库区基金安排的支出</t>
    </r>
  </si>
  <si>
    <r>
      <rPr>
        <sz val="10"/>
        <color theme="1"/>
        <rFont val="Times New Roman"/>
        <charset val="134"/>
      </rPr>
      <t xml:space="preserve">      </t>
    </r>
    <r>
      <rPr>
        <sz val="10"/>
        <color theme="1"/>
        <rFont val="宋体"/>
        <charset val="134"/>
      </rPr>
      <t>解决移民遗留问题</t>
    </r>
  </si>
  <si>
    <r>
      <rPr>
        <sz val="10"/>
        <color theme="1"/>
        <rFont val="Times New Roman"/>
        <charset val="134"/>
      </rPr>
      <t xml:space="preserve">      </t>
    </r>
    <r>
      <rPr>
        <sz val="10"/>
        <color theme="1"/>
        <rFont val="宋体"/>
        <charset val="134"/>
      </rPr>
      <t>库区防护工程维护</t>
    </r>
  </si>
  <si>
    <r>
      <rPr>
        <sz val="10"/>
        <color theme="1"/>
        <rFont val="Times New Roman"/>
        <charset val="134"/>
      </rPr>
      <t xml:space="preserve">      </t>
    </r>
    <r>
      <rPr>
        <sz val="10"/>
        <color theme="1"/>
        <rFont val="宋体"/>
        <charset val="134"/>
      </rPr>
      <t>其他大中型水库库区基金支出</t>
    </r>
  </si>
  <si>
    <r>
      <rPr>
        <sz val="10"/>
        <color theme="1"/>
        <rFont val="Times New Roman"/>
        <charset val="134"/>
      </rPr>
      <t xml:space="preserve">    </t>
    </r>
    <r>
      <rPr>
        <sz val="10"/>
        <color theme="1"/>
        <rFont val="宋体"/>
        <charset val="134"/>
      </rPr>
      <t>三峡水库库区基金支出</t>
    </r>
  </si>
  <si>
    <r>
      <rPr>
        <sz val="10"/>
        <color theme="1"/>
        <rFont val="Times New Roman"/>
        <charset val="134"/>
      </rPr>
      <t xml:space="preserve">      </t>
    </r>
    <r>
      <rPr>
        <sz val="10"/>
        <color theme="1"/>
        <rFont val="宋体"/>
        <charset val="134"/>
      </rPr>
      <t>库区维护和管理</t>
    </r>
  </si>
  <si>
    <r>
      <rPr>
        <sz val="10"/>
        <color theme="1"/>
        <rFont val="Times New Roman"/>
        <charset val="134"/>
      </rPr>
      <t xml:space="preserve">      </t>
    </r>
    <r>
      <rPr>
        <sz val="10"/>
        <color theme="1"/>
        <rFont val="宋体"/>
        <charset val="134"/>
      </rPr>
      <t>其他三峡水库库区基金支出</t>
    </r>
  </si>
  <si>
    <r>
      <rPr>
        <sz val="10"/>
        <color theme="1"/>
        <rFont val="Times New Roman"/>
        <charset val="134"/>
      </rPr>
      <t xml:space="preserve">    </t>
    </r>
    <r>
      <rPr>
        <sz val="10"/>
        <color theme="1"/>
        <rFont val="宋体"/>
        <charset val="134"/>
      </rPr>
      <t>国家重大水利工程建设基金安排的支出</t>
    </r>
  </si>
  <si>
    <r>
      <rPr>
        <sz val="10"/>
        <color theme="1"/>
        <rFont val="Times New Roman"/>
        <charset val="134"/>
      </rPr>
      <t xml:space="preserve">      </t>
    </r>
    <r>
      <rPr>
        <sz val="10"/>
        <color theme="1"/>
        <rFont val="宋体"/>
        <charset val="134"/>
      </rPr>
      <t>南水北调工程建设</t>
    </r>
  </si>
  <si>
    <r>
      <rPr>
        <sz val="10"/>
        <color theme="1"/>
        <rFont val="Times New Roman"/>
        <charset val="134"/>
      </rPr>
      <t xml:space="preserve">      </t>
    </r>
    <r>
      <rPr>
        <sz val="10"/>
        <color theme="1"/>
        <rFont val="宋体"/>
        <charset val="134"/>
      </rPr>
      <t>三峡后续工作</t>
    </r>
  </si>
  <si>
    <r>
      <rPr>
        <sz val="10"/>
        <color theme="1"/>
        <rFont val="Times New Roman"/>
        <charset val="134"/>
      </rPr>
      <t xml:space="preserve">      </t>
    </r>
    <r>
      <rPr>
        <sz val="10"/>
        <color theme="1"/>
        <rFont val="宋体"/>
        <charset val="134"/>
      </rPr>
      <t>地方重大水利工程建设</t>
    </r>
  </si>
  <si>
    <r>
      <rPr>
        <sz val="10"/>
        <color theme="1"/>
        <rFont val="Times New Roman"/>
        <charset val="134"/>
      </rPr>
      <t xml:space="preserve">      </t>
    </r>
    <r>
      <rPr>
        <sz val="10"/>
        <color theme="1"/>
        <rFont val="宋体"/>
        <charset val="134"/>
      </rPr>
      <t>其他重大水利工程建设基金支出</t>
    </r>
  </si>
  <si>
    <r>
      <rPr>
        <sz val="10"/>
        <color theme="1"/>
        <rFont val="宋体"/>
        <charset val="134"/>
      </rPr>
      <t>六、交通运输支出</t>
    </r>
  </si>
  <si>
    <r>
      <rPr>
        <sz val="10"/>
        <color theme="1"/>
        <rFont val="Times New Roman"/>
        <charset val="134"/>
      </rPr>
      <t xml:space="preserve">    </t>
    </r>
    <r>
      <rPr>
        <sz val="10"/>
        <color theme="1"/>
        <rFont val="宋体"/>
        <charset val="134"/>
      </rPr>
      <t>海南省高等级公路车辆通行附加费安排的支出</t>
    </r>
  </si>
  <si>
    <r>
      <rPr>
        <sz val="10"/>
        <color theme="1"/>
        <rFont val="Times New Roman"/>
        <charset val="134"/>
      </rPr>
      <t xml:space="preserve">      </t>
    </r>
    <r>
      <rPr>
        <sz val="10"/>
        <color theme="1"/>
        <rFont val="宋体"/>
        <charset val="134"/>
      </rPr>
      <t>公路建设</t>
    </r>
  </si>
  <si>
    <r>
      <rPr>
        <sz val="10"/>
        <color theme="1"/>
        <rFont val="Times New Roman"/>
        <charset val="134"/>
      </rPr>
      <t xml:space="preserve">      </t>
    </r>
    <r>
      <rPr>
        <sz val="10"/>
        <color theme="1"/>
        <rFont val="宋体"/>
        <charset val="134"/>
      </rPr>
      <t>公路养护</t>
    </r>
  </si>
  <si>
    <r>
      <rPr>
        <sz val="10"/>
        <color theme="1"/>
        <rFont val="Times New Roman"/>
        <charset val="134"/>
      </rPr>
      <t xml:space="preserve">      </t>
    </r>
    <r>
      <rPr>
        <sz val="10"/>
        <color theme="1"/>
        <rFont val="宋体"/>
        <charset val="134"/>
      </rPr>
      <t>公路还贷</t>
    </r>
  </si>
  <si>
    <r>
      <rPr>
        <sz val="10"/>
        <color theme="1"/>
        <rFont val="Times New Roman"/>
        <charset val="134"/>
      </rPr>
      <t xml:space="preserve">      </t>
    </r>
    <r>
      <rPr>
        <sz val="10"/>
        <color theme="1"/>
        <rFont val="宋体"/>
        <charset val="134"/>
      </rPr>
      <t>其他海南省高等级公路车辆通行附加费安排的支出</t>
    </r>
  </si>
  <si>
    <r>
      <rPr>
        <sz val="10"/>
        <color theme="1"/>
        <rFont val="Times New Roman"/>
        <charset val="134"/>
      </rPr>
      <t xml:space="preserve">    </t>
    </r>
    <r>
      <rPr>
        <sz val="10"/>
        <color theme="1"/>
        <rFont val="宋体"/>
        <charset val="134"/>
      </rPr>
      <t>车辆通行费安排的支出</t>
    </r>
  </si>
  <si>
    <r>
      <rPr>
        <sz val="10"/>
        <color theme="1"/>
        <rFont val="Times New Roman"/>
        <charset val="134"/>
      </rPr>
      <t xml:space="preserve">      </t>
    </r>
    <r>
      <rPr>
        <sz val="10"/>
        <color theme="1"/>
        <rFont val="宋体"/>
        <charset val="134"/>
      </rPr>
      <t>政府还贷公路养护</t>
    </r>
  </si>
  <si>
    <r>
      <rPr>
        <sz val="10"/>
        <color theme="1"/>
        <rFont val="Times New Roman"/>
        <charset val="134"/>
      </rPr>
      <t xml:space="preserve">      </t>
    </r>
    <r>
      <rPr>
        <sz val="10"/>
        <color theme="1"/>
        <rFont val="宋体"/>
        <charset val="134"/>
      </rPr>
      <t>政府还贷公路管理</t>
    </r>
  </si>
  <si>
    <r>
      <rPr>
        <sz val="10"/>
        <color theme="1"/>
        <rFont val="Times New Roman"/>
        <charset val="134"/>
      </rPr>
      <t xml:space="preserve">      </t>
    </r>
    <r>
      <rPr>
        <sz val="10"/>
        <color theme="1"/>
        <rFont val="宋体"/>
        <charset val="134"/>
      </rPr>
      <t>其他车辆通行费安排的支出</t>
    </r>
  </si>
  <si>
    <r>
      <rPr>
        <sz val="10"/>
        <color theme="1"/>
        <rFont val="Times New Roman"/>
        <charset val="134"/>
      </rPr>
      <t xml:space="preserve">    </t>
    </r>
    <r>
      <rPr>
        <sz val="10"/>
        <color theme="1"/>
        <rFont val="宋体"/>
        <charset val="134"/>
      </rPr>
      <t>港口建设费安排的支出</t>
    </r>
  </si>
  <si>
    <r>
      <rPr>
        <sz val="10"/>
        <color theme="1"/>
        <rFont val="Times New Roman"/>
        <charset val="134"/>
      </rPr>
      <t xml:space="preserve">      </t>
    </r>
    <r>
      <rPr>
        <sz val="10"/>
        <color theme="1"/>
        <rFont val="宋体"/>
        <charset val="134"/>
      </rPr>
      <t>港口设施</t>
    </r>
  </si>
  <si>
    <r>
      <rPr>
        <sz val="10"/>
        <color theme="1"/>
        <rFont val="Times New Roman"/>
        <charset val="134"/>
      </rPr>
      <t xml:space="preserve">      </t>
    </r>
    <r>
      <rPr>
        <sz val="10"/>
        <color theme="1"/>
        <rFont val="宋体"/>
        <charset val="134"/>
      </rPr>
      <t>航道建设和维护</t>
    </r>
  </si>
  <si>
    <r>
      <rPr>
        <sz val="10"/>
        <color theme="1"/>
        <rFont val="Times New Roman"/>
        <charset val="134"/>
      </rPr>
      <t xml:space="preserve">      </t>
    </r>
    <r>
      <rPr>
        <sz val="10"/>
        <color theme="1"/>
        <rFont val="宋体"/>
        <charset val="134"/>
      </rPr>
      <t>航运保障系统建设</t>
    </r>
  </si>
  <si>
    <r>
      <rPr>
        <sz val="10"/>
        <color theme="1"/>
        <rFont val="Times New Roman"/>
        <charset val="134"/>
      </rPr>
      <t xml:space="preserve">      </t>
    </r>
    <r>
      <rPr>
        <sz val="10"/>
        <color theme="1"/>
        <rFont val="宋体"/>
        <charset val="134"/>
      </rPr>
      <t>其他港口建设费安排的支出</t>
    </r>
  </si>
  <si>
    <r>
      <rPr>
        <sz val="10"/>
        <color theme="1"/>
        <rFont val="Times New Roman"/>
        <charset val="134"/>
      </rPr>
      <t xml:space="preserve">    </t>
    </r>
    <r>
      <rPr>
        <sz val="10"/>
        <color theme="1"/>
        <rFont val="宋体"/>
        <charset val="134"/>
      </rPr>
      <t>铁路建设基金支出</t>
    </r>
  </si>
  <si>
    <r>
      <rPr>
        <sz val="10"/>
        <color theme="1"/>
        <rFont val="Times New Roman"/>
        <charset val="134"/>
      </rPr>
      <t xml:space="preserve">      </t>
    </r>
    <r>
      <rPr>
        <sz val="10"/>
        <color theme="1"/>
        <rFont val="宋体"/>
        <charset val="134"/>
      </rPr>
      <t>铁路建设投资</t>
    </r>
  </si>
  <si>
    <r>
      <rPr>
        <sz val="10"/>
        <color theme="1"/>
        <rFont val="Times New Roman"/>
        <charset val="134"/>
      </rPr>
      <t xml:space="preserve">      </t>
    </r>
    <r>
      <rPr>
        <sz val="10"/>
        <color theme="1"/>
        <rFont val="宋体"/>
        <charset val="134"/>
      </rPr>
      <t>购置铁路机车车辆</t>
    </r>
  </si>
  <si>
    <r>
      <rPr>
        <sz val="10"/>
        <color theme="1"/>
        <rFont val="Times New Roman"/>
        <charset val="134"/>
      </rPr>
      <t xml:space="preserve">      </t>
    </r>
    <r>
      <rPr>
        <sz val="10"/>
        <color theme="1"/>
        <rFont val="宋体"/>
        <charset val="134"/>
      </rPr>
      <t>铁路还贷</t>
    </r>
  </si>
  <si>
    <r>
      <rPr>
        <sz val="10"/>
        <color theme="1"/>
        <rFont val="Times New Roman"/>
        <charset val="134"/>
      </rPr>
      <t xml:space="preserve">      </t>
    </r>
    <r>
      <rPr>
        <sz val="10"/>
        <color theme="1"/>
        <rFont val="宋体"/>
        <charset val="134"/>
      </rPr>
      <t>建设项目铺底资金</t>
    </r>
  </si>
  <si>
    <r>
      <rPr>
        <sz val="10"/>
        <color theme="1"/>
        <rFont val="Times New Roman"/>
        <charset val="134"/>
      </rPr>
      <t xml:space="preserve">      </t>
    </r>
    <r>
      <rPr>
        <sz val="10"/>
        <color theme="1"/>
        <rFont val="宋体"/>
        <charset val="134"/>
      </rPr>
      <t>勘测设计</t>
    </r>
  </si>
  <si>
    <r>
      <rPr>
        <sz val="10"/>
        <color theme="1"/>
        <rFont val="Times New Roman"/>
        <charset val="134"/>
      </rPr>
      <t xml:space="preserve">      </t>
    </r>
    <r>
      <rPr>
        <sz val="10"/>
        <color theme="1"/>
        <rFont val="宋体"/>
        <charset val="134"/>
      </rPr>
      <t>注册资本金</t>
    </r>
  </si>
  <si>
    <r>
      <rPr>
        <sz val="10"/>
        <color theme="1"/>
        <rFont val="Times New Roman"/>
        <charset val="134"/>
      </rPr>
      <t xml:space="preserve">      </t>
    </r>
    <r>
      <rPr>
        <sz val="10"/>
        <color theme="1"/>
        <rFont val="宋体"/>
        <charset val="134"/>
      </rPr>
      <t>周转资金</t>
    </r>
  </si>
  <si>
    <r>
      <rPr>
        <sz val="10"/>
        <color theme="1"/>
        <rFont val="Times New Roman"/>
        <charset val="134"/>
      </rPr>
      <t xml:space="preserve">      </t>
    </r>
    <r>
      <rPr>
        <sz val="10"/>
        <color theme="1"/>
        <rFont val="宋体"/>
        <charset val="134"/>
      </rPr>
      <t>其他铁路建设基金支出</t>
    </r>
  </si>
  <si>
    <r>
      <rPr>
        <sz val="10"/>
        <color theme="1"/>
        <rFont val="Times New Roman"/>
        <charset val="134"/>
      </rPr>
      <t xml:space="preserve">    </t>
    </r>
    <r>
      <rPr>
        <sz val="10"/>
        <color theme="1"/>
        <rFont val="宋体"/>
        <charset val="134"/>
      </rPr>
      <t>船舶油污损害赔偿基金支出</t>
    </r>
  </si>
  <si>
    <r>
      <rPr>
        <sz val="10"/>
        <color theme="1"/>
        <rFont val="Times New Roman"/>
        <charset val="134"/>
      </rPr>
      <t xml:space="preserve">      </t>
    </r>
    <r>
      <rPr>
        <sz val="10"/>
        <color theme="1"/>
        <rFont val="宋体"/>
        <charset val="134"/>
      </rPr>
      <t>应急处置费用</t>
    </r>
  </si>
  <si>
    <r>
      <rPr>
        <sz val="10"/>
        <color theme="1"/>
        <rFont val="Times New Roman"/>
        <charset val="134"/>
      </rPr>
      <t xml:space="preserve">      </t>
    </r>
    <r>
      <rPr>
        <sz val="10"/>
        <color theme="1"/>
        <rFont val="宋体"/>
        <charset val="134"/>
      </rPr>
      <t>控制清除污染</t>
    </r>
  </si>
  <si>
    <r>
      <rPr>
        <sz val="10"/>
        <color theme="1"/>
        <rFont val="Times New Roman"/>
        <charset val="134"/>
      </rPr>
      <t xml:space="preserve">      </t>
    </r>
    <r>
      <rPr>
        <sz val="10"/>
        <color theme="1"/>
        <rFont val="宋体"/>
        <charset val="134"/>
      </rPr>
      <t>损失补偿</t>
    </r>
  </si>
  <si>
    <r>
      <rPr>
        <sz val="10"/>
        <color theme="1"/>
        <rFont val="Times New Roman"/>
        <charset val="134"/>
      </rPr>
      <t xml:space="preserve">      </t>
    </r>
    <r>
      <rPr>
        <sz val="10"/>
        <color theme="1"/>
        <rFont val="宋体"/>
        <charset val="134"/>
      </rPr>
      <t>生态恢复</t>
    </r>
  </si>
  <si>
    <r>
      <rPr>
        <sz val="10"/>
        <color theme="1"/>
        <rFont val="Times New Roman"/>
        <charset val="134"/>
      </rPr>
      <t xml:space="preserve">      </t>
    </r>
    <r>
      <rPr>
        <sz val="10"/>
        <color theme="1"/>
        <rFont val="宋体"/>
        <charset val="134"/>
      </rPr>
      <t>监视监测</t>
    </r>
  </si>
  <si>
    <r>
      <rPr>
        <sz val="10"/>
        <color theme="1"/>
        <rFont val="Times New Roman"/>
        <charset val="134"/>
      </rPr>
      <t xml:space="preserve">      </t>
    </r>
    <r>
      <rPr>
        <sz val="10"/>
        <color theme="1"/>
        <rFont val="宋体"/>
        <charset val="134"/>
      </rPr>
      <t>其他船舶油污损害赔偿基金支出</t>
    </r>
  </si>
  <si>
    <r>
      <rPr>
        <sz val="10"/>
        <color theme="1"/>
        <rFont val="Times New Roman"/>
        <charset val="134"/>
      </rPr>
      <t xml:space="preserve">    </t>
    </r>
    <r>
      <rPr>
        <sz val="10"/>
        <color theme="1"/>
        <rFont val="宋体"/>
        <charset val="134"/>
      </rPr>
      <t>民航发展基金支出</t>
    </r>
  </si>
  <si>
    <r>
      <rPr>
        <sz val="10"/>
        <color theme="1"/>
        <rFont val="Times New Roman"/>
        <charset val="134"/>
      </rPr>
      <t xml:space="preserve">      </t>
    </r>
    <r>
      <rPr>
        <sz val="10"/>
        <color theme="1"/>
        <rFont val="宋体"/>
        <charset val="134"/>
      </rPr>
      <t>民航机场建设</t>
    </r>
  </si>
  <si>
    <r>
      <rPr>
        <sz val="10"/>
        <color theme="1"/>
        <rFont val="Times New Roman"/>
        <charset val="134"/>
      </rPr>
      <t xml:space="preserve">      </t>
    </r>
    <r>
      <rPr>
        <sz val="10"/>
        <color theme="1"/>
        <rFont val="宋体"/>
        <charset val="134"/>
      </rPr>
      <t>空管系统建设</t>
    </r>
  </si>
  <si>
    <r>
      <rPr>
        <sz val="10"/>
        <color theme="1"/>
        <rFont val="Times New Roman"/>
        <charset val="134"/>
      </rPr>
      <t xml:space="preserve">      </t>
    </r>
    <r>
      <rPr>
        <sz val="10"/>
        <color theme="1"/>
        <rFont val="宋体"/>
        <charset val="134"/>
      </rPr>
      <t>民航安全</t>
    </r>
  </si>
  <si>
    <r>
      <rPr>
        <sz val="10"/>
        <color theme="1"/>
        <rFont val="Times New Roman"/>
        <charset val="134"/>
      </rPr>
      <t xml:space="preserve">      </t>
    </r>
    <r>
      <rPr>
        <sz val="10"/>
        <color theme="1"/>
        <rFont val="宋体"/>
        <charset val="134"/>
      </rPr>
      <t>航线和机场补贴</t>
    </r>
  </si>
  <si>
    <r>
      <rPr>
        <sz val="10"/>
        <color theme="1"/>
        <rFont val="Times New Roman"/>
        <charset val="134"/>
      </rPr>
      <t xml:space="preserve">      </t>
    </r>
    <r>
      <rPr>
        <sz val="10"/>
        <color theme="1"/>
        <rFont val="宋体"/>
        <charset val="134"/>
      </rPr>
      <t>民航节能减排</t>
    </r>
  </si>
  <si>
    <r>
      <rPr>
        <sz val="10"/>
        <color theme="1"/>
        <rFont val="Times New Roman"/>
        <charset val="134"/>
      </rPr>
      <t xml:space="preserve">      </t>
    </r>
    <r>
      <rPr>
        <sz val="10"/>
        <color theme="1"/>
        <rFont val="宋体"/>
        <charset val="134"/>
      </rPr>
      <t>通用航空发展</t>
    </r>
  </si>
  <si>
    <r>
      <rPr>
        <sz val="10"/>
        <color theme="1"/>
        <rFont val="Times New Roman"/>
        <charset val="134"/>
      </rPr>
      <t xml:space="preserve">      </t>
    </r>
    <r>
      <rPr>
        <sz val="10"/>
        <color theme="1"/>
        <rFont val="宋体"/>
        <charset val="134"/>
      </rPr>
      <t>征管经费</t>
    </r>
  </si>
  <si>
    <r>
      <rPr>
        <sz val="10"/>
        <color theme="1"/>
        <rFont val="Times New Roman"/>
        <charset val="134"/>
      </rPr>
      <t xml:space="preserve">      </t>
    </r>
    <r>
      <rPr>
        <sz val="10"/>
        <color theme="1"/>
        <rFont val="宋体"/>
        <charset val="134"/>
      </rPr>
      <t>其他民航发展基金支出</t>
    </r>
  </si>
  <si>
    <r>
      <rPr>
        <sz val="10"/>
        <color theme="1"/>
        <rFont val="Times New Roman"/>
        <charset val="134"/>
      </rPr>
      <t xml:space="preserve">    </t>
    </r>
    <r>
      <rPr>
        <sz val="10"/>
        <color theme="1"/>
        <rFont val="宋体"/>
        <charset val="134"/>
      </rPr>
      <t>海南省高等级公路车辆通行附加费对应专项债务收入安排的支出</t>
    </r>
  </si>
  <si>
    <r>
      <rPr>
        <sz val="10"/>
        <color theme="1"/>
        <rFont val="Times New Roman"/>
        <charset val="134"/>
      </rPr>
      <t xml:space="preserve">      </t>
    </r>
    <r>
      <rPr>
        <sz val="10"/>
        <color theme="1"/>
        <rFont val="宋体"/>
        <charset val="134"/>
      </rPr>
      <t>其他海南省高等级公路车辆通行附加费对应专项债务收入安排的支出</t>
    </r>
  </si>
  <si>
    <r>
      <rPr>
        <sz val="10"/>
        <color theme="1"/>
        <rFont val="Times New Roman"/>
        <charset val="134"/>
      </rPr>
      <t xml:space="preserve">    </t>
    </r>
    <r>
      <rPr>
        <sz val="10"/>
        <color theme="1"/>
        <rFont val="宋体"/>
        <charset val="134"/>
      </rPr>
      <t>政府收费公路专项债券收入安排的支出</t>
    </r>
  </si>
  <si>
    <r>
      <rPr>
        <sz val="10"/>
        <color theme="1"/>
        <rFont val="Times New Roman"/>
        <charset val="134"/>
      </rPr>
      <t xml:space="preserve">      </t>
    </r>
    <r>
      <rPr>
        <sz val="10"/>
        <color theme="1"/>
        <rFont val="宋体"/>
        <charset val="134"/>
      </rPr>
      <t>其他政府收费公路专项债券收入安排的支出</t>
    </r>
  </si>
  <si>
    <r>
      <rPr>
        <sz val="10"/>
        <color theme="1"/>
        <rFont val="Times New Roman"/>
        <charset val="134"/>
      </rPr>
      <t xml:space="preserve">    </t>
    </r>
    <r>
      <rPr>
        <sz val="10"/>
        <color theme="1"/>
        <rFont val="宋体"/>
        <charset val="134"/>
      </rPr>
      <t>车辆通行费对应专项债务收入安排的支出</t>
    </r>
  </si>
  <si>
    <r>
      <rPr>
        <sz val="10"/>
        <color theme="1"/>
        <rFont val="Times New Roman"/>
        <charset val="134"/>
      </rPr>
      <t xml:space="preserve">    </t>
    </r>
    <r>
      <rPr>
        <sz val="10"/>
        <color theme="1"/>
        <rFont val="宋体"/>
        <charset val="134"/>
      </rPr>
      <t>港口建设费对应专项债务收入安排的支出</t>
    </r>
  </si>
  <si>
    <r>
      <rPr>
        <sz val="10"/>
        <color theme="1"/>
        <rFont val="Times New Roman"/>
        <charset val="134"/>
      </rPr>
      <t xml:space="preserve">      </t>
    </r>
    <r>
      <rPr>
        <sz val="10"/>
        <color theme="1"/>
        <rFont val="宋体"/>
        <charset val="134"/>
      </rPr>
      <t>其他港口建设费对应专项债务收入安排的支出</t>
    </r>
  </si>
  <si>
    <r>
      <rPr>
        <sz val="10"/>
        <color theme="1"/>
        <rFont val="宋体"/>
        <charset val="134"/>
      </rPr>
      <t>七、资源勘探工业信息等支出</t>
    </r>
  </si>
  <si>
    <r>
      <rPr>
        <sz val="10"/>
        <color theme="1"/>
        <rFont val="Times New Roman"/>
        <charset val="134"/>
      </rPr>
      <t xml:space="preserve">    </t>
    </r>
    <r>
      <rPr>
        <sz val="10"/>
        <color theme="1"/>
        <rFont val="宋体"/>
        <charset val="134"/>
      </rPr>
      <t>农网还贷资金支出</t>
    </r>
  </si>
  <si>
    <r>
      <rPr>
        <sz val="10"/>
        <color theme="1"/>
        <rFont val="Times New Roman"/>
        <charset val="134"/>
      </rPr>
      <t xml:space="preserve">      </t>
    </r>
    <r>
      <rPr>
        <sz val="10"/>
        <color theme="1"/>
        <rFont val="宋体"/>
        <charset val="134"/>
      </rPr>
      <t>地方农网还贷资金支出</t>
    </r>
  </si>
  <si>
    <r>
      <rPr>
        <sz val="10"/>
        <color theme="1"/>
        <rFont val="Times New Roman"/>
        <charset val="134"/>
      </rPr>
      <t xml:space="preserve">      </t>
    </r>
    <r>
      <rPr>
        <sz val="10"/>
        <color theme="1"/>
        <rFont val="宋体"/>
        <charset val="134"/>
      </rPr>
      <t>其他农网还贷资金支出</t>
    </r>
  </si>
  <si>
    <r>
      <rPr>
        <sz val="10"/>
        <color theme="1"/>
        <rFont val="宋体"/>
        <charset val="134"/>
      </rPr>
      <t>八、其他支出</t>
    </r>
  </si>
  <si>
    <r>
      <rPr>
        <sz val="10"/>
        <color theme="1"/>
        <rFont val="Times New Roman"/>
        <charset val="134"/>
      </rPr>
      <t xml:space="preserve">    </t>
    </r>
    <r>
      <rPr>
        <sz val="10"/>
        <color theme="1"/>
        <rFont val="宋体"/>
        <charset val="134"/>
      </rPr>
      <t>其他政府性基金及对应专项债务收入安排的支出</t>
    </r>
  </si>
  <si>
    <r>
      <rPr>
        <sz val="10"/>
        <color theme="1"/>
        <rFont val="Times New Roman"/>
        <charset val="134"/>
      </rPr>
      <t xml:space="preserve">      </t>
    </r>
    <r>
      <rPr>
        <sz val="10"/>
        <color theme="1"/>
        <rFont val="宋体"/>
        <charset val="134"/>
      </rPr>
      <t>其他政府性基金安排的支出</t>
    </r>
  </si>
  <si>
    <r>
      <rPr>
        <sz val="10"/>
        <color theme="1"/>
        <rFont val="Times New Roman"/>
        <charset val="134"/>
      </rPr>
      <t xml:space="preserve">      </t>
    </r>
    <r>
      <rPr>
        <sz val="10"/>
        <color theme="1"/>
        <rFont val="宋体"/>
        <charset val="134"/>
      </rPr>
      <t>其他地方自行试点项目收益专项债券收入安排的支出</t>
    </r>
  </si>
  <si>
    <r>
      <rPr>
        <sz val="10"/>
        <color theme="1"/>
        <rFont val="Times New Roman"/>
        <charset val="134"/>
      </rPr>
      <t xml:space="preserve">      </t>
    </r>
    <r>
      <rPr>
        <sz val="10"/>
        <color theme="1"/>
        <rFont val="宋体"/>
        <charset val="134"/>
      </rPr>
      <t>其他政府性基金债务收入安排的支出</t>
    </r>
  </si>
  <si>
    <r>
      <rPr>
        <sz val="10"/>
        <color theme="1"/>
        <rFont val="Times New Roman"/>
        <charset val="134"/>
      </rPr>
      <t xml:space="preserve">    </t>
    </r>
    <r>
      <rPr>
        <sz val="10"/>
        <color theme="1"/>
        <rFont val="宋体"/>
        <charset val="134"/>
      </rPr>
      <t>彩票发行销售机构业务费安排的支出</t>
    </r>
  </si>
  <si>
    <r>
      <rPr>
        <sz val="10"/>
        <color theme="1"/>
        <rFont val="Times New Roman"/>
        <charset val="134"/>
      </rPr>
      <t xml:space="preserve">      </t>
    </r>
    <r>
      <rPr>
        <sz val="10"/>
        <color theme="1"/>
        <rFont val="宋体"/>
        <charset val="134"/>
      </rPr>
      <t>福利彩票发行机构的业务费支出</t>
    </r>
  </si>
  <si>
    <r>
      <rPr>
        <sz val="10"/>
        <color theme="1"/>
        <rFont val="Times New Roman"/>
        <charset val="134"/>
      </rPr>
      <t xml:space="preserve">      </t>
    </r>
    <r>
      <rPr>
        <sz val="10"/>
        <color theme="1"/>
        <rFont val="宋体"/>
        <charset val="134"/>
      </rPr>
      <t>体育彩票发行机构的业务费支出</t>
    </r>
  </si>
  <si>
    <r>
      <rPr>
        <sz val="10"/>
        <color theme="1"/>
        <rFont val="Times New Roman"/>
        <charset val="134"/>
      </rPr>
      <t xml:space="preserve">      </t>
    </r>
    <r>
      <rPr>
        <sz val="10"/>
        <color theme="1"/>
        <rFont val="宋体"/>
        <charset val="134"/>
      </rPr>
      <t>福利彩票销售机构的业务费支出</t>
    </r>
  </si>
  <si>
    <r>
      <rPr>
        <sz val="10"/>
        <color theme="1"/>
        <rFont val="Times New Roman"/>
        <charset val="134"/>
      </rPr>
      <t xml:space="preserve">      </t>
    </r>
    <r>
      <rPr>
        <sz val="10"/>
        <color theme="1"/>
        <rFont val="宋体"/>
        <charset val="134"/>
      </rPr>
      <t>体育彩票销售机构的业务费支出</t>
    </r>
  </si>
  <si>
    <r>
      <rPr>
        <sz val="10"/>
        <color theme="1"/>
        <rFont val="Times New Roman"/>
        <charset val="134"/>
      </rPr>
      <t xml:space="preserve">      </t>
    </r>
    <r>
      <rPr>
        <sz val="10"/>
        <color theme="1"/>
        <rFont val="宋体"/>
        <charset val="134"/>
      </rPr>
      <t>彩票兑奖周转金支出</t>
    </r>
  </si>
  <si>
    <r>
      <rPr>
        <sz val="10"/>
        <color theme="1"/>
        <rFont val="Times New Roman"/>
        <charset val="134"/>
      </rPr>
      <t xml:space="preserve">      </t>
    </r>
    <r>
      <rPr>
        <sz val="10"/>
        <color theme="1"/>
        <rFont val="宋体"/>
        <charset val="134"/>
      </rPr>
      <t>彩票发行销售风险基金支出</t>
    </r>
  </si>
  <si>
    <r>
      <rPr>
        <sz val="10"/>
        <color theme="1"/>
        <rFont val="Times New Roman"/>
        <charset val="134"/>
      </rPr>
      <t xml:space="preserve">      </t>
    </r>
    <r>
      <rPr>
        <sz val="10"/>
        <color theme="1"/>
        <rFont val="宋体"/>
        <charset val="134"/>
      </rPr>
      <t>彩票市场调控资金支出</t>
    </r>
  </si>
  <si>
    <r>
      <rPr>
        <sz val="10"/>
        <color theme="1"/>
        <rFont val="Times New Roman"/>
        <charset val="134"/>
      </rPr>
      <t xml:space="preserve">      </t>
    </r>
    <r>
      <rPr>
        <sz val="10"/>
        <color theme="1"/>
        <rFont val="宋体"/>
        <charset val="134"/>
      </rPr>
      <t>其他彩票发行销售机构业务费安排的支出</t>
    </r>
  </si>
  <si>
    <r>
      <rPr>
        <sz val="10"/>
        <color theme="1"/>
        <rFont val="Times New Roman"/>
        <charset val="134"/>
      </rPr>
      <t xml:space="preserve">    </t>
    </r>
    <r>
      <rPr>
        <sz val="10"/>
        <color theme="1"/>
        <rFont val="宋体"/>
        <charset val="134"/>
      </rPr>
      <t>彩票公益金安排的支出</t>
    </r>
  </si>
  <si>
    <r>
      <rPr>
        <sz val="10"/>
        <color theme="1"/>
        <rFont val="Times New Roman"/>
        <charset val="134"/>
      </rPr>
      <t xml:space="preserve">      </t>
    </r>
    <r>
      <rPr>
        <sz val="10"/>
        <color theme="1"/>
        <rFont val="宋体"/>
        <charset val="134"/>
      </rPr>
      <t>用于社会福利的彩票公益金支出</t>
    </r>
  </si>
  <si>
    <r>
      <rPr>
        <sz val="10"/>
        <color theme="1"/>
        <rFont val="Times New Roman"/>
        <charset val="134"/>
      </rPr>
      <t xml:space="preserve">      </t>
    </r>
    <r>
      <rPr>
        <sz val="10"/>
        <color theme="1"/>
        <rFont val="宋体"/>
        <charset val="134"/>
      </rPr>
      <t>用于体育事业的彩票公益金支出</t>
    </r>
  </si>
  <si>
    <r>
      <rPr>
        <sz val="10"/>
        <color theme="1"/>
        <rFont val="Times New Roman"/>
        <charset val="134"/>
      </rPr>
      <t xml:space="preserve">      </t>
    </r>
    <r>
      <rPr>
        <sz val="10"/>
        <color theme="1"/>
        <rFont val="宋体"/>
        <charset val="134"/>
      </rPr>
      <t>用于教育事业的彩票公益金支出</t>
    </r>
  </si>
  <si>
    <r>
      <rPr>
        <sz val="10"/>
        <color theme="1"/>
        <rFont val="Times New Roman"/>
        <charset val="134"/>
      </rPr>
      <t xml:space="preserve">      </t>
    </r>
    <r>
      <rPr>
        <sz val="10"/>
        <color theme="1"/>
        <rFont val="宋体"/>
        <charset val="134"/>
      </rPr>
      <t>用于红十字事业的彩票公益金支出</t>
    </r>
  </si>
  <si>
    <r>
      <rPr>
        <sz val="10"/>
        <color theme="1"/>
        <rFont val="Times New Roman"/>
        <charset val="134"/>
      </rPr>
      <t xml:space="preserve">      </t>
    </r>
    <r>
      <rPr>
        <sz val="10"/>
        <color theme="1"/>
        <rFont val="宋体"/>
        <charset val="134"/>
      </rPr>
      <t>用于残疾人事业的彩票公益金支出</t>
    </r>
  </si>
  <si>
    <r>
      <rPr>
        <sz val="10"/>
        <color theme="1"/>
        <rFont val="Times New Roman"/>
        <charset val="134"/>
      </rPr>
      <t xml:space="preserve">      </t>
    </r>
    <r>
      <rPr>
        <sz val="10"/>
        <color theme="1"/>
        <rFont val="宋体"/>
        <charset val="134"/>
      </rPr>
      <t>用于文化事业的彩票公益金支出</t>
    </r>
  </si>
  <si>
    <r>
      <rPr>
        <sz val="10"/>
        <color theme="1"/>
        <rFont val="Times New Roman"/>
        <charset val="134"/>
      </rPr>
      <t xml:space="preserve">      </t>
    </r>
    <r>
      <rPr>
        <sz val="10"/>
        <color theme="1"/>
        <rFont val="宋体"/>
        <charset val="134"/>
      </rPr>
      <t>用于扶贫的彩票公益金支出</t>
    </r>
  </si>
  <si>
    <r>
      <rPr>
        <sz val="10"/>
        <color theme="1"/>
        <rFont val="Times New Roman"/>
        <charset val="134"/>
      </rPr>
      <t xml:space="preserve">      </t>
    </r>
    <r>
      <rPr>
        <sz val="10"/>
        <color theme="1"/>
        <rFont val="宋体"/>
        <charset val="134"/>
      </rPr>
      <t>用于法律援助的彩票公益金支出</t>
    </r>
  </si>
  <si>
    <t xml:space="preserve">      用于城乡医疗救助的彩票公益金支出</t>
  </si>
  <si>
    <r>
      <rPr>
        <sz val="10"/>
        <color theme="1"/>
        <rFont val="Times New Roman"/>
        <charset val="134"/>
      </rPr>
      <t xml:space="preserve">      </t>
    </r>
    <r>
      <rPr>
        <sz val="10"/>
        <color theme="1"/>
        <rFont val="宋体"/>
        <charset val="134"/>
      </rPr>
      <t>用于其他社会公益事业的彩票公益金支出</t>
    </r>
  </si>
  <si>
    <r>
      <rPr>
        <sz val="10"/>
        <color theme="1"/>
        <rFont val="宋体"/>
        <charset val="134"/>
      </rPr>
      <t>九、债务付息支出</t>
    </r>
  </si>
  <si>
    <r>
      <rPr>
        <sz val="10"/>
        <color theme="1"/>
        <rFont val="Times New Roman"/>
        <charset val="134"/>
      </rPr>
      <t xml:space="preserve">      </t>
    </r>
    <r>
      <rPr>
        <sz val="10"/>
        <color theme="1"/>
        <rFont val="宋体"/>
        <charset val="134"/>
      </rPr>
      <t>海南省高等级公路车辆通行附加费债务付息支出</t>
    </r>
  </si>
  <si>
    <r>
      <rPr>
        <sz val="10"/>
        <color theme="1"/>
        <rFont val="Times New Roman"/>
        <charset val="134"/>
      </rPr>
      <t xml:space="preserve">      </t>
    </r>
    <r>
      <rPr>
        <sz val="10"/>
        <color theme="1"/>
        <rFont val="宋体"/>
        <charset val="134"/>
      </rPr>
      <t>港口建设费债务付息支出</t>
    </r>
  </si>
  <si>
    <r>
      <rPr>
        <sz val="10"/>
        <color theme="1"/>
        <rFont val="Times New Roman"/>
        <charset val="134"/>
      </rPr>
      <t xml:space="preserve">      </t>
    </r>
    <r>
      <rPr>
        <sz val="10"/>
        <color theme="1"/>
        <rFont val="宋体"/>
        <charset val="134"/>
      </rPr>
      <t>国家电影事业发展专项资金债务付息支出</t>
    </r>
  </si>
  <si>
    <r>
      <rPr>
        <sz val="10"/>
        <color theme="1"/>
        <rFont val="Times New Roman"/>
        <charset val="134"/>
      </rPr>
      <t xml:space="preserve">      </t>
    </r>
    <r>
      <rPr>
        <sz val="10"/>
        <color theme="1"/>
        <rFont val="宋体"/>
        <charset val="134"/>
      </rPr>
      <t>国有土地使用权出让金债务付息支出</t>
    </r>
  </si>
  <si>
    <r>
      <rPr>
        <sz val="10"/>
        <color theme="1"/>
        <rFont val="Times New Roman"/>
        <charset val="134"/>
      </rPr>
      <t xml:space="preserve">      </t>
    </r>
    <r>
      <rPr>
        <sz val="10"/>
        <color theme="1"/>
        <rFont val="宋体"/>
        <charset val="134"/>
      </rPr>
      <t>农业土地开发资金债务付息支出</t>
    </r>
  </si>
  <si>
    <r>
      <rPr>
        <sz val="10"/>
        <color theme="1"/>
        <rFont val="Times New Roman"/>
        <charset val="134"/>
      </rPr>
      <t xml:space="preserve">      </t>
    </r>
    <r>
      <rPr>
        <sz val="10"/>
        <color theme="1"/>
        <rFont val="宋体"/>
        <charset val="134"/>
      </rPr>
      <t>大中型水库库区基金债务付息支出</t>
    </r>
  </si>
  <si>
    <r>
      <rPr>
        <sz val="10"/>
        <color theme="1"/>
        <rFont val="Times New Roman"/>
        <charset val="134"/>
      </rPr>
      <t xml:space="preserve">      </t>
    </r>
    <r>
      <rPr>
        <sz val="10"/>
        <color theme="1"/>
        <rFont val="宋体"/>
        <charset val="134"/>
      </rPr>
      <t>城市基础设施配套费债务付息支出</t>
    </r>
  </si>
  <si>
    <r>
      <rPr>
        <sz val="10"/>
        <color theme="1"/>
        <rFont val="Times New Roman"/>
        <charset val="134"/>
      </rPr>
      <t xml:space="preserve">      </t>
    </r>
    <r>
      <rPr>
        <sz val="10"/>
        <color theme="1"/>
        <rFont val="宋体"/>
        <charset val="134"/>
      </rPr>
      <t>小型水库移民扶助基金债务付息支出</t>
    </r>
  </si>
  <si>
    <r>
      <rPr>
        <sz val="10"/>
        <color theme="1"/>
        <rFont val="Times New Roman"/>
        <charset val="134"/>
      </rPr>
      <t xml:space="preserve">      </t>
    </r>
    <r>
      <rPr>
        <sz val="10"/>
        <color theme="1"/>
        <rFont val="宋体"/>
        <charset val="134"/>
      </rPr>
      <t>国家重大水利工程建设基金债务付息支出</t>
    </r>
  </si>
  <si>
    <r>
      <rPr>
        <sz val="10"/>
        <color theme="1"/>
        <rFont val="Times New Roman"/>
        <charset val="134"/>
      </rPr>
      <t xml:space="preserve">      </t>
    </r>
    <r>
      <rPr>
        <sz val="10"/>
        <color theme="1"/>
        <rFont val="宋体"/>
        <charset val="134"/>
      </rPr>
      <t>车辆通行费债务付息支出</t>
    </r>
  </si>
  <si>
    <r>
      <rPr>
        <sz val="10"/>
        <color theme="1"/>
        <rFont val="Times New Roman"/>
        <charset val="134"/>
      </rPr>
      <t xml:space="preserve">      </t>
    </r>
    <r>
      <rPr>
        <sz val="10"/>
        <color theme="1"/>
        <rFont val="宋体"/>
        <charset val="134"/>
      </rPr>
      <t>污水处理费债务付息支出</t>
    </r>
  </si>
  <si>
    <r>
      <rPr>
        <sz val="10"/>
        <color theme="1"/>
        <rFont val="Times New Roman"/>
        <charset val="134"/>
      </rPr>
      <t xml:space="preserve">      </t>
    </r>
    <r>
      <rPr>
        <sz val="10"/>
        <color theme="1"/>
        <rFont val="宋体"/>
        <charset val="134"/>
      </rPr>
      <t>土地储备专项债券付息支出</t>
    </r>
  </si>
  <si>
    <r>
      <rPr>
        <sz val="10"/>
        <color theme="1"/>
        <rFont val="Times New Roman"/>
        <charset val="134"/>
      </rPr>
      <t xml:space="preserve">      </t>
    </r>
    <r>
      <rPr>
        <sz val="10"/>
        <color theme="1"/>
        <rFont val="宋体"/>
        <charset val="134"/>
      </rPr>
      <t>政府收费公路专项债券付息支出</t>
    </r>
  </si>
  <si>
    <r>
      <rPr>
        <sz val="10"/>
        <color theme="1"/>
        <rFont val="Times New Roman"/>
        <charset val="134"/>
      </rPr>
      <t xml:space="preserve">      </t>
    </r>
    <r>
      <rPr>
        <sz val="10"/>
        <color theme="1"/>
        <rFont val="宋体"/>
        <charset val="134"/>
      </rPr>
      <t>棚户区改造专项债券付息支出</t>
    </r>
  </si>
  <si>
    <r>
      <rPr>
        <sz val="10"/>
        <color theme="1"/>
        <rFont val="Times New Roman"/>
        <charset val="134"/>
      </rPr>
      <t xml:space="preserve">      </t>
    </r>
    <r>
      <rPr>
        <sz val="10"/>
        <color theme="1"/>
        <rFont val="宋体"/>
        <charset val="134"/>
      </rPr>
      <t>其他地方自行试点项目收益专项债券付息支出</t>
    </r>
  </si>
  <si>
    <r>
      <rPr>
        <sz val="10"/>
        <color theme="1"/>
        <rFont val="Times New Roman"/>
        <charset val="134"/>
      </rPr>
      <t xml:space="preserve">      </t>
    </r>
    <r>
      <rPr>
        <sz val="10"/>
        <color theme="1"/>
        <rFont val="宋体"/>
        <charset val="134"/>
      </rPr>
      <t>其他政府性基金债务付息支出</t>
    </r>
  </si>
  <si>
    <r>
      <rPr>
        <sz val="10"/>
        <color theme="1"/>
        <rFont val="宋体"/>
        <charset val="134"/>
      </rPr>
      <t>十、债务发行费用支出</t>
    </r>
  </si>
  <si>
    <r>
      <rPr>
        <sz val="10"/>
        <color theme="1"/>
        <rFont val="Times New Roman"/>
        <charset val="134"/>
      </rPr>
      <t xml:space="preserve">      </t>
    </r>
    <r>
      <rPr>
        <sz val="10"/>
        <color theme="1"/>
        <rFont val="宋体"/>
        <charset val="134"/>
      </rPr>
      <t>海南省高等级公路车辆通行附加费债务发行费用支出</t>
    </r>
  </si>
  <si>
    <r>
      <rPr>
        <sz val="10"/>
        <color theme="1"/>
        <rFont val="Times New Roman"/>
        <charset val="134"/>
      </rPr>
      <t xml:space="preserve">      </t>
    </r>
    <r>
      <rPr>
        <sz val="10"/>
        <color theme="1"/>
        <rFont val="宋体"/>
        <charset val="134"/>
      </rPr>
      <t>港口建设费债务发行费用支出</t>
    </r>
  </si>
  <si>
    <r>
      <rPr>
        <sz val="10"/>
        <color theme="1"/>
        <rFont val="Times New Roman"/>
        <charset val="134"/>
      </rPr>
      <t xml:space="preserve">      </t>
    </r>
    <r>
      <rPr>
        <sz val="10"/>
        <color theme="1"/>
        <rFont val="宋体"/>
        <charset val="134"/>
      </rPr>
      <t>国家电影事业发展专项资金债务发行费用支出</t>
    </r>
  </si>
  <si>
    <r>
      <rPr>
        <sz val="10"/>
        <color theme="1"/>
        <rFont val="Times New Roman"/>
        <charset val="134"/>
      </rPr>
      <t xml:space="preserve">      </t>
    </r>
    <r>
      <rPr>
        <sz val="10"/>
        <color theme="1"/>
        <rFont val="宋体"/>
        <charset val="134"/>
      </rPr>
      <t>国有土地使用权出让金债务发行费用支出</t>
    </r>
  </si>
  <si>
    <r>
      <rPr>
        <sz val="10"/>
        <color theme="1"/>
        <rFont val="Times New Roman"/>
        <charset val="134"/>
      </rPr>
      <t xml:space="preserve">      </t>
    </r>
    <r>
      <rPr>
        <sz val="10"/>
        <color theme="1"/>
        <rFont val="宋体"/>
        <charset val="134"/>
      </rPr>
      <t>农业土地开发资金债务发行费用支出</t>
    </r>
  </si>
  <si>
    <r>
      <rPr>
        <sz val="10"/>
        <color theme="1"/>
        <rFont val="Times New Roman"/>
        <charset val="134"/>
      </rPr>
      <t xml:space="preserve">      </t>
    </r>
    <r>
      <rPr>
        <sz val="10"/>
        <color theme="1"/>
        <rFont val="宋体"/>
        <charset val="134"/>
      </rPr>
      <t>大中型水库库区基金债务发行费用支出</t>
    </r>
  </si>
  <si>
    <r>
      <rPr>
        <sz val="10"/>
        <color theme="1"/>
        <rFont val="Times New Roman"/>
        <charset val="134"/>
      </rPr>
      <t xml:space="preserve">      </t>
    </r>
    <r>
      <rPr>
        <sz val="10"/>
        <color theme="1"/>
        <rFont val="宋体"/>
        <charset val="134"/>
      </rPr>
      <t>城市基础设施配套费债务发行费用支出</t>
    </r>
  </si>
  <si>
    <r>
      <rPr>
        <sz val="10"/>
        <color theme="1"/>
        <rFont val="Times New Roman"/>
        <charset val="134"/>
      </rPr>
      <t xml:space="preserve">      </t>
    </r>
    <r>
      <rPr>
        <sz val="10"/>
        <color theme="1"/>
        <rFont val="宋体"/>
        <charset val="134"/>
      </rPr>
      <t>小型水库移民扶助基金债务发行费用支出</t>
    </r>
  </si>
  <si>
    <r>
      <rPr>
        <sz val="10"/>
        <color theme="1"/>
        <rFont val="Times New Roman"/>
        <charset val="134"/>
      </rPr>
      <t xml:space="preserve">      </t>
    </r>
    <r>
      <rPr>
        <sz val="10"/>
        <color theme="1"/>
        <rFont val="宋体"/>
        <charset val="134"/>
      </rPr>
      <t>国家重大水利工程建设基金债务发行费用支出</t>
    </r>
  </si>
  <si>
    <r>
      <rPr>
        <sz val="10"/>
        <color theme="1"/>
        <rFont val="Times New Roman"/>
        <charset val="134"/>
      </rPr>
      <t xml:space="preserve">      </t>
    </r>
    <r>
      <rPr>
        <sz val="10"/>
        <color theme="1"/>
        <rFont val="宋体"/>
        <charset val="134"/>
      </rPr>
      <t>车辆通行费债务发行费用支出</t>
    </r>
  </si>
  <si>
    <r>
      <rPr>
        <sz val="10"/>
        <color theme="1"/>
        <rFont val="Times New Roman"/>
        <charset val="134"/>
      </rPr>
      <t xml:space="preserve">      </t>
    </r>
    <r>
      <rPr>
        <sz val="10"/>
        <color theme="1"/>
        <rFont val="宋体"/>
        <charset val="134"/>
      </rPr>
      <t>污水处理费债务发行费用支出</t>
    </r>
  </si>
  <si>
    <r>
      <rPr>
        <sz val="10"/>
        <color theme="1"/>
        <rFont val="Times New Roman"/>
        <charset val="134"/>
      </rPr>
      <t xml:space="preserve">      </t>
    </r>
    <r>
      <rPr>
        <sz val="10"/>
        <color theme="1"/>
        <rFont val="宋体"/>
        <charset val="134"/>
      </rPr>
      <t>土地储备专项债券发行费用支出</t>
    </r>
  </si>
  <si>
    <r>
      <rPr>
        <sz val="10"/>
        <color theme="1"/>
        <rFont val="Times New Roman"/>
        <charset val="134"/>
      </rPr>
      <t xml:space="preserve">      </t>
    </r>
    <r>
      <rPr>
        <sz val="10"/>
        <color theme="1"/>
        <rFont val="宋体"/>
        <charset val="134"/>
      </rPr>
      <t>政府收费公路专项债券发行费用支出</t>
    </r>
  </si>
  <si>
    <r>
      <rPr>
        <sz val="10"/>
        <color theme="1"/>
        <rFont val="Times New Roman"/>
        <charset val="134"/>
      </rPr>
      <t xml:space="preserve">      </t>
    </r>
    <r>
      <rPr>
        <sz val="10"/>
        <color theme="1"/>
        <rFont val="宋体"/>
        <charset val="134"/>
      </rPr>
      <t>棚户区改造专项债券发行费用支出</t>
    </r>
  </si>
  <si>
    <r>
      <rPr>
        <sz val="10"/>
        <color theme="1"/>
        <rFont val="Times New Roman"/>
        <charset val="134"/>
      </rPr>
      <t xml:space="preserve">      </t>
    </r>
    <r>
      <rPr>
        <sz val="10"/>
        <color theme="1"/>
        <rFont val="宋体"/>
        <charset val="134"/>
      </rPr>
      <t>其他地方自行试点项目收益专项债务发行费用支出</t>
    </r>
  </si>
  <si>
    <r>
      <rPr>
        <sz val="10"/>
        <color theme="1"/>
        <rFont val="Times New Roman"/>
        <charset val="134"/>
      </rPr>
      <t xml:space="preserve">      </t>
    </r>
    <r>
      <rPr>
        <sz val="10"/>
        <color theme="1"/>
        <rFont val="宋体"/>
        <charset val="134"/>
      </rPr>
      <t>其他政府性基金债务发行费用支出</t>
    </r>
  </si>
  <si>
    <r>
      <rPr>
        <sz val="10"/>
        <color theme="1"/>
        <rFont val="宋体"/>
        <charset val="134"/>
      </rPr>
      <t>十一、抗疫特别国债安排的支出</t>
    </r>
  </si>
  <si>
    <r>
      <rPr>
        <sz val="10"/>
        <color theme="1"/>
        <rFont val="Times New Roman"/>
        <charset val="134"/>
      </rPr>
      <t xml:space="preserve">    </t>
    </r>
    <r>
      <rPr>
        <sz val="10"/>
        <color theme="1"/>
        <rFont val="宋体"/>
        <charset val="134"/>
      </rPr>
      <t>基础设施建设</t>
    </r>
  </si>
  <si>
    <r>
      <rPr>
        <sz val="10"/>
        <color theme="1"/>
        <rFont val="Times New Roman"/>
        <charset val="134"/>
      </rPr>
      <t xml:space="preserve">      </t>
    </r>
    <r>
      <rPr>
        <sz val="10"/>
        <color theme="1"/>
        <rFont val="宋体"/>
        <charset val="134"/>
      </rPr>
      <t>公共卫生体系建设</t>
    </r>
  </si>
  <si>
    <r>
      <rPr>
        <sz val="10"/>
        <color theme="1"/>
        <rFont val="Times New Roman"/>
        <charset val="134"/>
      </rPr>
      <t xml:space="preserve">      </t>
    </r>
    <r>
      <rPr>
        <sz val="10"/>
        <color theme="1"/>
        <rFont val="宋体"/>
        <charset val="134"/>
      </rPr>
      <t>重大疫情防控救治体系建设</t>
    </r>
  </si>
  <si>
    <r>
      <rPr>
        <sz val="10"/>
        <color theme="1"/>
        <rFont val="Times New Roman"/>
        <charset val="134"/>
      </rPr>
      <t xml:space="preserve">      </t>
    </r>
    <r>
      <rPr>
        <sz val="10"/>
        <color theme="1"/>
        <rFont val="宋体"/>
        <charset val="134"/>
      </rPr>
      <t>粮食安全</t>
    </r>
  </si>
  <si>
    <r>
      <rPr>
        <sz val="10"/>
        <color theme="1"/>
        <rFont val="Times New Roman"/>
        <charset val="134"/>
      </rPr>
      <t xml:space="preserve">      </t>
    </r>
    <r>
      <rPr>
        <sz val="10"/>
        <color theme="1"/>
        <rFont val="宋体"/>
        <charset val="134"/>
      </rPr>
      <t>能源安全</t>
    </r>
  </si>
  <si>
    <r>
      <rPr>
        <sz val="10"/>
        <color theme="1"/>
        <rFont val="Times New Roman"/>
        <charset val="134"/>
      </rPr>
      <t xml:space="preserve">      </t>
    </r>
    <r>
      <rPr>
        <sz val="10"/>
        <color theme="1"/>
        <rFont val="宋体"/>
        <charset val="134"/>
      </rPr>
      <t>应急物资保障</t>
    </r>
  </si>
  <si>
    <r>
      <rPr>
        <sz val="10"/>
        <color theme="1"/>
        <rFont val="Times New Roman"/>
        <charset val="134"/>
      </rPr>
      <t xml:space="preserve">      </t>
    </r>
    <r>
      <rPr>
        <sz val="10"/>
        <color theme="1"/>
        <rFont val="宋体"/>
        <charset val="134"/>
      </rPr>
      <t>产业链改造升级</t>
    </r>
  </si>
  <si>
    <r>
      <rPr>
        <sz val="10"/>
        <color theme="1"/>
        <rFont val="Times New Roman"/>
        <charset val="134"/>
      </rPr>
      <t xml:space="preserve">      </t>
    </r>
    <r>
      <rPr>
        <sz val="10"/>
        <color theme="1"/>
        <rFont val="宋体"/>
        <charset val="134"/>
      </rPr>
      <t>城镇老旧小区改造</t>
    </r>
  </si>
  <si>
    <r>
      <rPr>
        <sz val="10"/>
        <color theme="1"/>
        <rFont val="Times New Roman"/>
        <charset val="134"/>
      </rPr>
      <t xml:space="preserve">      </t>
    </r>
    <r>
      <rPr>
        <sz val="10"/>
        <color theme="1"/>
        <rFont val="宋体"/>
        <charset val="134"/>
      </rPr>
      <t>生态环境治理</t>
    </r>
  </si>
  <si>
    <r>
      <rPr>
        <sz val="10"/>
        <color theme="1"/>
        <rFont val="Times New Roman"/>
        <charset val="134"/>
      </rPr>
      <t xml:space="preserve">      </t>
    </r>
    <r>
      <rPr>
        <sz val="10"/>
        <color theme="1"/>
        <rFont val="宋体"/>
        <charset val="134"/>
      </rPr>
      <t>交通基础设施建设</t>
    </r>
  </si>
  <si>
    <r>
      <rPr>
        <sz val="10"/>
        <color theme="1"/>
        <rFont val="Times New Roman"/>
        <charset val="134"/>
      </rPr>
      <t xml:space="preserve">      </t>
    </r>
    <r>
      <rPr>
        <sz val="10"/>
        <color theme="1"/>
        <rFont val="宋体"/>
        <charset val="134"/>
      </rPr>
      <t>市政设施建设</t>
    </r>
  </si>
  <si>
    <r>
      <rPr>
        <sz val="10"/>
        <color theme="1"/>
        <rFont val="Times New Roman"/>
        <charset val="134"/>
      </rPr>
      <t xml:space="preserve">      </t>
    </r>
    <r>
      <rPr>
        <sz val="10"/>
        <color theme="1"/>
        <rFont val="宋体"/>
        <charset val="134"/>
      </rPr>
      <t>重大区域规划基础设施建设</t>
    </r>
  </si>
  <si>
    <r>
      <rPr>
        <sz val="10"/>
        <color theme="1"/>
        <rFont val="Times New Roman"/>
        <charset val="134"/>
      </rPr>
      <t xml:space="preserve">      </t>
    </r>
    <r>
      <rPr>
        <sz val="10"/>
        <color theme="1"/>
        <rFont val="宋体"/>
        <charset val="134"/>
      </rPr>
      <t>其他基础设施建设</t>
    </r>
  </si>
  <si>
    <r>
      <rPr>
        <sz val="10"/>
        <color theme="1"/>
        <rFont val="Times New Roman"/>
        <charset val="134"/>
      </rPr>
      <t xml:space="preserve">    </t>
    </r>
    <r>
      <rPr>
        <sz val="10"/>
        <color theme="1"/>
        <rFont val="宋体"/>
        <charset val="134"/>
      </rPr>
      <t>抗疫相关支出</t>
    </r>
  </si>
  <si>
    <r>
      <rPr>
        <sz val="10"/>
        <color theme="1"/>
        <rFont val="Times New Roman"/>
        <charset val="134"/>
      </rPr>
      <t xml:space="preserve">      </t>
    </r>
    <r>
      <rPr>
        <sz val="10"/>
        <color theme="1"/>
        <rFont val="宋体"/>
        <charset val="134"/>
      </rPr>
      <t>减免房租补贴</t>
    </r>
  </si>
  <si>
    <r>
      <rPr>
        <sz val="10"/>
        <color theme="1"/>
        <rFont val="Times New Roman"/>
        <charset val="134"/>
      </rPr>
      <t xml:space="preserve">      </t>
    </r>
    <r>
      <rPr>
        <sz val="10"/>
        <color theme="1"/>
        <rFont val="宋体"/>
        <charset val="134"/>
      </rPr>
      <t>重点企业贷款贴息</t>
    </r>
  </si>
  <si>
    <r>
      <rPr>
        <sz val="10"/>
        <color theme="1"/>
        <rFont val="Times New Roman"/>
        <charset val="134"/>
      </rPr>
      <t xml:space="preserve">      </t>
    </r>
    <r>
      <rPr>
        <sz val="10"/>
        <color theme="1"/>
        <rFont val="宋体"/>
        <charset val="134"/>
      </rPr>
      <t>创业担保贷款贴息</t>
    </r>
  </si>
  <si>
    <r>
      <rPr>
        <sz val="10"/>
        <color theme="1"/>
        <rFont val="Times New Roman"/>
        <charset val="134"/>
      </rPr>
      <t xml:space="preserve">      </t>
    </r>
    <r>
      <rPr>
        <sz val="10"/>
        <color theme="1"/>
        <rFont val="宋体"/>
        <charset val="134"/>
      </rPr>
      <t>援企稳岗补贴</t>
    </r>
  </si>
  <si>
    <r>
      <rPr>
        <sz val="10"/>
        <color theme="1"/>
        <rFont val="Times New Roman"/>
        <charset val="134"/>
      </rPr>
      <t xml:space="preserve">      </t>
    </r>
    <r>
      <rPr>
        <sz val="10"/>
        <color theme="1"/>
        <rFont val="宋体"/>
        <charset val="134"/>
      </rPr>
      <t>困难群众基本生活补助</t>
    </r>
  </si>
  <si>
    <r>
      <rPr>
        <sz val="10"/>
        <color theme="1"/>
        <rFont val="Times New Roman"/>
        <charset val="134"/>
      </rPr>
      <t xml:space="preserve">      </t>
    </r>
    <r>
      <rPr>
        <sz val="10"/>
        <color theme="1"/>
        <rFont val="宋体"/>
        <charset val="134"/>
      </rPr>
      <t>其他抗疫相关支出</t>
    </r>
  </si>
  <si>
    <r>
      <rPr>
        <sz val="11"/>
        <rFont val="宋体"/>
        <charset val="134"/>
      </rPr>
      <t>注：本表详细反映</t>
    </r>
    <r>
      <rPr>
        <sz val="11"/>
        <rFont val="Times New Roman"/>
        <charset val="134"/>
      </rPr>
      <t>2020</t>
    </r>
    <r>
      <rPr>
        <sz val="11"/>
        <rFont val="宋体"/>
        <charset val="134"/>
      </rPr>
      <t>年政府性基金预算本级支出情况，按《预算法》要求细化到功能分类项级科目。</t>
    </r>
  </si>
  <si>
    <r>
      <rPr>
        <sz val="14"/>
        <color theme="1"/>
        <rFont val="方正黑体_GBK"/>
        <charset val="134"/>
      </rPr>
      <t>表</t>
    </r>
    <r>
      <rPr>
        <sz val="14"/>
        <color theme="1"/>
        <rFont val="Times New Roman"/>
        <charset val="134"/>
      </rPr>
      <t>11</t>
    </r>
  </si>
  <si>
    <r>
      <rPr>
        <sz val="18"/>
        <color theme="1"/>
        <rFont val="Times New Roman"/>
        <charset val="134"/>
      </rPr>
      <t>2020</t>
    </r>
    <r>
      <rPr>
        <sz val="18"/>
        <color theme="1"/>
        <rFont val="方正小标宋_GBK"/>
        <charset val="134"/>
      </rPr>
      <t>年区本级政府性基金预算收支执行表</t>
    </r>
  </si>
  <si>
    <t>十三、城市基础设施配套费收入</t>
  </si>
  <si>
    <r>
      <rPr>
        <sz val="22"/>
        <color theme="1"/>
        <rFont val="方正小标宋_GBK"/>
        <charset val="134"/>
      </rPr>
      <t>关于</t>
    </r>
    <r>
      <rPr>
        <sz val="22"/>
        <color theme="1"/>
        <rFont val="Times New Roman"/>
        <charset val="134"/>
      </rPr>
      <t>2020</t>
    </r>
    <r>
      <rPr>
        <sz val="22"/>
        <color theme="1"/>
        <rFont val="方正小标宋_GBK"/>
        <charset val="134"/>
      </rPr>
      <t>年区本级政府性基金预算收支执行情况的说明</t>
    </r>
  </si>
  <si>
    <r>
      <rPr>
        <sz val="16"/>
        <rFont val="Times New Roman"/>
        <charset val="134"/>
      </rPr>
      <t xml:space="preserve">    </t>
    </r>
    <r>
      <rPr>
        <sz val="16"/>
        <rFont val="方正仿宋_GBK"/>
        <charset val="134"/>
      </rPr>
      <t xml:space="preserve">政府性基金预算是对依照法律、行政法规的规定在一定期限内向特定对象征收、收取或者以其他方式筹集的资金，专项用于特定公共事业发展的收支预算。
</t>
    </r>
    <r>
      <rPr>
        <sz val="16"/>
        <rFont val="Times New Roman"/>
        <charset val="134"/>
      </rPr>
      <t xml:space="preserve">    </t>
    </r>
    <r>
      <rPr>
        <sz val="16"/>
        <rFont val="方正黑体_GBK"/>
        <charset val="134"/>
      </rPr>
      <t>一、</t>
    </r>
    <r>
      <rPr>
        <sz val="16"/>
        <rFont val="Times New Roman"/>
        <charset val="134"/>
      </rPr>
      <t>2020</t>
    </r>
    <r>
      <rPr>
        <sz val="16"/>
        <rFont val="方正黑体_GBK"/>
        <charset val="134"/>
      </rPr>
      <t>年区本级政府性基金预算收入。</t>
    </r>
    <r>
      <rPr>
        <sz val="16"/>
        <rFont val="方正仿宋_GBK"/>
        <charset val="134"/>
      </rPr>
      <t xml:space="preserve">
</t>
    </r>
    <r>
      <rPr>
        <sz val="16"/>
        <rFont val="Times New Roman"/>
        <charset val="134"/>
      </rPr>
      <t xml:space="preserve">    2020</t>
    </r>
    <r>
      <rPr>
        <sz val="16"/>
        <rFont val="方正仿宋_GBK"/>
        <charset val="134"/>
      </rPr>
      <t>年区本级政府性基金预算收入年初预算为</t>
    </r>
    <r>
      <rPr>
        <sz val="16"/>
        <rFont val="Times New Roman"/>
        <charset val="134"/>
      </rPr>
      <t>25</t>
    </r>
    <r>
      <rPr>
        <sz val="16"/>
        <rFont val="方正仿宋_GBK"/>
        <charset val="134"/>
      </rPr>
      <t>亿元，调整预算为</t>
    </r>
    <r>
      <rPr>
        <sz val="16"/>
        <rFont val="Times New Roman"/>
        <charset val="134"/>
      </rPr>
      <t>25.67</t>
    </r>
    <r>
      <rPr>
        <sz val="16"/>
        <rFont val="方正仿宋_GBK"/>
        <charset val="134"/>
      </rPr>
      <t>亿元，执行数为</t>
    </r>
    <r>
      <rPr>
        <sz val="16"/>
        <rFont val="Times New Roman"/>
        <charset val="134"/>
      </rPr>
      <t>25.67</t>
    </r>
    <r>
      <rPr>
        <sz val="16"/>
        <rFont val="方正仿宋_GBK"/>
        <charset val="134"/>
      </rPr>
      <t>亿元，较上年增长</t>
    </r>
    <r>
      <rPr>
        <sz val="16"/>
        <rFont val="Times New Roman"/>
        <charset val="134"/>
      </rPr>
      <t>60.3%</t>
    </r>
    <r>
      <rPr>
        <sz val="16"/>
        <rFont val="方正仿宋_GBK"/>
        <charset val="134"/>
      </rPr>
      <t xml:space="preserve">。
</t>
    </r>
    <r>
      <rPr>
        <sz val="16"/>
        <rFont val="Times New Roman"/>
        <charset val="134"/>
      </rPr>
      <t xml:space="preserve">    </t>
    </r>
    <r>
      <rPr>
        <sz val="16"/>
        <rFont val="方正黑体_GBK"/>
        <charset val="134"/>
      </rPr>
      <t>二、</t>
    </r>
    <r>
      <rPr>
        <sz val="16"/>
        <rFont val="Times New Roman"/>
        <charset val="134"/>
      </rPr>
      <t>2020</t>
    </r>
    <r>
      <rPr>
        <sz val="16"/>
        <rFont val="方正黑体_GBK"/>
        <charset val="134"/>
      </rPr>
      <t>年区本级政府性基金预算支出。</t>
    </r>
    <r>
      <rPr>
        <sz val="16"/>
        <rFont val="方正仿宋_GBK"/>
        <charset val="134"/>
      </rPr>
      <t xml:space="preserve">
</t>
    </r>
    <r>
      <rPr>
        <sz val="16"/>
        <rFont val="Times New Roman"/>
        <charset val="134"/>
      </rPr>
      <t xml:space="preserve">    2020</t>
    </r>
    <r>
      <rPr>
        <sz val="16"/>
        <rFont val="方正仿宋_GBK"/>
        <charset val="134"/>
      </rPr>
      <t>年区本级政府性基金预算支出年初预算为</t>
    </r>
    <r>
      <rPr>
        <sz val="16"/>
        <rFont val="Times New Roman"/>
        <charset val="134"/>
      </rPr>
      <t>29.07</t>
    </r>
    <r>
      <rPr>
        <sz val="16"/>
        <rFont val="方正仿宋_GBK"/>
        <charset val="134"/>
      </rPr>
      <t>亿元，调整预算为</t>
    </r>
    <r>
      <rPr>
        <sz val="16"/>
        <rFont val="Times New Roman"/>
        <charset val="134"/>
      </rPr>
      <t xml:space="preserve">39.29 </t>
    </r>
    <r>
      <rPr>
        <sz val="16"/>
        <rFont val="方正仿宋_GBK"/>
        <charset val="134"/>
      </rPr>
      <t>亿元，变动预算为</t>
    </r>
    <r>
      <rPr>
        <sz val="16"/>
        <rFont val="Times New Roman"/>
        <charset val="134"/>
      </rPr>
      <t>39.41</t>
    </r>
    <r>
      <rPr>
        <sz val="16"/>
        <rFont val="方正仿宋_GBK"/>
        <charset val="134"/>
      </rPr>
      <t>亿元，执行数为</t>
    </r>
    <r>
      <rPr>
        <sz val="16"/>
        <rFont val="Times New Roman"/>
        <charset val="134"/>
      </rPr>
      <t>34.64</t>
    </r>
    <r>
      <rPr>
        <sz val="16"/>
        <rFont val="方正仿宋_GBK"/>
        <charset val="134"/>
      </rPr>
      <t>亿元，较上年增长</t>
    </r>
    <r>
      <rPr>
        <sz val="16"/>
        <rFont val="Times New Roman"/>
        <charset val="134"/>
      </rPr>
      <t>34.6%</t>
    </r>
    <r>
      <rPr>
        <sz val="16"/>
        <rFont val="方正仿宋_GBK"/>
        <charset val="134"/>
      </rPr>
      <t xml:space="preserve">。
</t>
    </r>
    <r>
      <rPr>
        <sz val="16"/>
        <rFont val="Times New Roman"/>
        <charset val="134"/>
      </rPr>
      <t xml:space="preserve">   </t>
    </r>
  </si>
  <si>
    <r>
      <rPr>
        <sz val="14"/>
        <rFont val="方正黑体_GBK"/>
        <charset val="134"/>
      </rPr>
      <t>表</t>
    </r>
    <r>
      <rPr>
        <sz val="14"/>
        <rFont val="Times New Roman"/>
        <charset val="134"/>
      </rPr>
      <t>12</t>
    </r>
  </si>
  <si>
    <r>
      <rPr>
        <sz val="18"/>
        <rFont val="Times New Roman"/>
        <charset val="134"/>
      </rPr>
      <t>2020</t>
    </r>
    <r>
      <rPr>
        <sz val="18"/>
        <rFont val="方正小标宋_GBK"/>
        <charset val="134"/>
      </rPr>
      <t>年区本级政府性基金预算本级支出执行表</t>
    </r>
  </si>
  <si>
    <r>
      <rPr>
        <sz val="14"/>
        <color theme="1"/>
        <rFont val="方正黑体_GBK"/>
        <charset val="134"/>
      </rPr>
      <t>表</t>
    </r>
    <r>
      <rPr>
        <sz val="14"/>
        <color theme="1"/>
        <rFont val="Times New Roman"/>
        <charset val="134"/>
      </rPr>
      <t>13</t>
    </r>
  </si>
  <si>
    <r>
      <rPr>
        <sz val="18"/>
        <color theme="1"/>
        <rFont val="Times New Roman"/>
        <charset val="134"/>
      </rPr>
      <t>2020</t>
    </r>
    <r>
      <rPr>
        <sz val="18"/>
        <color theme="1"/>
        <rFont val="方正小标宋_GBK"/>
        <charset val="134"/>
      </rPr>
      <t>年区本级政府性基金预算转移支付收支执行表</t>
    </r>
    <r>
      <rPr>
        <sz val="18"/>
        <color theme="1"/>
        <rFont val="Times New Roman"/>
        <charset val="134"/>
      </rPr>
      <t xml:space="preserve"> </t>
    </r>
  </si>
  <si>
    <r>
      <rPr>
        <sz val="14"/>
        <rFont val="黑体"/>
        <charset val="134"/>
      </rPr>
      <t>收</t>
    </r>
    <r>
      <rPr>
        <sz val="14"/>
        <rFont val="Times New Roman"/>
        <charset val="134"/>
      </rPr>
      <t xml:space="preserve">       </t>
    </r>
    <r>
      <rPr>
        <sz val="14"/>
        <rFont val="黑体"/>
        <charset val="134"/>
      </rPr>
      <t>入</t>
    </r>
  </si>
  <si>
    <r>
      <rPr>
        <sz val="14"/>
        <color theme="1"/>
        <rFont val="黑体"/>
        <charset val="134"/>
      </rPr>
      <t>补助乡镇（街道）支出</t>
    </r>
  </si>
  <si>
    <r>
      <rPr>
        <sz val="10"/>
        <rFont val="Times New Roman"/>
        <charset val="134"/>
      </rPr>
      <t xml:space="preserve">    </t>
    </r>
    <r>
      <rPr>
        <sz val="10"/>
        <rFont val="宋体"/>
        <charset val="134"/>
      </rPr>
      <t>国家电影事业发展专项资金</t>
    </r>
  </si>
  <si>
    <r>
      <rPr>
        <sz val="10"/>
        <rFont val="宋体"/>
        <charset val="134"/>
      </rPr>
      <t>专项补助</t>
    </r>
  </si>
  <si>
    <r>
      <rPr>
        <sz val="10"/>
        <rFont val="Times New Roman"/>
        <charset val="134"/>
      </rPr>
      <t xml:space="preserve">    </t>
    </r>
    <r>
      <rPr>
        <sz val="10"/>
        <rFont val="宋体"/>
        <charset val="134"/>
      </rPr>
      <t>大中型水库移民后期扶持基金</t>
    </r>
  </si>
  <si>
    <r>
      <rPr>
        <sz val="10"/>
        <rFont val="Times New Roman"/>
        <charset val="134"/>
      </rPr>
      <t xml:space="preserve">    </t>
    </r>
    <r>
      <rPr>
        <sz val="10"/>
        <rFont val="宋体"/>
        <charset val="134"/>
      </rPr>
      <t>小型水库移民扶助基金</t>
    </r>
  </si>
  <si>
    <r>
      <rPr>
        <sz val="10"/>
        <rFont val="Times New Roman"/>
        <charset val="134"/>
      </rPr>
      <t xml:space="preserve">    </t>
    </r>
    <r>
      <rPr>
        <sz val="10"/>
        <rFont val="宋体"/>
        <charset val="134"/>
      </rPr>
      <t>大中型水库库区基金</t>
    </r>
  </si>
  <si>
    <r>
      <rPr>
        <sz val="10"/>
        <rFont val="Times New Roman"/>
        <charset val="134"/>
      </rPr>
      <t xml:space="preserve">    </t>
    </r>
    <r>
      <rPr>
        <sz val="10"/>
        <rFont val="宋体"/>
        <charset val="134"/>
      </rPr>
      <t>国有土地使用权出让相关收入</t>
    </r>
  </si>
  <si>
    <r>
      <rPr>
        <sz val="10"/>
        <rFont val="Times New Roman"/>
        <charset val="134"/>
      </rPr>
      <t xml:space="preserve">    </t>
    </r>
    <r>
      <rPr>
        <sz val="10"/>
        <rFont val="宋体"/>
        <charset val="134"/>
      </rPr>
      <t>城市基础设施配套费相关收入</t>
    </r>
  </si>
  <si>
    <r>
      <rPr>
        <sz val="10"/>
        <rFont val="Times New Roman"/>
        <charset val="134"/>
      </rPr>
      <t xml:space="preserve">    </t>
    </r>
    <r>
      <rPr>
        <sz val="10"/>
        <rFont val="宋体"/>
        <charset val="134"/>
      </rPr>
      <t>污水处理费相关收入</t>
    </r>
  </si>
  <si>
    <r>
      <rPr>
        <sz val="10"/>
        <rFont val="Times New Roman"/>
        <charset val="134"/>
      </rPr>
      <t xml:space="preserve">    </t>
    </r>
    <r>
      <rPr>
        <sz val="10"/>
        <rFont val="宋体"/>
        <charset val="134"/>
      </rPr>
      <t>三峡水库库区基金</t>
    </r>
  </si>
  <si>
    <r>
      <rPr>
        <sz val="10"/>
        <rFont val="Times New Roman"/>
        <charset val="134"/>
      </rPr>
      <t xml:space="preserve">    </t>
    </r>
    <r>
      <rPr>
        <sz val="10"/>
        <rFont val="宋体"/>
        <charset val="134"/>
      </rPr>
      <t>国家重大水利工程建设基金</t>
    </r>
  </si>
  <si>
    <r>
      <rPr>
        <sz val="10"/>
        <rFont val="Times New Roman"/>
        <charset val="134"/>
      </rPr>
      <t xml:space="preserve">    </t>
    </r>
    <r>
      <rPr>
        <sz val="10"/>
        <rFont val="宋体"/>
        <charset val="134"/>
      </rPr>
      <t>旅游发展基金</t>
    </r>
  </si>
  <si>
    <r>
      <rPr>
        <sz val="10"/>
        <rFont val="Times New Roman"/>
        <charset val="134"/>
      </rPr>
      <t xml:space="preserve">    </t>
    </r>
    <r>
      <rPr>
        <sz val="10"/>
        <rFont val="宋体"/>
        <charset val="134"/>
      </rPr>
      <t>彩票发行销售机构业务费</t>
    </r>
  </si>
  <si>
    <r>
      <rPr>
        <sz val="10"/>
        <rFont val="Times New Roman"/>
        <charset val="134"/>
      </rPr>
      <t xml:space="preserve">    </t>
    </r>
    <r>
      <rPr>
        <sz val="10"/>
        <rFont val="宋体"/>
        <charset val="134"/>
      </rPr>
      <t>彩票公益金</t>
    </r>
  </si>
  <si>
    <r>
      <rPr>
        <sz val="14"/>
        <color theme="1"/>
        <rFont val="方正黑体_GBK"/>
        <charset val="134"/>
      </rPr>
      <t>表</t>
    </r>
    <r>
      <rPr>
        <sz val="14"/>
        <color theme="1"/>
        <rFont val="Times New Roman"/>
        <charset val="134"/>
      </rPr>
      <t>14</t>
    </r>
  </si>
  <si>
    <r>
      <rPr>
        <sz val="18"/>
        <color theme="1"/>
        <rFont val="Times New Roman"/>
        <charset val="134"/>
      </rPr>
      <t>2020</t>
    </r>
    <r>
      <rPr>
        <sz val="18"/>
        <color theme="1"/>
        <rFont val="方正小标宋_GBK"/>
        <charset val="134"/>
      </rPr>
      <t>年全区国有资本经营预算收支执行表</t>
    </r>
  </si>
  <si>
    <r>
      <rPr>
        <sz val="14"/>
        <rFont val="黑体"/>
        <charset val="134"/>
      </rPr>
      <t>执行数
为预算</t>
    </r>
    <r>
      <rPr>
        <sz val="14"/>
        <rFont val="Times New Roman"/>
        <charset val="134"/>
      </rPr>
      <t>%</t>
    </r>
  </si>
  <si>
    <r>
      <rPr>
        <sz val="14"/>
        <rFont val="黑体"/>
        <charset val="134"/>
      </rPr>
      <t>支</t>
    </r>
    <r>
      <rPr>
        <sz val="14"/>
        <rFont val="Times New Roman"/>
        <charset val="134"/>
      </rPr>
      <t xml:space="preserve">       </t>
    </r>
    <r>
      <rPr>
        <sz val="14"/>
        <rFont val="黑体"/>
        <charset val="134"/>
      </rPr>
      <t>出</t>
    </r>
  </si>
  <si>
    <r>
      <rPr>
        <sz val="10"/>
        <color theme="1"/>
        <rFont val="宋体"/>
        <charset val="134"/>
      </rPr>
      <t>一、利润收入</t>
    </r>
  </si>
  <si>
    <r>
      <rPr>
        <sz val="10"/>
        <color theme="1"/>
        <rFont val="宋体"/>
        <charset val="134"/>
      </rPr>
      <t>一、解决历史遗留问题及改革成本支出</t>
    </r>
  </si>
  <si>
    <r>
      <rPr>
        <sz val="10"/>
        <color theme="1"/>
        <rFont val="宋体"/>
        <charset val="134"/>
      </rPr>
      <t>二、股利、股息收入</t>
    </r>
  </si>
  <si>
    <r>
      <rPr>
        <sz val="10"/>
        <color theme="1"/>
        <rFont val="Times New Roman"/>
        <charset val="134"/>
      </rPr>
      <t xml:space="preserve">     “</t>
    </r>
    <r>
      <rPr>
        <sz val="10"/>
        <color theme="1"/>
        <rFont val="宋体"/>
        <charset val="134"/>
      </rPr>
      <t>三供一业</t>
    </r>
    <r>
      <rPr>
        <sz val="10"/>
        <color theme="1"/>
        <rFont val="Times New Roman"/>
        <charset val="134"/>
      </rPr>
      <t>”</t>
    </r>
    <r>
      <rPr>
        <sz val="10"/>
        <color theme="1"/>
        <rFont val="宋体"/>
        <charset val="134"/>
      </rPr>
      <t>移交补助支出</t>
    </r>
  </si>
  <si>
    <r>
      <rPr>
        <sz val="10"/>
        <color theme="1"/>
        <rFont val="宋体"/>
        <charset val="134"/>
      </rPr>
      <t>三、产权转让收入</t>
    </r>
  </si>
  <si>
    <r>
      <rPr>
        <sz val="10"/>
        <color theme="1"/>
        <rFont val="Times New Roman"/>
        <charset val="134"/>
      </rPr>
      <t xml:space="preserve">      </t>
    </r>
    <r>
      <rPr>
        <sz val="10"/>
        <color theme="1"/>
        <rFont val="宋体"/>
        <charset val="134"/>
      </rPr>
      <t>国有企业棚户区改造支出</t>
    </r>
  </si>
  <si>
    <r>
      <rPr>
        <sz val="10"/>
        <color theme="1"/>
        <rFont val="宋体"/>
        <charset val="134"/>
      </rPr>
      <t>四、其他国有资本经营预算收入</t>
    </r>
  </si>
  <si>
    <r>
      <rPr>
        <sz val="10"/>
        <color theme="1"/>
        <rFont val="Times New Roman"/>
        <charset val="134"/>
      </rPr>
      <t xml:space="preserve">      </t>
    </r>
    <r>
      <rPr>
        <sz val="10"/>
        <color theme="1"/>
        <rFont val="宋体"/>
        <charset val="134"/>
      </rPr>
      <t>国有企业改革成本支出</t>
    </r>
  </si>
  <si>
    <r>
      <rPr>
        <sz val="10"/>
        <color theme="1"/>
        <rFont val="Times New Roman"/>
        <charset val="134"/>
      </rPr>
      <t xml:space="preserve">      </t>
    </r>
    <r>
      <rPr>
        <sz val="10"/>
        <color theme="1"/>
        <rFont val="宋体"/>
        <charset val="134"/>
      </rPr>
      <t>其他解决历史遗留问题及改革成本支出</t>
    </r>
  </si>
  <si>
    <r>
      <rPr>
        <sz val="10"/>
        <color theme="1"/>
        <rFont val="宋体"/>
        <charset val="134"/>
      </rPr>
      <t>二、国有企业资本金注入</t>
    </r>
  </si>
  <si>
    <r>
      <rPr>
        <sz val="10"/>
        <rFont val="Times New Roman"/>
        <charset val="134"/>
      </rPr>
      <t xml:space="preserve">  </t>
    </r>
    <r>
      <rPr>
        <sz val="10"/>
        <rFont val="宋体"/>
        <charset val="134"/>
      </rPr>
      <t>公益性设施投资支出</t>
    </r>
  </si>
  <si>
    <r>
      <rPr>
        <sz val="10"/>
        <color theme="1"/>
        <rFont val="Times New Roman"/>
        <charset val="134"/>
      </rPr>
      <t xml:space="preserve">      </t>
    </r>
    <r>
      <rPr>
        <sz val="10"/>
        <color theme="1"/>
        <rFont val="宋体"/>
        <charset val="134"/>
      </rPr>
      <t>其他国有企业资本金注入</t>
    </r>
  </si>
  <si>
    <r>
      <rPr>
        <sz val="10"/>
        <color theme="1"/>
        <rFont val="宋体"/>
        <charset val="134"/>
      </rPr>
      <t>三、金融国有资本经营预算支出</t>
    </r>
  </si>
  <si>
    <r>
      <rPr>
        <sz val="10"/>
        <color theme="1"/>
        <rFont val="Times New Roman"/>
        <charset val="134"/>
      </rPr>
      <t xml:space="preserve">      </t>
    </r>
    <r>
      <rPr>
        <sz val="10"/>
        <color theme="1"/>
        <rFont val="宋体"/>
        <charset val="134"/>
      </rPr>
      <t>其他金融国有资本经营预算支出</t>
    </r>
  </si>
  <si>
    <r>
      <rPr>
        <sz val="10"/>
        <color theme="1"/>
        <rFont val="宋体"/>
        <charset val="134"/>
      </rPr>
      <t>四、其他国有资本经营预算支出</t>
    </r>
  </si>
  <si>
    <r>
      <rPr>
        <sz val="10"/>
        <color theme="1"/>
        <rFont val="Times New Roman"/>
        <charset val="134"/>
      </rPr>
      <t xml:space="preserve">      </t>
    </r>
    <r>
      <rPr>
        <sz val="10"/>
        <color theme="1"/>
        <rFont val="宋体"/>
        <charset val="134"/>
      </rPr>
      <t>其他国有资本经营预算支出</t>
    </r>
  </si>
  <si>
    <r>
      <rPr>
        <sz val="10"/>
        <rFont val="宋体"/>
        <charset val="134"/>
      </rPr>
      <t>一、中央补助收入</t>
    </r>
  </si>
  <si>
    <r>
      <rPr>
        <sz val="10"/>
        <rFont val="宋体"/>
        <charset val="134"/>
      </rPr>
      <t>一、调出资金</t>
    </r>
  </si>
  <si>
    <r>
      <rPr>
        <sz val="10"/>
        <rFont val="宋体"/>
        <charset val="134"/>
      </rPr>
      <t>二、上年结转</t>
    </r>
  </si>
  <si>
    <r>
      <rPr>
        <sz val="10"/>
        <rFont val="宋体"/>
        <charset val="134"/>
      </rPr>
      <t>二、补助乡镇（街道）</t>
    </r>
  </si>
  <si>
    <r>
      <rPr>
        <sz val="10"/>
        <rFont val="宋体"/>
        <charset val="134"/>
      </rPr>
      <t>三、结转下年</t>
    </r>
  </si>
  <si>
    <r>
      <rPr>
        <sz val="11"/>
        <color theme="1"/>
        <rFont val="宋体"/>
        <charset val="134"/>
      </rPr>
      <t>注：</t>
    </r>
    <r>
      <rPr>
        <sz val="11"/>
        <color theme="1"/>
        <rFont val="Times New Roman"/>
        <charset val="134"/>
      </rPr>
      <t>1.</t>
    </r>
    <r>
      <rPr>
        <sz val="11"/>
        <color theme="1"/>
        <rFont val="宋体"/>
        <charset val="134"/>
      </rPr>
      <t>本表直观反映</t>
    </r>
    <r>
      <rPr>
        <sz val="11"/>
        <color theme="1"/>
        <rFont val="Times New Roman"/>
        <charset val="134"/>
      </rPr>
      <t>2020</t>
    </r>
    <r>
      <rPr>
        <sz val="11"/>
        <color theme="1"/>
        <rFont val="宋体"/>
        <charset val="134"/>
      </rPr>
      <t xml:space="preserve">年国有资本经营预算收入与支出的平衡关系。
</t>
    </r>
    <r>
      <rPr>
        <sz val="11"/>
        <color theme="1"/>
        <rFont val="Times New Roman"/>
        <charset val="134"/>
      </rPr>
      <t xml:space="preserve">    2.</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 xml:space="preserve">转移性支出合计）。
</t>
    </r>
    <r>
      <rPr>
        <sz val="11"/>
        <color theme="1"/>
        <rFont val="Times New Roman"/>
        <charset val="134"/>
      </rPr>
      <t xml:space="preserve">    3.2020</t>
    </r>
    <r>
      <rPr>
        <sz val="11"/>
        <color theme="1"/>
        <rFont val="宋体"/>
        <charset val="134"/>
      </rPr>
      <t>年国有资本经营预算未进行预算调整。</t>
    </r>
  </si>
  <si>
    <r>
      <rPr>
        <sz val="14"/>
        <color theme="1"/>
        <rFont val="方正黑体_GBK"/>
        <charset val="134"/>
      </rPr>
      <t>表</t>
    </r>
    <r>
      <rPr>
        <sz val="14"/>
        <color theme="1"/>
        <rFont val="Times New Roman"/>
        <charset val="134"/>
      </rPr>
      <t>15</t>
    </r>
  </si>
  <si>
    <r>
      <rPr>
        <sz val="18"/>
        <color theme="1"/>
        <rFont val="Times New Roman"/>
        <charset val="134"/>
      </rPr>
      <t>2020</t>
    </r>
    <r>
      <rPr>
        <sz val="18"/>
        <color theme="1"/>
        <rFont val="方正小标宋_GBK"/>
        <charset val="134"/>
      </rPr>
      <t>年区本级国有资本经营预算收支执行表</t>
    </r>
  </si>
  <si>
    <t>上年决算数</t>
  </si>
  <si>
    <r>
      <rPr>
        <sz val="22"/>
        <color theme="1"/>
        <rFont val="方正小标宋_GBK"/>
        <charset val="134"/>
      </rPr>
      <t>关于</t>
    </r>
    <r>
      <rPr>
        <sz val="22"/>
        <color theme="1"/>
        <rFont val="Times New Roman"/>
        <charset val="134"/>
      </rPr>
      <t>2020</t>
    </r>
    <r>
      <rPr>
        <sz val="22"/>
        <color theme="1"/>
        <rFont val="方正小标宋_GBK"/>
        <charset val="134"/>
      </rPr>
      <t>年区本级国有资本经营
预算收支执行情况的说明</t>
    </r>
  </si>
  <si>
    <r>
      <rPr>
        <sz val="16"/>
        <rFont val="Times New Roman"/>
        <charset val="134"/>
      </rPr>
      <t xml:space="preserve">    </t>
    </r>
    <r>
      <rPr>
        <sz val="16"/>
        <rFont val="方正仿宋_GBK"/>
        <charset val="134"/>
      </rPr>
      <t xml:space="preserve">国有资本经营预算是对国有资本收益作出支出安排的收支预算。
</t>
    </r>
    <r>
      <rPr>
        <sz val="16"/>
        <rFont val="Times New Roman"/>
        <charset val="134"/>
      </rPr>
      <t xml:space="preserve">      </t>
    </r>
    <r>
      <rPr>
        <sz val="16"/>
        <rFont val="方正黑体_GBK"/>
        <charset val="134"/>
      </rPr>
      <t>一、</t>
    </r>
    <r>
      <rPr>
        <sz val="16"/>
        <rFont val="Times New Roman"/>
        <charset val="134"/>
      </rPr>
      <t>2020</t>
    </r>
    <r>
      <rPr>
        <sz val="16"/>
        <rFont val="方正黑体_GBK"/>
        <charset val="134"/>
      </rPr>
      <t>年区本级国有资本经营预算收入。</t>
    </r>
    <r>
      <rPr>
        <sz val="16"/>
        <rFont val="方正仿宋_GBK"/>
        <charset val="134"/>
      </rPr>
      <t xml:space="preserve">
</t>
    </r>
    <r>
      <rPr>
        <sz val="16"/>
        <rFont val="Times New Roman"/>
        <charset val="134"/>
      </rPr>
      <t xml:space="preserve">    2020</t>
    </r>
    <r>
      <rPr>
        <sz val="16"/>
        <rFont val="方正仿宋_GBK"/>
        <charset val="134"/>
      </rPr>
      <t>年区本级国有资本经营预算收入年初预算为</t>
    </r>
    <r>
      <rPr>
        <sz val="16"/>
        <rFont val="Times New Roman"/>
        <charset val="134"/>
      </rPr>
      <t>6</t>
    </r>
    <r>
      <rPr>
        <sz val="16"/>
        <rFont val="方正仿宋_GBK"/>
        <charset val="134"/>
      </rPr>
      <t>亿元，执行数为</t>
    </r>
    <r>
      <rPr>
        <sz val="16"/>
        <rFont val="Times New Roman"/>
        <charset val="134"/>
      </rPr>
      <t>6</t>
    </r>
    <r>
      <rPr>
        <sz val="16"/>
        <rFont val="方正仿宋_GBK"/>
        <charset val="134"/>
      </rPr>
      <t>亿元，较上年增长</t>
    </r>
    <r>
      <rPr>
        <sz val="16"/>
        <rFont val="Times New Roman"/>
        <charset val="134"/>
      </rPr>
      <t xml:space="preserve">50.0% </t>
    </r>
    <r>
      <rPr>
        <sz val="16"/>
        <rFont val="方正仿宋_GBK"/>
        <charset val="134"/>
      </rPr>
      <t xml:space="preserve">。
</t>
    </r>
    <r>
      <rPr>
        <sz val="16"/>
        <rFont val="Times New Roman"/>
        <charset val="134"/>
      </rPr>
      <t xml:space="preserve">      </t>
    </r>
    <r>
      <rPr>
        <sz val="16"/>
        <rFont val="方正黑体_GBK"/>
        <charset val="134"/>
      </rPr>
      <t>二、</t>
    </r>
    <r>
      <rPr>
        <sz val="16"/>
        <rFont val="Times New Roman"/>
        <charset val="134"/>
      </rPr>
      <t>2020</t>
    </r>
    <r>
      <rPr>
        <sz val="16"/>
        <rFont val="方正黑体_GBK"/>
        <charset val="134"/>
      </rPr>
      <t>年区本级国有资本经营预算支出。</t>
    </r>
    <r>
      <rPr>
        <sz val="16"/>
        <rFont val="方正仿宋_GBK"/>
        <charset val="134"/>
      </rPr>
      <t xml:space="preserve">
</t>
    </r>
    <r>
      <rPr>
        <sz val="16"/>
        <rFont val="Times New Roman"/>
        <charset val="134"/>
      </rPr>
      <t xml:space="preserve">    2020</t>
    </r>
    <r>
      <rPr>
        <sz val="16"/>
        <rFont val="方正仿宋_GBK"/>
        <charset val="134"/>
      </rPr>
      <t>年区本级国有资本经营预算支出年初预算为</t>
    </r>
    <r>
      <rPr>
        <sz val="16"/>
        <rFont val="Times New Roman"/>
        <charset val="134"/>
      </rPr>
      <t>2</t>
    </r>
    <r>
      <rPr>
        <sz val="16"/>
        <rFont val="方正仿宋_GBK"/>
        <charset val="134"/>
      </rPr>
      <t>亿元，变动预算为</t>
    </r>
    <r>
      <rPr>
        <sz val="16"/>
        <rFont val="Times New Roman"/>
        <charset val="134"/>
      </rPr>
      <t>2</t>
    </r>
    <r>
      <rPr>
        <sz val="16"/>
        <rFont val="方正仿宋_GBK"/>
        <charset val="134"/>
      </rPr>
      <t>亿元，执行数为</t>
    </r>
    <r>
      <rPr>
        <sz val="16"/>
        <rFont val="Times New Roman"/>
        <charset val="134"/>
      </rPr>
      <t>2</t>
    </r>
    <r>
      <rPr>
        <sz val="16"/>
        <rFont val="方正仿宋_GBK"/>
        <charset val="134"/>
      </rPr>
      <t>亿元，同时调出</t>
    </r>
    <r>
      <rPr>
        <sz val="16"/>
        <rFont val="Times New Roman"/>
        <charset val="134"/>
      </rPr>
      <t>4</t>
    </r>
    <r>
      <rPr>
        <sz val="16"/>
        <rFont val="方正仿宋_GBK"/>
        <charset val="134"/>
      </rPr>
      <t>亿元到一般公共预算统筹用于</t>
    </r>
    <r>
      <rPr>
        <sz val="16"/>
        <rFont val="Times New Roman"/>
        <charset val="134"/>
      </rPr>
      <t>“</t>
    </r>
    <r>
      <rPr>
        <sz val="16"/>
        <rFont val="方正仿宋_GBK"/>
        <charset val="134"/>
      </rPr>
      <t>三保</t>
    </r>
    <r>
      <rPr>
        <sz val="16"/>
        <rFont val="Times New Roman"/>
        <charset val="134"/>
      </rPr>
      <t>”</t>
    </r>
    <r>
      <rPr>
        <sz val="16"/>
        <rFont val="方正仿宋_GBK"/>
        <charset val="134"/>
      </rPr>
      <t xml:space="preserve">。
</t>
    </r>
  </si>
  <si>
    <r>
      <rPr>
        <sz val="14"/>
        <color theme="1"/>
        <rFont val="方正黑体_GBK"/>
        <charset val="134"/>
      </rPr>
      <t>表</t>
    </r>
    <r>
      <rPr>
        <sz val="14"/>
        <color theme="1"/>
        <rFont val="Times New Roman"/>
        <charset val="134"/>
      </rPr>
      <t>16</t>
    </r>
  </si>
  <si>
    <r>
      <rPr>
        <sz val="18"/>
        <color theme="1"/>
        <rFont val="Times New Roman"/>
        <charset val="134"/>
      </rPr>
      <t>2020</t>
    </r>
    <r>
      <rPr>
        <sz val="18"/>
        <color theme="1"/>
        <rFont val="方正小标宋_GBK"/>
        <charset val="134"/>
      </rPr>
      <t>年社会保险基金预算收支执行表</t>
    </r>
  </si>
  <si>
    <r>
      <rPr>
        <sz val="14"/>
        <rFont val="黑体"/>
        <charset val="134"/>
      </rPr>
      <t>（社保基金由市级统筹，故数据为空）</t>
    </r>
  </si>
  <si>
    <r>
      <rPr>
        <sz val="14"/>
        <rFont val="黑体"/>
        <charset val="134"/>
      </rPr>
      <t>收入合计</t>
    </r>
  </si>
  <si>
    <r>
      <rPr>
        <sz val="14"/>
        <rFont val="黑体"/>
        <charset val="134"/>
      </rPr>
      <t>支出合计</t>
    </r>
  </si>
  <si>
    <r>
      <rPr>
        <sz val="10"/>
        <color theme="1"/>
        <rFont val="宋体"/>
        <charset val="134"/>
      </rPr>
      <t>一、基本养老保险基金收入</t>
    </r>
  </si>
  <si>
    <r>
      <rPr>
        <sz val="10"/>
        <color theme="1"/>
        <rFont val="宋体"/>
        <charset val="134"/>
      </rPr>
      <t>一、基本养老保险基金支出</t>
    </r>
  </si>
  <si>
    <r>
      <rPr>
        <sz val="10"/>
        <color theme="1"/>
        <rFont val="宋体"/>
        <charset val="134"/>
      </rPr>
      <t>城镇企业职工基本养老保险基金</t>
    </r>
  </si>
  <si>
    <r>
      <rPr>
        <sz val="10"/>
        <color theme="1"/>
        <rFont val="宋体"/>
        <charset val="134"/>
      </rPr>
      <t>城乡居民社会养老保险基金</t>
    </r>
  </si>
  <si>
    <r>
      <rPr>
        <sz val="10"/>
        <color theme="1"/>
        <rFont val="宋体"/>
        <charset val="134"/>
      </rPr>
      <t>机关事业养老保险基金</t>
    </r>
  </si>
  <si>
    <r>
      <rPr>
        <sz val="10"/>
        <color theme="1"/>
        <rFont val="宋体"/>
        <charset val="134"/>
      </rPr>
      <t>二、基本医疗保险基金收入</t>
    </r>
  </si>
  <si>
    <r>
      <rPr>
        <sz val="10"/>
        <color theme="1"/>
        <rFont val="宋体"/>
        <charset val="134"/>
      </rPr>
      <t>二、基本医疗保险基金支出</t>
    </r>
  </si>
  <si>
    <r>
      <rPr>
        <sz val="10"/>
        <color theme="1"/>
        <rFont val="宋体"/>
        <charset val="134"/>
      </rPr>
      <t>城镇职工基本医疗保险基金
（含生育保险）</t>
    </r>
  </si>
  <si>
    <r>
      <rPr>
        <sz val="10"/>
        <color theme="1"/>
        <rFont val="宋体"/>
        <charset val="134"/>
      </rPr>
      <t>城镇职工基本医疗保险基金（含生育保险）</t>
    </r>
  </si>
  <si>
    <r>
      <rPr>
        <sz val="10"/>
        <color theme="1"/>
        <rFont val="宋体"/>
        <charset val="134"/>
      </rPr>
      <t>城乡居民合作医疗保险基金</t>
    </r>
  </si>
  <si>
    <r>
      <rPr>
        <sz val="10"/>
        <color theme="1"/>
        <rFont val="宋体"/>
        <charset val="134"/>
      </rPr>
      <t>三、失业保险基金收入</t>
    </r>
  </si>
  <si>
    <r>
      <rPr>
        <sz val="10"/>
        <color theme="1"/>
        <rFont val="宋体"/>
        <charset val="134"/>
      </rPr>
      <t>三、失业保险基金支出</t>
    </r>
  </si>
  <si>
    <r>
      <rPr>
        <sz val="10"/>
        <color theme="1"/>
        <rFont val="宋体"/>
        <charset val="134"/>
      </rPr>
      <t>四、工伤保险基金收入</t>
    </r>
  </si>
  <si>
    <r>
      <rPr>
        <sz val="10"/>
        <color theme="1"/>
        <rFont val="宋体"/>
        <charset val="134"/>
      </rPr>
      <t>四、工伤保险基金支出</t>
    </r>
  </si>
  <si>
    <r>
      <rPr>
        <sz val="11"/>
        <color theme="1"/>
        <rFont val="黑体"/>
        <charset val="134"/>
      </rPr>
      <t>本年收支结余</t>
    </r>
  </si>
  <si>
    <t xml:space="preserve">      </t>
  </si>
  <si>
    <r>
      <rPr>
        <sz val="14"/>
        <color theme="1"/>
        <rFont val="方正黑体_GBK"/>
        <charset val="134"/>
      </rPr>
      <t>表</t>
    </r>
    <r>
      <rPr>
        <sz val="14"/>
        <color theme="1"/>
        <rFont val="Times New Roman"/>
        <charset val="134"/>
      </rPr>
      <t>17</t>
    </r>
  </si>
  <si>
    <r>
      <rPr>
        <sz val="18"/>
        <color theme="1"/>
        <rFont val="Times New Roman"/>
        <charset val="134"/>
      </rPr>
      <t>2021</t>
    </r>
    <r>
      <rPr>
        <sz val="18"/>
        <color theme="1"/>
        <rFont val="方正小标宋_GBK"/>
        <charset val="134"/>
      </rPr>
      <t>年全区一般公共预算收支预算表</t>
    </r>
    <r>
      <rPr>
        <sz val="18"/>
        <color theme="1"/>
        <rFont val="Times New Roman"/>
        <charset val="134"/>
      </rPr>
      <t xml:space="preserve"> </t>
    </r>
  </si>
  <si>
    <r>
      <rPr>
        <sz val="14"/>
        <rFont val="黑体"/>
        <charset val="134"/>
      </rPr>
      <t>增长</t>
    </r>
    <r>
      <rPr>
        <sz val="14"/>
        <rFont val="Times New Roman"/>
        <charset val="134"/>
      </rPr>
      <t>%</t>
    </r>
  </si>
  <si>
    <r>
      <rPr>
        <sz val="10"/>
        <color indexed="8"/>
        <rFont val="宋体"/>
        <charset val="134"/>
      </rPr>
      <t>一、税收收入</t>
    </r>
  </si>
  <si>
    <r>
      <rPr>
        <sz val="10"/>
        <color indexed="8"/>
        <rFont val="Times New Roman"/>
        <charset val="134"/>
      </rPr>
      <t xml:space="preserve">    </t>
    </r>
    <r>
      <rPr>
        <sz val="10"/>
        <color indexed="8"/>
        <rFont val="宋体"/>
        <charset val="134"/>
      </rPr>
      <t>增值税</t>
    </r>
  </si>
  <si>
    <r>
      <rPr>
        <sz val="10"/>
        <color indexed="8"/>
        <rFont val="Times New Roman"/>
        <charset val="134"/>
      </rPr>
      <t xml:space="preserve">    </t>
    </r>
    <r>
      <rPr>
        <sz val="10"/>
        <color indexed="8"/>
        <rFont val="宋体"/>
        <charset val="134"/>
      </rPr>
      <t>企业所得税</t>
    </r>
  </si>
  <si>
    <r>
      <rPr>
        <sz val="10"/>
        <color indexed="8"/>
        <rFont val="Times New Roman"/>
        <charset val="134"/>
      </rPr>
      <t xml:space="preserve">    </t>
    </r>
    <r>
      <rPr>
        <sz val="10"/>
        <color indexed="8"/>
        <rFont val="宋体"/>
        <charset val="134"/>
      </rPr>
      <t>个人所得税</t>
    </r>
  </si>
  <si>
    <r>
      <rPr>
        <sz val="10"/>
        <color indexed="8"/>
        <rFont val="Times New Roman"/>
        <charset val="134"/>
      </rPr>
      <t xml:space="preserve">    </t>
    </r>
    <r>
      <rPr>
        <sz val="10"/>
        <color indexed="8"/>
        <rFont val="宋体"/>
        <charset val="134"/>
      </rPr>
      <t>资源税</t>
    </r>
  </si>
  <si>
    <r>
      <rPr>
        <sz val="10"/>
        <color indexed="8"/>
        <rFont val="Times New Roman"/>
        <charset val="134"/>
      </rPr>
      <t xml:space="preserve">    </t>
    </r>
    <r>
      <rPr>
        <sz val="10"/>
        <color indexed="8"/>
        <rFont val="宋体"/>
        <charset val="134"/>
      </rPr>
      <t>城市维护建设税</t>
    </r>
  </si>
  <si>
    <r>
      <rPr>
        <sz val="10"/>
        <color indexed="8"/>
        <rFont val="Times New Roman"/>
        <charset val="134"/>
      </rPr>
      <t xml:space="preserve">    </t>
    </r>
    <r>
      <rPr>
        <sz val="10"/>
        <color indexed="8"/>
        <rFont val="宋体"/>
        <charset val="134"/>
      </rPr>
      <t>房产税</t>
    </r>
  </si>
  <si>
    <r>
      <rPr>
        <sz val="10"/>
        <color indexed="8"/>
        <rFont val="Times New Roman"/>
        <charset val="134"/>
      </rPr>
      <t xml:space="preserve">    </t>
    </r>
    <r>
      <rPr>
        <sz val="10"/>
        <color indexed="8"/>
        <rFont val="宋体"/>
        <charset val="134"/>
      </rPr>
      <t>印花税</t>
    </r>
  </si>
  <si>
    <r>
      <rPr>
        <sz val="11"/>
        <color theme="1"/>
        <rFont val="Times New Roman"/>
        <charset val="134"/>
      </rPr>
      <t xml:space="preserve">    </t>
    </r>
    <r>
      <rPr>
        <sz val="11"/>
        <color theme="1"/>
        <rFont val="宋体"/>
        <charset val="134"/>
      </rPr>
      <t>土地增值税</t>
    </r>
  </si>
  <si>
    <r>
      <rPr>
        <sz val="11"/>
        <color theme="1"/>
        <rFont val="Times New Roman"/>
        <charset val="134"/>
      </rPr>
      <t xml:space="preserve">    </t>
    </r>
    <r>
      <rPr>
        <sz val="11"/>
        <color theme="1"/>
        <rFont val="宋体"/>
        <charset val="134"/>
      </rPr>
      <t>耕地占用税</t>
    </r>
  </si>
  <si>
    <r>
      <rPr>
        <sz val="11"/>
        <color theme="1"/>
        <rFont val="Times New Roman"/>
        <charset val="134"/>
      </rPr>
      <t xml:space="preserve">    </t>
    </r>
    <r>
      <rPr>
        <sz val="11"/>
        <color theme="1"/>
        <rFont val="宋体"/>
        <charset val="134"/>
      </rPr>
      <t>契税</t>
    </r>
  </si>
  <si>
    <r>
      <rPr>
        <sz val="11"/>
        <color theme="1"/>
        <rFont val="Times New Roman"/>
        <charset val="134"/>
      </rPr>
      <t xml:space="preserve">    </t>
    </r>
    <r>
      <rPr>
        <sz val="11"/>
        <color theme="1"/>
        <rFont val="宋体"/>
        <charset val="134"/>
      </rPr>
      <t>环境保护税</t>
    </r>
  </si>
  <si>
    <r>
      <rPr>
        <sz val="11"/>
        <color theme="1"/>
        <rFont val="Times New Roman"/>
        <charset val="134"/>
      </rPr>
      <t xml:space="preserve">    </t>
    </r>
    <r>
      <rPr>
        <sz val="11"/>
        <color theme="1"/>
        <rFont val="宋体"/>
        <charset val="134"/>
      </rPr>
      <t>其他税收收入</t>
    </r>
  </si>
  <si>
    <r>
      <rPr>
        <sz val="10"/>
        <color indexed="8"/>
        <rFont val="宋体"/>
        <charset val="134"/>
      </rPr>
      <t>二、一般非税收入</t>
    </r>
  </si>
  <si>
    <r>
      <rPr>
        <sz val="10"/>
        <color indexed="8"/>
        <rFont val="Times New Roman"/>
        <charset val="134"/>
      </rPr>
      <t xml:space="preserve">    </t>
    </r>
    <r>
      <rPr>
        <sz val="10"/>
        <color indexed="8"/>
        <rFont val="宋体"/>
        <charset val="134"/>
      </rPr>
      <t>专项收入</t>
    </r>
  </si>
  <si>
    <r>
      <rPr>
        <sz val="10"/>
        <color indexed="8"/>
        <rFont val="Times New Roman"/>
        <charset val="134"/>
      </rPr>
      <t xml:space="preserve">    </t>
    </r>
    <r>
      <rPr>
        <sz val="10"/>
        <color indexed="8"/>
        <rFont val="宋体"/>
        <charset val="134"/>
      </rPr>
      <t>行政事业性收费收入</t>
    </r>
  </si>
  <si>
    <r>
      <rPr>
        <sz val="10"/>
        <color theme="1"/>
        <rFont val="宋体"/>
        <charset val="134"/>
      </rPr>
      <t>十七、援助其他地区支出</t>
    </r>
  </si>
  <si>
    <r>
      <rPr>
        <sz val="10"/>
        <color indexed="8"/>
        <rFont val="Times New Roman"/>
        <charset val="134"/>
      </rPr>
      <t xml:space="preserve">    </t>
    </r>
    <r>
      <rPr>
        <sz val="10"/>
        <color indexed="8"/>
        <rFont val="宋体"/>
        <charset val="134"/>
      </rPr>
      <t>罚没收入</t>
    </r>
  </si>
  <si>
    <r>
      <rPr>
        <sz val="10"/>
        <color indexed="8"/>
        <rFont val="Times New Roman"/>
        <charset val="134"/>
      </rPr>
      <t xml:space="preserve">    </t>
    </r>
    <r>
      <rPr>
        <sz val="10"/>
        <color indexed="8"/>
        <rFont val="宋体"/>
        <charset val="134"/>
      </rPr>
      <t>国有资源（资产）有偿使用收入</t>
    </r>
  </si>
  <si>
    <r>
      <rPr>
        <sz val="10"/>
        <color indexed="8"/>
        <rFont val="Times New Roman"/>
        <charset val="134"/>
      </rPr>
      <t xml:space="preserve">    </t>
    </r>
    <r>
      <rPr>
        <sz val="10"/>
        <color indexed="8"/>
        <rFont val="宋体"/>
        <charset val="134"/>
      </rPr>
      <t>政府住房基金收入</t>
    </r>
  </si>
  <si>
    <r>
      <rPr>
        <sz val="10"/>
        <color indexed="8"/>
        <rFont val="Times New Roman"/>
        <charset val="134"/>
      </rPr>
      <t xml:space="preserve">    </t>
    </r>
    <r>
      <rPr>
        <sz val="10"/>
        <color indexed="8"/>
        <rFont val="宋体"/>
        <charset val="134"/>
      </rPr>
      <t>其他收入</t>
    </r>
  </si>
  <si>
    <r>
      <rPr>
        <sz val="10"/>
        <color indexed="8"/>
        <rFont val="宋体"/>
        <charset val="134"/>
      </rPr>
      <t>二、上年结转收入</t>
    </r>
  </si>
  <si>
    <r>
      <rPr>
        <sz val="10"/>
        <color indexed="8"/>
        <rFont val="宋体"/>
        <charset val="134"/>
      </rPr>
      <t>三、动用预算稳定调节基金</t>
    </r>
  </si>
  <si>
    <r>
      <rPr>
        <sz val="10"/>
        <color indexed="8"/>
        <rFont val="宋体"/>
        <charset val="134"/>
      </rPr>
      <t>三、地方政府向国际组织借款还本支出</t>
    </r>
  </si>
  <si>
    <r>
      <rPr>
        <sz val="10"/>
        <color indexed="8"/>
        <rFont val="宋体"/>
        <charset val="134"/>
      </rPr>
      <t>四、调入资金</t>
    </r>
  </si>
  <si>
    <r>
      <rPr>
        <sz val="10"/>
        <color indexed="8"/>
        <rFont val="宋体"/>
        <charset val="134"/>
      </rPr>
      <t>四、年终结转</t>
    </r>
  </si>
  <si>
    <r>
      <rPr>
        <sz val="11"/>
        <color theme="1"/>
        <rFont val="宋体"/>
        <charset val="134"/>
      </rPr>
      <t>注：</t>
    </r>
    <r>
      <rPr>
        <sz val="11"/>
        <color theme="1"/>
        <rFont val="Times New Roman"/>
        <charset val="134"/>
      </rPr>
      <t>1.</t>
    </r>
    <r>
      <rPr>
        <sz val="11"/>
        <color theme="1"/>
        <rFont val="宋体"/>
        <charset val="134"/>
      </rPr>
      <t>本表直观反映</t>
    </r>
    <r>
      <rPr>
        <sz val="11"/>
        <color theme="1"/>
        <rFont val="Times New Roman"/>
        <charset val="134"/>
      </rPr>
      <t>2021</t>
    </r>
    <r>
      <rPr>
        <sz val="11"/>
        <color theme="1"/>
        <rFont val="宋体"/>
        <charset val="134"/>
      </rPr>
      <t xml:space="preserve">年一般公共预算收入与支出的平衡关系。
</t>
    </r>
    <r>
      <rPr>
        <sz val="11"/>
        <color theme="1"/>
        <rFont val="Times New Roman"/>
        <charset val="134"/>
      </rPr>
      <t xml:space="preserve">    2.</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 xml:space="preserve">转移性支出合计）。
</t>
    </r>
    <r>
      <rPr>
        <sz val="11"/>
        <color theme="1"/>
        <rFont val="Times New Roman"/>
        <charset val="134"/>
      </rPr>
      <t xml:space="preserve">   </t>
    </r>
  </si>
  <si>
    <r>
      <rPr>
        <sz val="14"/>
        <color theme="1"/>
        <rFont val="方正黑体_GBK"/>
        <charset val="134"/>
      </rPr>
      <t>表</t>
    </r>
    <r>
      <rPr>
        <sz val="14"/>
        <color theme="1"/>
        <rFont val="Times New Roman"/>
        <charset val="134"/>
      </rPr>
      <t>18</t>
    </r>
  </si>
  <si>
    <r>
      <rPr>
        <sz val="18"/>
        <color theme="1"/>
        <rFont val="Times New Roman"/>
        <charset val="134"/>
      </rPr>
      <t>2021</t>
    </r>
    <r>
      <rPr>
        <sz val="18"/>
        <color theme="1"/>
        <rFont val="方正小标宋_GBK"/>
        <charset val="134"/>
      </rPr>
      <t>年全区一般公共预算本级支出预算表</t>
    </r>
    <r>
      <rPr>
        <sz val="18"/>
        <color theme="1"/>
        <rFont val="Times New Roman"/>
        <charset val="134"/>
      </rPr>
      <t xml:space="preserve"> </t>
    </r>
  </si>
  <si>
    <t>预  算  数</t>
  </si>
  <si>
    <r>
      <rPr>
        <b/>
        <sz val="12"/>
        <rFont val="宋体"/>
        <charset val="134"/>
      </rPr>
      <t>本级支出合计</t>
    </r>
  </si>
  <si>
    <r>
      <rPr>
        <sz val="11"/>
        <rFont val="Times New Roman"/>
        <charset val="134"/>
      </rPr>
      <t xml:space="preserve">      </t>
    </r>
    <r>
      <rPr>
        <sz val="11"/>
        <rFont val="宋体"/>
        <charset val="134"/>
      </rPr>
      <t>其他教育支出</t>
    </r>
  </si>
  <si>
    <r>
      <rPr>
        <sz val="11"/>
        <rFont val="宋体"/>
        <charset val="134"/>
      </rPr>
      <t>注：本表详细反映</t>
    </r>
    <r>
      <rPr>
        <sz val="11"/>
        <rFont val="Times New Roman"/>
        <charset val="134"/>
      </rPr>
      <t>2021</t>
    </r>
    <r>
      <rPr>
        <sz val="11"/>
        <rFont val="宋体"/>
        <charset val="134"/>
      </rPr>
      <t>年一般公共预算支出情况，按预算法要求细化到功能分类项级科目。</t>
    </r>
  </si>
  <si>
    <r>
      <rPr>
        <sz val="14"/>
        <color theme="1"/>
        <rFont val="方正黑体_GBK"/>
        <charset val="134"/>
      </rPr>
      <t>表</t>
    </r>
    <r>
      <rPr>
        <sz val="14"/>
        <color theme="1"/>
        <rFont val="Times New Roman"/>
        <charset val="134"/>
      </rPr>
      <t>19</t>
    </r>
  </si>
  <si>
    <r>
      <rPr>
        <sz val="18"/>
        <color theme="1"/>
        <rFont val="Times New Roman"/>
        <charset val="134"/>
      </rPr>
      <t>2021</t>
    </r>
    <r>
      <rPr>
        <sz val="18"/>
        <color theme="1"/>
        <rFont val="方正小标宋_GBK"/>
        <charset val="134"/>
      </rPr>
      <t>年区本级一般公共预算收支预算表</t>
    </r>
    <r>
      <rPr>
        <sz val="18"/>
        <color theme="1"/>
        <rFont val="Times New Roman"/>
        <charset val="134"/>
      </rPr>
      <t xml:space="preserve"> </t>
    </r>
  </si>
  <si>
    <r>
      <rPr>
        <sz val="14"/>
        <color theme="1"/>
        <rFont val="方正黑体_GBK"/>
        <charset val="134"/>
      </rPr>
      <t>表</t>
    </r>
    <r>
      <rPr>
        <sz val="14"/>
        <color theme="1"/>
        <rFont val="Times New Roman"/>
        <charset val="134"/>
      </rPr>
      <t>20</t>
    </r>
  </si>
  <si>
    <r>
      <rPr>
        <sz val="18"/>
        <color theme="1"/>
        <rFont val="Times New Roman"/>
        <charset val="134"/>
      </rPr>
      <t>2021</t>
    </r>
    <r>
      <rPr>
        <sz val="18"/>
        <color theme="1"/>
        <rFont val="方正小标宋_GBK"/>
        <charset val="134"/>
      </rPr>
      <t>年区本级一般公共预算本级支出预算表</t>
    </r>
    <r>
      <rPr>
        <sz val="18"/>
        <color theme="1"/>
        <rFont val="Times New Roman"/>
        <charset val="134"/>
      </rPr>
      <t xml:space="preserve"> </t>
    </r>
  </si>
  <si>
    <r>
      <rPr>
        <sz val="14"/>
        <rFont val="黑体"/>
        <charset val="134"/>
      </rPr>
      <t>预  算</t>
    </r>
    <r>
      <rPr>
        <sz val="14"/>
        <rFont val="Times New Roman"/>
        <charset val="134"/>
      </rPr>
      <t xml:space="preserve">   </t>
    </r>
    <r>
      <rPr>
        <sz val="14"/>
        <rFont val="黑体"/>
        <charset val="134"/>
      </rPr>
      <t>数</t>
    </r>
  </si>
  <si>
    <r>
      <rPr>
        <sz val="11"/>
        <rFont val="Times New Roman"/>
        <charset val="134"/>
      </rPr>
      <t xml:space="preserve">      </t>
    </r>
    <r>
      <rPr>
        <sz val="11"/>
        <rFont val="宋体"/>
        <charset val="134"/>
      </rPr>
      <t>其他卫生健康支出</t>
    </r>
  </si>
  <si>
    <r>
      <rPr>
        <sz val="14"/>
        <color theme="1"/>
        <rFont val="方正黑体_GBK"/>
        <charset val="134"/>
      </rPr>
      <t>表</t>
    </r>
    <r>
      <rPr>
        <sz val="14"/>
        <color theme="1"/>
        <rFont val="Times New Roman"/>
        <charset val="134"/>
      </rPr>
      <t>21</t>
    </r>
  </si>
  <si>
    <r>
      <rPr>
        <sz val="12"/>
        <rFont val="方正楷体_GBK"/>
        <charset val="134"/>
      </rPr>
      <t>（按功能分类科目的基本支出和项目支出）</t>
    </r>
  </si>
  <si>
    <r>
      <rPr>
        <sz val="14"/>
        <rFont val="黑体"/>
        <charset val="134"/>
      </rPr>
      <t>项</t>
    </r>
    <r>
      <rPr>
        <sz val="14"/>
        <rFont val="Times New Roman"/>
        <charset val="134"/>
      </rPr>
      <t xml:space="preserve">         </t>
    </r>
    <r>
      <rPr>
        <sz val="14"/>
        <rFont val="黑体"/>
        <charset val="134"/>
      </rPr>
      <t>目</t>
    </r>
  </si>
  <si>
    <r>
      <rPr>
        <sz val="14"/>
        <rFont val="黑体"/>
        <charset val="134"/>
      </rPr>
      <t>预 算</t>
    </r>
    <r>
      <rPr>
        <sz val="14"/>
        <rFont val="Times New Roman"/>
        <charset val="134"/>
      </rPr>
      <t xml:space="preserve">  </t>
    </r>
    <r>
      <rPr>
        <sz val="14"/>
        <rFont val="Times New Roman"/>
        <charset val="134"/>
      </rPr>
      <t xml:space="preserve"> </t>
    </r>
    <r>
      <rPr>
        <sz val="14"/>
        <rFont val="宋体"/>
        <charset val="134"/>
      </rPr>
      <t>数</t>
    </r>
  </si>
  <si>
    <r>
      <rPr>
        <sz val="14"/>
        <rFont val="黑体"/>
        <charset val="134"/>
      </rPr>
      <t>小计</t>
    </r>
  </si>
  <si>
    <r>
      <rPr>
        <sz val="14"/>
        <rFont val="黑体"/>
        <charset val="134"/>
      </rPr>
      <t>基本支出</t>
    </r>
  </si>
  <si>
    <r>
      <rPr>
        <sz val="14"/>
        <rFont val="黑体"/>
        <charset val="134"/>
      </rPr>
      <t>项目支出</t>
    </r>
  </si>
  <si>
    <r>
      <rPr>
        <sz val="10"/>
        <color theme="1"/>
        <rFont val="宋体"/>
        <charset val="134"/>
      </rPr>
      <t>一般公共服务支出</t>
    </r>
  </si>
  <si>
    <r>
      <rPr>
        <sz val="10"/>
        <color theme="1"/>
        <rFont val="宋体"/>
        <charset val="134"/>
      </rPr>
      <t>外交支出</t>
    </r>
  </si>
  <si>
    <r>
      <rPr>
        <sz val="10"/>
        <color theme="1"/>
        <rFont val="宋体"/>
        <charset val="134"/>
      </rPr>
      <t>国防支出</t>
    </r>
  </si>
  <si>
    <r>
      <rPr>
        <sz val="10"/>
        <color theme="1"/>
        <rFont val="宋体"/>
        <charset val="134"/>
      </rPr>
      <t>公共安全支出</t>
    </r>
  </si>
  <si>
    <r>
      <rPr>
        <sz val="10"/>
        <color theme="1"/>
        <rFont val="宋体"/>
        <charset val="134"/>
      </rPr>
      <t>教育支出</t>
    </r>
  </si>
  <si>
    <r>
      <rPr>
        <sz val="10"/>
        <color theme="1"/>
        <rFont val="宋体"/>
        <charset val="134"/>
      </rPr>
      <t>科学技术支出</t>
    </r>
  </si>
  <si>
    <r>
      <rPr>
        <sz val="10"/>
        <color theme="1"/>
        <rFont val="宋体"/>
        <charset val="134"/>
      </rPr>
      <t>文化旅游体育与传媒支出</t>
    </r>
  </si>
  <si>
    <r>
      <rPr>
        <sz val="10"/>
        <color theme="1"/>
        <rFont val="宋体"/>
        <charset val="134"/>
      </rPr>
      <t>社会保障和就业支出</t>
    </r>
  </si>
  <si>
    <r>
      <rPr>
        <sz val="10"/>
        <color theme="1"/>
        <rFont val="宋体"/>
        <charset val="134"/>
      </rPr>
      <t>卫生健康支出</t>
    </r>
  </si>
  <si>
    <r>
      <rPr>
        <sz val="10"/>
        <color theme="1"/>
        <rFont val="宋体"/>
        <charset val="134"/>
      </rPr>
      <t>节能环保支出</t>
    </r>
  </si>
  <si>
    <r>
      <rPr>
        <sz val="10"/>
        <color theme="1"/>
        <rFont val="宋体"/>
        <charset val="134"/>
      </rPr>
      <t>城乡社区支出</t>
    </r>
  </si>
  <si>
    <r>
      <rPr>
        <sz val="10"/>
        <color theme="1"/>
        <rFont val="宋体"/>
        <charset val="134"/>
      </rPr>
      <t>农林水支出</t>
    </r>
  </si>
  <si>
    <r>
      <rPr>
        <sz val="10"/>
        <color theme="1"/>
        <rFont val="宋体"/>
        <charset val="134"/>
      </rPr>
      <t>交通运输支出</t>
    </r>
  </si>
  <si>
    <r>
      <rPr>
        <sz val="10"/>
        <color theme="1"/>
        <rFont val="宋体"/>
        <charset val="134"/>
      </rPr>
      <t>资源勘探工业信息等支出</t>
    </r>
  </si>
  <si>
    <r>
      <rPr>
        <sz val="10"/>
        <color theme="1"/>
        <rFont val="宋体"/>
        <charset val="134"/>
      </rPr>
      <t>商业服务业等支出</t>
    </r>
  </si>
  <si>
    <r>
      <rPr>
        <sz val="10"/>
        <color theme="1"/>
        <rFont val="宋体"/>
        <charset val="134"/>
      </rPr>
      <t>金融支出</t>
    </r>
  </si>
  <si>
    <r>
      <rPr>
        <sz val="10"/>
        <color theme="1"/>
        <rFont val="宋体"/>
        <charset val="134"/>
      </rPr>
      <t>援助其他地区支出</t>
    </r>
  </si>
  <si>
    <r>
      <rPr>
        <sz val="10"/>
        <color theme="1"/>
        <rFont val="宋体"/>
        <charset val="134"/>
      </rPr>
      <t>自然资源海洋气象等支出</t>
    </r>
  </si>
  <si>
    <r>
      <rPr>
        <sz val="10"/>
        <color theme="1"/>
        <rFont val="宋体"/>
        <charset val="134"/>
      </rPr>
      <t>住房保障支出</t>
    </r>
  </si>
  <si>
    <r>
      <rPr>
        <sz val="10"/>
        <color theme="1"/>
        <rFont val="宋体"/>
        <charset val="134"/>
      </rPr>
      <t>粮油物资储备支出</t>
    </r>
  </si>
  <si>
    <r>
      <rPr>
        <sz val="10"/>
        <color theme="1"/>
        <rFont val="宋体"/>
        <charset val="134"/>
      </rPr>
      <t>灾害防治及应急管理支出</t>
    </r>
  </si>
  <si>
    <r>
      <rPr>
        <sz val="10"/>
        <color theme="1"/>
        <rFont val="宋体"/>
        <charset val="134"/>
      </rPr>
      <t>预备费</t>
    </r>
  </si>
  <si>
    <r>
      <rPr>
        <sz val="10"/>
        <color theme="1"/>
        <rFont val="宋体"/>
        <charset val="134"/>
      </rPr>
      <t>其他支出</t>
    </r>
  </si>
  <si>
    <r>
      <rPr>
        <sz val="10"/>
        <color theme="1"/>
        <rFont val="宋体"/>
        <charset val="134"/>
      </rPr>
      <t>债务付息支出</t>
    </r>
  </si>
  <si>
    <r>
      <rPr>
        <sz val="10"/>
        <color theme="1"/>
        <rFont val="宋体"/>
        <charset val="134"/>
      </rPr>
      <t>债务发行费用支出</t>
    </r>
  </si>
  <si>
    <r>
      <rPr>
        <sz val="10"/>
        <rFont val="宋体"/>
        <charset val="134"/>
      </rPr>
      <t>注：在功能分类的基础上，为衔接表</t>
    </r>
    <r>
      <rPr>
        <sz val="10"/>
        <rFont val="Times New Roman"/>
        <charset val="134"/>
      </rPr>
      <t>22</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</si>
  <si>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r>
      <rPr>
        <sz val="14"/>
        <color theme="1"/>
        <rFont val="方正黑体_GBK"/>
        <charset val="134"/>
      </rPr>
      <t>表</t>
    </r>
    <r>
      <rPr>
        <sz val="14"/>
        <color theme="1"/>
        <rFont val="Times New Roman"/>
        <charset val="134"/>
      </rPr>
      <t>22</t>
    </r>
  </si>
  <si>
    <r>
      <rPr>
        <sz val="18"/>
        <color theme="1"/>
        <rFont val="Times New Roman"/>
        <charset val="134"/>
      </rPr>
      <t>2021</t>
    </r>
    <r>
      <rPr>
        <sz val="18"/>
        <color theme="1"/>
        <rFont val="方正小标宋_GBK"/>
        <charset val="134"/>
      </rPr>
      <t>年区本级一般公共预算本级基本支出预算表</t>
    </r>
    <r>
      <rPr>
        <sz val="18"/>
        <color theme="1"/>
        <rFont val="Times New Roman"/>
        <charset val="134"/>
      </rPr>
      <t xml:space="preserve"> </t>
    </r>
  </si>
  <si>
    <r>
      <rPr>
        <sz val="12"/>
        <rFont val="宋体"/>
        <charset val="134"/>
      </rPr>
      <t>（按经济分类科目）</t>
    </r>
  </si>
  <si>
    <r>
      <rPr>
        <sz val="14"/>
        <rFont val="Times New Roman"/>
        <charset val="134"/>
      </rPr>
      <t xml:space="preserve">           </t>
    </r>
    <r>
      <rPr>
        <sz val="14"/>
        <rFont val="黑体"/>
        <charset val="134"/>
      </rPr>
      <t>支</t>
    </r>
    <r>
      <rPr>
        <sz val="14"/>
        <rFont val="Times New Roman"/>
        <charset val="134"/>
      </rPr>
      <t xml:space="preserve">       </t>
    </r>
    <r>
      <rPr>
        <sz val="14"/>
        <rFont val="黑体"/>
        <charset val="134"/>
      </rPr>
      <t>出</t>
    </r>
  </si>
  <si>
    <r>
      <rPr>
        <sz val="14"/>
        <rFont val="黑体"/>
        <charset val="134"/>
      </rPr>
      <t>预</t>
    </r>
    <r>
      <rPr>
        <sz val="14"/>
        <rFont val="Times New Roman"/>
        <charset val="134"/>
      </rPr>
      <t xml:space="preserve"> </t>
    </r>
    <r>
      <rPr>
        <sz val="14"/>
        <rFont val="黑体"/>
        <charset val="134"/>
      </rPr>
      <t>算</t>
    </r>
    <r>
      <rPr>
        <sz val="14"/>
        <rFont val="Times New Roman"/>
        <charset val="134"/>
      </rPr>
      <t xml:space="preserve"> </t>
    </r>
    <r>
      <rPr>
        <sz val="14"/>
        <rFont val="黑体"/>
        <charset val="134"/>
      </rPr>
      <t>数</t>
    </r>
  </si>
  <si>
    <r>
      <rPr>
        <b/>
        <sz val="12"/>
        <rFont val="宋体"/>
        <charset val="134"/>
      </rPr>
      <t>本级基本支出合计</t>
    </r>
  </si>
  <si>
    <r>
      <rPr>
        <sz val="11"/>
        <rFont val="宋体"/>
        <charset val="134"/>
      </rPr>
      <t>机关工资福利支出</t>
    </r>
  </si>
  <si>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</si>
  <si>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</si>
  <si>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</si>
  <si>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其他工资福利支出</t>
    </r>
  </si>
  <si>
    <r>
      <rPr>
        <sz val="11"/>
        <rFont val="宋体"/>
        <charset val="134"/>
      </rPr>
      <t>机关商品和服务支出</t>
    </r>
  </si>
  <si>
    <r>
      <rPr>
        <sz val="11"/>
        <rFont val="Times New Roman"/>
        <charset val="134"/>
      </rPr>
      <t xml:space="preserve">  </t>
    </r>
    <r>
      <rPr>
        <sz val="11"/>
        <rFont val="宋体"/>
        <charset val="134"/>
      </rPr>
      <t>办公经费</t>
    </r>
  </si>
  <si>
    <r>
      <rPr>
        <sz val="11"/>
        <rFont val="Times New Roman"/>
        <charset val="134"/>
      </rPr>
      <t xml:space="preserve">  </t>
    </r>
    <r>
      <rPr>
        <sz val="11"/>
        <rFont val="宋体"/>
        <charset val="134"/>
      </rPr>
      <t>会议费</t>
    </r>
  </si>
  <si>
    <r>
      <rPr>
        <sz val="11"/>
        <rFont val="Times New Roman"/>
        <charset val="134"/>
      </rPr>
      <t xml:space="preserve">  </t>
    </r>
    <r>
      <rPr>
        <sz val="11"/>
        <rFont val="宋体"/>
        <charset val="134"/>
      </rPr>
      <t>培训费</t>
    </r>
  </si>
  <si>
    <r>
      <rPr>
        <sz val="11"/>
        <rFont val="Times New Roman"/>
        <charset val="134"/>
      </rPr>
      <t xml:space="preserve">  </t>
    </r>
    <r>
      <rPr>
        <sz val="11"/>
        <rFont val="宋体"/>
        <charset val="134"/>
      </rPr>
      <t>专用材料购置费</t>
    </r>
  </si>
  <si>
    <r>
      <rPr>
        <sz val="11"/>
        <rFont val="Times New Roman"/>
        <charset val="134"/>
      </rPr>
      <t xml:space="preserve">  </t>
    </r>
    <r>
      <rPr>
        <sz val="11"/>
        <rFont val="宋体"/>
        <charset val="134"/>
      </rPr>
      <t>委托业务费</t>
    </r>
  </si>
  <si>
    <r>
      <rPr>
        <sz val="11"/>
        <rFont val="Times New Roman"/>
        <charset val="134"/>
      </rPr>
      <t xml:space="preserve">  </t>
    </r>
    <r>
      <rPr>
        <sz val="11"/>
        <rFont val="宋体"/>
        <charset val="134"/>
      </rPr>
      <t>公务接待费</t>
    </r>
  </si>
  <si>
    <r>
      <rPr>
        <sz val="11"/>
        <rFont val="Times New Roman"/>
        <charset val="134"/>
      </rPr>
      <t xml:space="preserve">  </t>
    </r>
    <r>
      <rPr>
        <sz val="11"/>
        <rFont val="宋体"/>
        <charset val="134"/>
      </rPr>
      <t>因公出国</t>
    </r>
    <r>
      <rPr>
        <sz val="11"/>
        <rFont val="Times New Roman"/>
        <charset val="134"/>
      </rPr>
      <t>(</t>
    </r>
    <r>
      <rPr>
        <sz val="11"/>
        <rFont val="宋体"/>
        <charset val="134"/>
      </rPr>
      <t>境</t>
    </r>
    <r>
      <rPr>
        <sz val="11"/>
        <rFont val="Times New Roman"/>
        <charset val="134"/>
      </rPr>
      <t>)</t>
    </r>
    <r>
      <rPr>
        <sz val="11"/>
        <rFont val="宋体"/>
        <charset val="134"/>
      </rPr>
      <t>费用</t>
    </r>
  </si>
  <si>
    <r>
      <rPr>
        <sz val="11"/>
        <rFont val="Times New Roman"/>
        <charset val="134"/>
      </rPr>
      <t xml:space="preserve">  </t>
    </r>
    <r>
      <rPr>
        <sz val="11"/>
        <rFont val="宋体"/>
        <charset val="134"/>
      </rPr>
      <t>公务用车运行维护费</t>
    </r>
  </si>
  <si>
    <r>
      <rPr>
        <sz val="11"/>
        <rFont val="Times New Roman"/>
        <charset val="134"/>
      </rPr>
      <t xml:space="preserve">  </t>
    </r>
    <r>
      <rPr>
        <sz val="11"/>
        <rFont val="宋体"/>
        <charset val="134"/>
      </rPr>
      <t>维修</t>
    </r>
    <r>
      <rPr>
        <sz val="11"/>
        <rFont val="Times New Roman"/>
        <charset val="134"/>
      </rPr>
      <t>(</t>
    </r>
    <r>
      <rPr>
        <sz val="11"/>
        <rFont val="宋体"/>
        <charset val="134"/>
      </rPr>
      <t>护</t>
    </r>
    <r>
      <rPr>
        <sz val="11"/>
        <rFont val="Times New Roman"/>
        <charset val="134"/>
      </rPr>
      <t>)</t>
    </r>
    <r>
      <rPr>
        <sz val="11"/>
        <rFont val="宋体"/>
        <charset val="134"/>
      </rPr>
      <t>费</t>
    </r>
  </si>
  <si>
    <r>
      <rPr>
        <sz val="11"/>
        <rFont val="Times New Roman"/>
        <charset val="134"/>
      </rPr>
      <t xml:space="preserve">  </t>
    </r>
    <r>
      <rPr>
        <sz val="11"/>
        <rFont val="宋体"/>
        <charset val="134"/>
      </rPr>
      <t>其他商品和服务支出</t>
    </r>
  </si>
  <si>
    <r>
      <rPr>
        <sz val="11"/>
        <rFont val="宋体"/>
        <charset val="134"/>
      </rPr>
      <t>机关资本性支出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</si>
  <si>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房屋建筑物购建</t>
    </r>
  </si>
  <si>
    <r>
      <rPr>
        <sz val="11"/>
        <rFont val="Times New Roman"/>
        <charset val="134"/>
      </rPr>
      <t xml:space="preserve">  </t>
    </r>
    <r>
      <rPr>
        <sz val="11"/>
        <rFont val="宋体"/>
        <charset val="134"/>
      </rPr>
      <t>基础设施建设</t>
    </r>
  </si>
  <si>
    <r>
      <rPr>
        <sz val="11"/>
        <rFont val="Times New Roman"/>
        <charset val="134"/>
      </rPr>
      <t xml:space="preserve">  </t>
    </r>
    <r>
      <rPr>
        <sz val="11"/>
        <rFont val="宋体"/>
        <charset val="134"/>
      </rPr>
      <t>公务用车购置</t>
    </r>
  </si>
  <si>
    <r>
      <rPr>
        <sz val="11"/>
        <rFont val="Times New Roman"/>
        <charset val="134"/>
      </rPr>
      <t xml:space="preserve">  </t>
    </r>
    <r>
      <rPr>
        <sz val="11"/>
        <rFont val="宋体"/>
        <charset val="134"/>
      </rPr>
      <t>土地征迁补偿和安置支出</t>
    </r>
  </si>
  <si>
    <r>
      <rPr>
        <sz val="11"/>
        <rFont val="Times New Roman"/>
        <charset val="134"/>
      </rPr>
      <t xml:space="preserve">  </t>
    </r>
    <r>
      <rPr>
        <sz val="11"/>
        <rFont val="宋体"/>
        <charset val="134"/>
      </rPr>
      <t>设备购置</t>
    </r>
  </si>
  <si>
    <r>
      <rPr>
        <sz val="11"/>
        <rFont val="Times New Roman"/>
        <charset val="134"/>
      </rPr>
      <t xml:space="preserve">  </t>
    </r>
    <r>
      <rPr>
        <sz val="11"/>
        <rFont val="宋体"/>
        <charset val="134"/>
      </rPr>
      <t>大型修缮</t>
    </r>
  </si>
  <si>
    <r>
      <rPr>
        <sz val="11"/>
        <rFont val="Times New Roman"/>
        <charset val="134"/>
      </rPr>
      <t xml:space="preserve">  </t>
    </r>
    <r>
      <rPr>
        <sz val="11"/>
        <rFont val="宋体"/>
        <charset val="134"/>
      </rPr>
      <t>其他资本性支出</t>
    </r>
  </si>
  <si>
    <r>
      <rPr>
        <sz val="11"/>
        <rFont val="宋体"/>
        <charset val="134"/>
      </rPr>
      <t>机关资本性支出</t>
    </r>
    <r>
      <rPr>
        <sz val="11"/>
        <rFont val="Times New Roman"/>
        <charset val="134"/>
      </rPr>
      <t>(</t>
    </r>
    <r>
      <rPr>
        <sz val="11"/>
        <rFont val="宋体"/>
        <charset val="134"/>
      </rPr>
      <t>二</t>
    </r>
    <r>
      <rPr>
        <sz val="11"/>
        <rFont val="Times New Roman"/>
        <charset val="134"/>
      </rPr>
      <t>)</t>
    </r>
  </si>
  <si>
    <r>
      <rPr>
        <sz val="11"/>
        <rFont val="宋体"/>
        <charset val="134"/>
      </rPr>
      <t>对事业单位经常性补助</t>
    </r>
  </si>
  <si>
    <r>
      <rPr>
        <sz val="11"/>
        <rFont val="Times New Roman"/>
        <charset val="134"/>
      </rPr>
      <t xml:space="preserve">  </t>
    </r>
    <r>
      <rPr>
        <sz val="11"/>
        <rFont val="宋体"/>
        <charset val="134"/>
      </rPr>
      <t>工资福利支出</t>
    </r>
  </si>
  <si>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</si>
  <si>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</si>
  <si>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r>
      <rPr>
        <sz val="11"/>
        <rFont val="宋体"/>
        <charset val="134"/>
      </rPr>
      <t>对事业单位资本性补助</t>
    </r>
  </si>
  <si>
    <r>
      <rPr>
        <sz val="11"/>
        <rFont val="Times New Roman"/>
        <charset val="134"/>
      </rPr>
      <t xml:space="preserve">  </t>
    </r>
    <r>
      <rPr>
        <sz val="11"/>
        <rFont val="宋体"/>
        <charset val="134"/>
      </rPr>
      <t>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</si>
  <si>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资本性支出</t>
    </r>
    <r>
      <rPr>
        <sz val="11"/>
        <rFont val="Times New Roman"/>
        <charset val="134"/>
      </rPr>
      <t>(</t>
    </r>
    <r>
      <rPr>
        <sz val="11"/>
        <rFont val="宋体"/>
        <charset val="134"/>
      </rPr>
      <t>二</t>
    </r>
    <r>
      <rPr>
        <sz val="11"/>
        <rFont val="Times New Roman"/>
        <charset val="134"/>
      </rPr>
      <t>)</t>
    </r>
  </si>
  <si>
    <r>
      <rPr>
        <sz val="11"/>
        <rFont val="宋体"/>
        <charset val="134"/>
      </rPr>
      <t>对企业补助</t>
    </r>
  </si>
  <si>
    <r>
      <rPr>
        <sz val="11"/>
        <rFont val="Times New Roman"/>
        <charset val="134"/>
      </rPr>
      <t xml:space="preserve">  </t>
    </r>
    <r>
      <rPr>
        <sz val="11"/>
        <rFont val="宋体"/>
        <charset val="134"/>
      </rPr>
      <t>费用补贴</t>
    </r>
  </si>
  <si>
    <r>
      <rPr>
        <sz val="11"/>
        <rFont val="Times New Roman"/>
        <charset val="134"/>
      </rPr>
      <t xml:space="preserve">  </t>
    </r>
    <r>
      <rPr>
        <sz val="11"/>
        <rFont val="宋体"/>
        <charset val="134"/>
      </rPr>
      <t>利息补贴</t>
    </r>
  </si>
  <si>
    <r>
      <rPr>
        <sz val="11"/>
        <rFont val="Times New Roman"/>
        <charset val="134"/>
      </rPr>
      <t xml:space="preserve">  </t>
    </r>
    <r>
      <rPr>
        <sz val="11"/>
        <rFont val="宋体"/>
        <charset val="134"/>
      </rPr>
      <t>其他对企业补助</t>
    </r>
  </si>
  <si>
    <r>
      <rPr>
        <sz val="11"/>
        <rFont val="宋体"/>
        <charset val="134"/>
      </rPr>
      <t>对企业资本性支出</t>
    </r>
  </si>
  <si>
    <r>
      <rPr>
        <sz val="11"/>
        <rFont val="Times New Roman"/>
        <charset val="134"/>
      </rPr>
      <t xml:space="preserve">  </t>
    </r>
    <r>
      <rPr>
        <sz val="11"/>
        <rFont val="宋体"/>
        <charset val="134"/>
      </rPr>
      <t>对企业资本性支出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</si>
  <si>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对企业资本性支出</t>
    </r>
    <r>
      <rPr>
        <sz val="11"/>
        <rFont val="Times New Roman"/>
        <charset val="134"/>
      </rPr>
      <t>(</t>
    </r>
    <r>
      <rPr>
        <sz val="11"/>
        <rFont val="宋体"/>
        <charset val="134"/>
      </rPr>
      <t>二</t>
    </r>
    <r>
      <rPr>
        <sz val="11"/>
        <rFont val="Times New Roman"/>
        <charset val="134"/>
      </rPr>
      <t>)</t>
    </r>
  </si>
  <si>
    <r>
      <rPr>
        <sz val="11"/>
        <rFont val="宋体"/>
        <charset val="134"/>
      </rPr>
      <t>对个人和家庭的补助</t>
    </r>
  </si>
  <si>
    <r>
      <rPr>
        <sz val="11"/>
        <rFont val="Times New Roman"/>
        <charset val="134"/>
      </rPr>
      <t xml:space="preserve">  </t>
    </r>
    <r>
      <rPr>
        <sz val="11"/>
        <rFont val="宋体"/>
        <charset val="134"/>
      </rPr>
      <t>社会福利和救助</t>
    </r>
  </si>
  <si>
    <r>
      <rPr>
        <sz val="11"/>
        <rFont val="Times New Roman"/>
        <charset val="134"/>
      </rPr>
      <t xml:space="preserve">  </t>
    </r>
    <r>
      <rPr>
        <sz val="11"/>
        <rFont val="宋体"/>
        <charset val="134"/>
      </rPr>
      <t>助学金</t>
    </r>
  </si>
  <si>
    <r>
      <rPr>
        <sz val="11"/>
        <rFont val="Times New Roman"/>
        <charset val="134"/>
      </rPr>
      <t xml:space="preserve">  </t>
    </r>
    <r>
      <rPr>
        <sz val="11"/>
        <rFont val="宋体"/>
        <charset val="134"/>
      </rPr>
      <t>个人农业生产补贴</t>
    </r>
  </si>
  <si>
    <r>
      <rPr>
        <sz val="11"/>
        <rFont val="Times New Roman"/>
        <charset val="134"/>
      </rPr>
      <t xml:space="preserve">  </t>
    </r>
    <r>
      <rPr>
        <sz val="11"/>
        <rFont val="宋体"/>
        <charset val="134"/>
      </rPr>
      <t>离退休费</t>
    </r>
  </si>
  <si>
    <r>
      <rPr>
        <sz val="11"/>
        <rFont val="Times New Roman"/>
        <charset val="134"/>
      </rPr>
      <t xml:space="preserve">  </t>
    </r>
    <r>
      <rPr>
        <sz val="11"/>
        <rFont val="宋体"/>
        <charset val="134"/>
      </rPr>
      <t>其他对个人和家庭补助</t>
    </r>
  </si>
  <si>
    <r>
      <rPr>
        <sz val="11"/>
        <rFont val="宋体"/>
        <charset val="134"/>
      </rPr>
      <t>对社会保障基金补助</t>
    </r>
  </si>
  <si>
    <r>
      <rPr>
        <sz val="11"/>
        <rFont val="Times New Roman"/>
        <charset val="134"/>
      </rPr>
      <t xml:space="preserve">  </t>
    </r>
    <r>
      <rPr>
        <sz val="11"/>
        <rFont val="宋体"/>
        <charset val="134"/>
      </rPr>
      <t>对社会保险基金补助</t>
    </r>
  </si>
  <si>
    <r>
      <rPr>
        <sz val="11"/>
        <rFont val="Times New Roman"/>
        <charset val="134"/>
      </rPr>
      <t xml:space="preserve">  </t>
    </r>
    <r>
      <rPr>
        <sz val="11"/>
        <rFont val="宋体"/>
        <charset val="134"/>
      </rPr>
      <t>补充全国社会保障基金</t>
    </r>
  </si>
  <si>
    <r>
      <rPr>
        <sz val="11"/>
        <rFont val="宋体"/>
        <charset val="134"/>
      </rPr>
      <t>债务利息及费用支出</t>
    </r>
  </si>
  <si>
    <r>
      <rPr>
        <sz val="11"/>
        <rFont val="Times New Roman"/>
        <charset val="134"/>
      </rPr>
      <t xml:space="preserve">  </t>
    </r>
    <r>
      <rPr>
        <sz val="11"/>
        <rFont val="宋体"/>
        <charset val="134"/>
      </rPr>
      <t>国内债务付息</t>
    </r>
  </si>
  <si>
    <r>
      <rPr>
        <sz val="11"/>
        <rFont val="Times New Roman"/>
        <charset val="134"/>
      </rPr>
      <t xml:space="preserve">  </t>
    </r>
    <r>
      <rPr>
        <sz val="11"/>
        <rFont val="宋体"/>
        <charset val="134"/>
      </rPr>
      <t>国外债务付息</t>
    </r>
  </si>
  <si>
    <r>
      <rPr>
        <sz val="11"/>
        <rFont val="Times New Roman"/>
        <charset val="134"/>
      </rPr>
      <t xml:space="preserve">  </t>
    </r>
    <r>
      <rPr>
        <sz val="11"/>
        <rFont val="宋体"/>
        <charset val="134"/>
      </rPr>
      <t>国内债务发行费用</t>
    </r>
  </si>
  <si>
    <r>
      <rPr>
        <sz val="11"/>
        <rFont val="Times New Roman"/>
        <charset val="134"/>
      </rPr>
      <t xml:space="preserve">  </t>
    </r>
    <r>
      <rPr>
        <sz val="11"/>
        <rFont val="宋体"/>
        <charset val="134"/>
      </rPr>
      <t>国外债务发行费用</t>
    </r>
  </si>
  <si>
    <r>
      <rPr>
        <sz val="11"/>
        <rFont val="Times New Roman"/>
        <charset val="134"/>
      </rPr>
      <t xml:space="preserve">  </t>
    </r>
    <r>
      <rPr>
        <sz val="11"/>
        <rFont val="宋体"/>
        <charset val="134"/>
      </rPr>
      <t>赠与</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</si>
  <si>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</si>
  <si>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对民间非营利组织和群众性自治组织补贴</t>
    </r>
  </si>
  <si>
    <r>
      <rPr>
        <sz val="11"/>
        <rFont val="Times New Roman"/>
        <charset val="134"/>
      </rPr>
      <t xml:space="preserve">  </t>
    </r>
    <r>
      <rPr>
        <sz val="11"/>
        <rFont val="宋体"/>
        <charset val="134"/>
      </rPr>
      <t>其他支出</t>
    </r>
  </si>
  <si>
    <r>
      <rPr>
        <sz val="11"/>
        <color theme="1"/>
        <rFont val="宋体"/>
        <charset val="134"/>
      </rPr>
      <t>注：</t>
    </r>
    <r>
      <rPr>
        <sz val="11"/>
        <color theme="1"/>
        <rFont val="Times New Roman"/>
        <charset val="134"/>
      </rPr>
      <t>1.</t>
    </r>
    <r>
      <rPr>
        <sz val="11"/>
        <color theme="1"/>
        <rFont val="宋体"/>
        <charset val="134"/>
      </rPr>
      <t>本表按照新的</t>
    </r>
    <r>
      <rPr>
        <sz val="11"/>
        <color theme="1"/>
        <rFont val="Times New Roman"/>
        <charset val="134"/>
      </rPr>
      <t>“</t>
    </r>
    <r>
      <rPr>
        <sz val="11"/>
        <color theme="1"/>
        <rFont val="宋体"/>
        <charset val="134"/>
      </rPr>
      <t>政府预算支出经济分类科目</t>
    </r>
    <r>
      <rPr>
        <sz val="11"/>
        <color theme="1"/>
        <rFont val="Times New Roman"/>
        <charset val="134"/>
      </rPr>
      <t xml:space="preserve">” </t>
    </r>
    <r>
      <rPr>
        <sz val="11"/>
        <color theme="1"/>
        <rFont val="宋体"/>
        <charset val="134"/>
      </rPr>
      <t>将区本级基本支出细化到款级科目。</t>
    </r>
    <r>
      <rPr>
        <sz val="11"/>
        <color theme="1"/>
        <rFont val="Times New Roman"/>
        <charset val="134"/>
      </rPr>
      <t xml:space="preserve"> 
    2.</t>
    </r>
    <r>
      <rPr>
        <sz val="11"/>
        <color theme="1"/>
        <rFont val="宋体"/>
        <charset val="134"/>
      </rPr>
      <t>本表的本级基本支出合计数与表</t>
    </r>
    <r>
      <rPr>
        <sz val="11"/>
        <color theme="1"/>
        <rFont val="Times New Roman"/>
        <charset val="134"/>
      </rPr>
      <t>21</t>
    </r>
    <r>
      <rPr>
        <sz val="11"/>
        <color theme="1"/>
        <rFont val="宋体"/>
        <charset val="134"/>
      </rPr>
      <t>的本级基本支出合计数相等。</t>
    </r>
  </si>
  <si>
    <r>
      <rPr>
        <sz val="14"/>
        <color theme="1"/>
        <rFont val="方正黑体_GBK"/>
        <charset val="134"/>
      </rPr>
      <t>表</t>
    </r>
    <r>
      <rPr>
        <sz val="14"/>
        <color theme="1"/>
        <rFont val="Times New Roman"/>
        <charset val="134"/>
      </rPr>
      <t>23</t>
    </r>
  </si>
  <si>
    <r>
      <rPr>
        <sz val="18"/>
        <color theme="1"/>
        <rFont val="Times New Roman"/>
        <charset val="134"/>
      </rPr>
      <t>2021</t>
    </r>
    <r>
      <rPr>
        <sz val="18"/>
        <color theme="1"/>
        <rFont val="方正小标宋_GBK"/>
        <charset val="134"/>
      </rPr>
      <t>年区本级一般公共预算税收返还和转移支付收支预算表</t>
    </r>
    <r>
      <rPr>
        <sz val="18"/>
        <color theme="1"/>
        <rFont val="Times New Roman"/>
        <charset val="134"/>
      </rPr>
      <t xml:space="preserve"> </t>
    </r>
  </si>
  <si>
    <r>
      <rPr>
        <sz val="10"/>
        <color theme="1"/>
        <rFont val="宋体"/>
        <charset val="134"/>
      </rPr>
      <t>固定数额补助</t>
    </r>
  </si>
  <si>
    <r>
      <rPr>
        <sz val="10"/>
        <color theme="1"/>
        <rFont val="宋体"/>
        <charset val="134"/>
      </rPr>
      <t>均衡性补助</t>
    </r>
  </si>
  <si>
    <r>
      <rPr>
        <sz val="10"/>
        <color theme="1"/>
        <rFont val="宋体"/>
        <charset val="134"/>
      </rPr>
      <t>结算补助</t>
    </r>
  </si>
  <si>
    <r>
      <rPr>
        <sz val="11"/>
        <color theme="1"/>
        <rFont val="宋体"/>
        <charset val="134"/>
      </rPr>
      <t>注：本表详细反映</t>
    </r>
    <r>
      <rPr>
        <sz val="11"/>
        <color theme="1"/>
        <rFont val="Times New Roman"/>
        <charset val="134"/>
      </rPr>
      <t>2021</t>
    </r>
    <r>
      <rPr>
        <sz val="11"/>
        <color theme="1"/>
        <rFont val="宋体"/>
        <charset val="134"/>
      </rPr>
      <t xml:space="preserve">年一般公共预算转移支付收入和转移支付支出情况。
</t>
    </r>
    <r>
      <rPr>
        <sz val="11"/>
        <color theme="1"/>
        <rFont val="Times New Roman"/>
        <charset val="134"/>
      </rPr>
      <t xml:space="preserve">    </t>
    </r>
  </si>
  <si>
    <r>
      <rPr>
        <sz val="14"/>
        <color theme="1"/>
        <rFont val="方正黑体_GBK"/>
        <charset val="134"/>
      </rPr>
      <t>表</t>
    </r>
    <r>
      <rPr>
        <sz val="14"/>
        <color theme="1"/>
        <rFont val="Times New Roman"/>
        <charset val="134"/>
      </rPr>
      <t>24</t>
    </r>
  </si>
  <si>
    <r>
      <rPr>
        <sz val="18"/>
        <color theme="1"/>
        <rFont val="Times New Roman"/>
        <charset val="134"/>
      </rPr>
      <t>2021</t>
    </r>
    <r>
      <rPr>
        <sz val="18"/>
        <color theme="1"/>
        <rFont val="方正小标宋_GBK"/>
        <charset val="134"/>
      </rPr>
      <t>年区本级一般公共预算转移支付支出预算表</t>
    </r>
    <r>
      <rPr>
        <sz val="18"/>
        <color theme="1"/>
        <rFont val="Times New Roman"/>
        <charset val="134"/>
      </rPr>
      <t xml:space="preserve"> </t>
    </r>
  </si>
  <si>
    <r>
      <rPr>
        <sz val="11"/>
        <rFont val="宋体"/>
        <charset val="134"/>
      </rPr>
      <t>（分地区）</t>
    </r>
  </si>
  <si>
    <r>
      <rPr>
        <sz val="14"/>
        <color theme="1"/>
        <rFont val="黑体"/>
        <charset val="134"/>
      </rPr>
      <t>预算数</t>
    </r>
  </si>
  <si>
    <r>
      <rPr>
        <sz val="14"/>
        <rFont val="黑体"/>
        <charset val="134"/>
      </rPr>
      <t>补助乡镇街道合计</t>
    </r>
  </si>
  <si>
    <r>
      <rPr>
        <sz val="10"/>
        <rFont val="宋体"/>
        <charset val="134"/>
      </rPr>
      <t>暂未落实到乡镇</t>
    </r>
  </si>
  <si>
    <r>
      <rPr>
        <sz val="10"/>
        <color theme="1"/>
        <rFont val="宋体"/>
        <charset val="134"/>
      </rPr>
      <t>注：本表直观反映预算安排中区本级对各乡镇（街道）的补助情况。按照《预算法》规定，转移支付应当分地区、分项目编制。暂未落实到乡镇是预留对各乡镇（街道）的补助，待执行中据实分配。</t>
    </r>
  </si>
  <si>
    <r>
      <rPr>
        <sz val="14"/>
        <color theme="1"/>
        <rFont val="方正黑体_GBK"/>
        <charset val="134"/>
      </rPr>
      <t>表</t>
    </r>
    <r>
      <rPr>
        <sz val="14"/>
        <color theme="1"/>
        <rFont val="Times New Roman"/>
        <charset val="134"/>
      </rPr>
      <t>25</t>
    </r>
  </si>
  <si>
    <r>
      <rPr>
        <sz val="11"/>
        <rFont val="宋体"/>
        <charset val="134"/>
      </rPr>
      <t>（分项目）</t>
    </r>
  </si>
  <si>
    <r>
      <rPr>
        <sz val="14"/>
        <color theme="1"/>
        <rFont val="黑体"/>
        <charset val="134"/>
      </rPr>
      <t>预</t>
    </r>
    <r>
      <rPr>
        <sz val="14"/>
        <color theme="1"/>
        <rFont val="Times New Roman"/>
        <charset val="134"/>
      </rPr>
      <t xml:space="preserve"> </t>
    </r>
    <r>
      <rPr>
        <sz val="14"/>
        <color theme="1"/>
        <rFont val="黑体"/>
        <charset val="134"/>
      </rPr>
      <t>算</t>
    </r>
    <r>
      <rPr>
        <sz val="14"/>
        <color theme="1"/>
        <rFont val="Times New Roman"/>
        <charset val="134"/>
      </rPr>
      <t xml:space="preserve"> </t>
    </r>
    <r>
      <rPr>
        <sz val="14"/>
        <color theme="1"/>
        <rFont val="黑体"/>
        <charset val="134"/>
      </rPr>
      <t>数</t>
    </r>
  </si>
  <si>
    <r>
      <rPr>
        <sz val="14"/>
        <rFont val="黑体"/>
        <charset val="134"/>
      </rPr>
      <t>补助乡镇（街道）支出</t>
    </r>
  </si>
  <si>
    <r>
      <rPr>
        <sz val="11"/>
        <color theme="1"/>
        <rFont val="宋体"/>
        <charset val="134"/>
      </rPr>
      <t>注：本表直观反映年初区本级对各乡镇（街道）的转移支付分项目情况。</t>
    </r>
  </si>
  <si>
    <r>
      <rPr>
        <sz val="11"/>
        <color theme="1"/>
        <rFont val="宋体"/>
        <charset val="134"/>
      </rPr>
      <t>说明：</t>
    </r>
    <r>
      <rPr>
        <sz val="11"/>
        <color theme="1"/>
        <rFont val="Times New Roman"/>
        <charset val="134"/>
      </rPr>
      <t>2021</t>
    </r>
    <r>
      <rPr>
        <sz val="11"/>
        <color theme="1"/>
        <rFont val="宋体"/>
        <charset val="134"/>
      </rPr>
      <t>年区对乡镇（街道）一般公共预算转移支付预算支出</t>
    </r>
    <r>
      <rPr>
        <sz val="11"/>
        <color theme="1"/>
        <rFont val="Times New Roman"/>
        <charset val="134"/>
      </rPr>
      <t>95000</t>
    </r>
    <r>
      <rPr>
        <sz val="11"/>
        <color theme="1"/>
        <rFont val="宋体"/>
        <charset val="134"/>
      </rPr>
      <t>万元，主要用于乡镇（街道）特困人员和优抚对象兜底、基本工资及运转、农村基础设施建设等支出，突出保障基本民生，确保基本运转，改善乡村面貌和生产生活条件，促进乡镇（街道）均衡发展，提升公共服务水平。</t>
    </r>
  </si>
  <si>
    <r>
      <rPr>
        <sz val="14"/>
        <color theme="1"/>
        <rFont val="方正黑体_GBK"/>
        <charset val="134"/>
      </rPr>
      <t>表</t>
    </r>
    <r>
      <rPr>
        <sz val="14"/>
        <color theme="1"/>
        <rFont val="Times New Roman"/>
        <charset val="134"/>
      </rPr>
      <t>26</t>
    </r>
  </si>
  <si>
    <r>
      <rPr>
        <sz val="18"/>
        <color theme="1"/>
        <rFont val="Times New Roman"/>
        <charset val="134"/>
      </rPr>
      <t>2021</t>
    </r>
    <r>
      <rPr>
        <sz val="18"/>
        <color theme="1"/>
        <rFont val="方正小标宋_GBK"/>
        <charset val="134"/>
      </rPr>
      <t>年全区政府性基金预算收支预算表</t>
    </r>
    <r>
      <rPr>
        <sz val="18"/>
        <color theme="1"/>
        <rFont val="Times New Roman"/>
        <charset val="134"/>
      </rPr>
      <t xml:space="preserve"> </t>
    </r>
  </si>
  <si>
    <r>
      <rPr>
        <sz val="10"/>
        <rFont val="宋体"/>
        <charset val="134"/>
      </rPr>
      <t>一、农网还贷资金收入</t>
    </r>
  </si>
  <si>
    <r>
      <rPr>
        <sz val="10"/>
        <rFont val="宋体"/>
        <charset val="134"/>
      </rPr>
      <t>一、文化旅游体育与传媒支出</t>
    </r>
  </si>
  <si>
    <r>
      <rPr>
        <sz val="10"/>
        <rFont val="宋体"/>
        <charset val="134"/>
      </rPr>
      <t>二、国家电影事业发展专项资金</t>
    </r>
  </si>
  <si>
    <r>
      <rPr>
        <sz val="10"/>
        <rFont val="宋体"/>
        <charset val="134"/>
      </rPr>
      <t>二、社会保障和就业支出</t>
    </r>
  </si>
  <si>
    <r>
      <rPr>
        <sz val="10"/>
        <rFont val="宋体"/>
        <charset val="134"/>
      </rPr>
      <t>三、国有土地收益基金收入</t>
    </r>
  </si>
  <si>
    <r>
      <rPr>
        <sz val="10"/>
        <rFont val="宋体"/>
        <charset val="134"/>
      </rPr>
      <t>三、城乡社区支出</t>
    </r>
  </si>
  <si>
    <r>
      <rPr>
        <sz val="10"/>
        <rFont val="宋体"/>
        <charset val="134"/>
      </rPr>
      <t>四、农业土地开发资金收入</t>
    </r>
  </si>
  <si>
    <r>
      <rPr>
        <sz val="10"/>
        <rFont val="宋体"/>
        <charset val="134"/>
      </rPr>
      <t>四、农林水支出</t>
    </r>
  </si>
  <si>
    <r>
      <rPr>
        <sz val="10"/>
        <rFont val="宋体"/>
        <charset val="134"/>
      </rPr>
      <t>五、国有土地使用权出让收入</t>
    </r>
  </si>
  <si>
    <r>
      <rPr>
        <sz val="10"/>
        <rFont val="宋体"/>
        <charset val="134"/>
      </rPr>
      <t>五、交通运输支出</t>
    </r>
  </si>
  <si>
    <r>
      <rPr>
        <sz val="10"/>
        <rFont val="宋体"/>
        <charset val="134"/>
      </rPr>
      <t>六、大中型水库库区基金收入</t>
    </r>
  </si>
  <si>
    <r>
      <rPr>
        <sz val="10"/>
        <rFont val="宋体"/>
        <charset val="134"/>
      </rPr>
      <t>六、其他支出</t>
    </r>
  </si>
  <si>
    <r>
      <rPr>
        <sz val="10"/>
        <rFont val="宋体"/>
        <charset val="134"/>
      </rPr>
      <t>七、彩票公益金收入</t>
    </r>
  </si>
  <si>
    <r>
      <rPr>
        <sz val="10"/>
        <rFont val="宋体"/>
        <charset val="134"/>
      </rPr>
      <t>七、债务付息支出</t>
    </r>
  </si>
  <si>
    <r>
      <rPr>
        <sz val="10"/>
        <rFont val="宋体"/>
        <charset val="134"/>
      </rPr>
      <t>八、小型水库移民扶助基金收入</t>
    </r>
  </si>
  <si>
    <r>
      <rPr>
        <sz val="10"/>
        <rFont val="宋体"/>
        <charset val="134"/>
      </rPr>
      <t>八、债务发行费用支出</t>
    </r>
  </si>
  <si>
    <r>
      <rPr>
        <sz val="10"/>
        <rFont val="宋体"/>
        <charset val="134"/>
      </rPr>
      <t>九、污水处理费收入</t>
    </r>
  </si>
  <si>
    <r>
      <rPr>
        <sz val="10"/>
        <rFont val="宋体"/>
        <charset val="134"/>
      </rPr>
      <t>九、抗疫特别国债安排的支出</t>
    </r>
  </si>
  <si>
    <r>
      <rPr>
        <sz val="10"/>
        <rFont val="宋体"/>
        <charset val="134"/>
      </rPr>
      <t>十、彩票发行机构和彩票销售机构的业务费用</t>
    </r>
  </si>
  <si>
    <r>
      <rPr>
        <sz val="10"/>
        <rFont val="宋体"/>
        <charset val="134"/>
      </rPr>
      <t>十一、城市基础设施配套费收入</t>
    </r>
  </si>
  <si>
    <r>
      <rPr>
        <sz val="10"/>
        <color indexed="8"/>
        <rFont val="宋体"/>
        <charset val="134"/>
      </rPr>
      <t>二、上年结余收入</t>
    </r>
  </si>
  <si>
    <r>
      <rPr>
        <sz val="10"/>
        <rFont val="宋体"/>
        <charset val="134"/>
      </rPr>
      <t>三、调出资金</t>
    </r>
  </si>
  <si>
    <r>
      <rPr>
        <sz val="10"/>
        <rFont val="宋体"/>
        <charset val="134"/>
      </rPr>
      <t>四、年终结转</t>
    </r>
  </si>
  <si>
    <r>
      <rPr>
        <sz val="11"/>
        <color theme="1"/>
        <rFont val="宋体"/>
        <charset val="134"/>
      </rPr>
      <t>注：</t>
    </r>
    <r>
      <rPr>
        <sz val="11"/>
        <color theme="1"/>
        <rFont val="Times New Roman"/>
        <charset val="134"/>
      </rPr>
      <t>1.</t>
    </r>
    <r>
      <rPr>
        <sz val="11"/>
        <color theme="1"/>
        <rFont val="宋体"/>
        <charset val="134"/>
      </rPr>
      <t>本表直观反映</t>
    </r>
    <r>
      <rPr>
        <sz val="11"/>
        <color theme="1"/>
        <rFont val="Times New Roman"/>
        <charset val="134"/>
      </rPr>
      <t>2021</t>
    </r>
    <r>
      <rPr>
        <sz val="11"/>
        <color theme="1"/>
        <rFont val="宋体"/>
        <charset val="134"/>
      </rPr>
      <t xml:space="preserve">年政府性基金预算收入与支出的平衡关系。
</t>
    </r>
    <r>
      <rPr>
        <sz val="11"/>
        <color theme="1"/>
        <rFont val="Times New Roman"/>
        <charset val="134"/>
      </rPr>
      <t xml:space="preserve">    2.</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转移性支出合计）。</t>
    </r>
  </si>
  <si>
    <r>
      <rPr>
        <sz val="14"/>
        <color theme="1"/>
        <rFont val="方正黑体_GBK"/>
        <charset val="134"/>
      </rPr>
      <t>表</t>
    </r>
    <r>
      <rPr>
        <sz val="14"/>
        <color theme="1"/>
        <rFont val="Times New Roman"/>
        <charset val="134"/>
      </rPr>
      <t>27</t>
    </r>
  </si>
  <si>
    <r>
      <rPr>
        <sz val="18"/>
        <color theme="1"/>
        <rFont val="Times New Roman"/>
        <charset val="134"/>
      </rPr>
      <t>2021</t>
    </r>
    <r>
      <rPr>
        <sz val="18"/>
        <color theme="1"/>
        <rFont val="方正小标宋_GBK"/>
        <charset val="134"/>
      </rPr>
      <t>年全区政府性基金预算本级支出预算表</t>
    </r>
    <r>
      <rPr>
        <sz val="18"/>
        <color theme="1"/>
        <rFont val="Times New Roman"/>
        <charset val="134"/>
      </rPr>
      <t xml:space="preserve"> </t>
    </r>
  </si>
  <si>
    <r>
      <rPr>
        <sz val="10"/>
        <color theme="1"/>
        <rFont val="Times New Roman"/>
        <charset val="134"/>
      </rPr>
      <t xml:space="preserve">      </t>
    </r>
    <r>
      <rPr>
        <sz val="10"/>
        <color theme="1"/>
        <rFont val="宋体"/>
        <charset val="134"/>
      </rPr>
      <t>用于城乡医疗救助的的彩票公益金支出</t>
    </r>
  </si>
  <si>
    <r>
      <rPr>
        <sz val="11"/>
        <color theme="1"/>
        <rFont val="宋体"/>
        <charset val="134"/>
      </rPr>
      <t>注：本表详细反映</t>
    </r>
    <r>
      <rPr>
        <sz val="11"/>
        <color theme="1"/>
        <rFont val="Times New Roman"/>
        <charset val="134"/>
      </rPr>
      <t>2021</t>
    </r>
    <r>
      <rPr>
        <sz val="11"/>
        <color theme="1"/>
        <rFont val="宋体"/>
        <charset val="134"/>
      </rPr>
      <t>年政府性基金预算本级支出安排情况，按《预算法》要求细化到功能分类项级科目。</t>
    </r>
  </si>
  <si>
    <r>
      <rPr>
        <sz val="14"/>
        <color theme="1"/>
        <rFont val="方正黑体_GBK"/>
        <charset val="134"/>
      </rPr>
      <t>表</t>
    </r>
    <r>
      <rPr>
        <sz val="14"/>
        <color theme="1"/>
        <rFont val="Times New Roman"/>
        <charset val="134"/>
      </rPr>
      <t>28</t>
    </r>
  </si>
  <si>
    <r>
      <rPr>
        <sz val="18"/>
        <color theme="1"/>
        <rFont val="Times New Roman"/>
        <charset val="134"/>
      </rPr>
      <t>2021</t>
    </r>
    <r>
      <rPr>
        <sz val="18"/>
        <color theme="1"/>
        <rFont val="方正小标宋_GBK"/>
        <charset val="134"/>
      </rPr>
      <t>年区本级政府性基金预算收支预算表</t>
    </r>
    <r>
      <rPr>
        <sz val="18"/>
        <color theme="1"/>
        <rFont val="Times New Roman"/>
        <charset val="134"/>
      </rPr>
      <t xml:space="preserve"> </t>
    </r>
  </si>
  <si>
    <r>
      <rPr>
        <sz val="14"/>
        <color theme="1"/>
        <rFont val="方正黑体_GBK"/>
        <charset val="134"/>
      </rPr>
      <t>表</t>
    </r>
    <r>
      <rPr>
        <sz val="14"/>
        <color theme="1"/>
        <rFont val="Times New Roman"/>
        <charset val="134"/>
      </rPr>
      <t>29</t>
    </r>
  </si>
  <si>
    <r>
      <rPr>
        <sz val="18"/>
        <color theme="1"/>
        <rFont val="Times New Roman"/>
        <charset val="134"/>
      </rPr>
      <t>2021</t>
    </r>
    <r>
      <rPr>
        <sz val="18"/>
        <color theme="1"/>
        <rFont val="方正小标宋_GBK"/>
        <charset val="134"/>
      </rPr>
      <t>年区本级政府性基金预算本级支出预算表</t>
    </r>
    <r>
      <rPr>
        <sz val="18"/>
        <color theme="1"/>
        <rFont val="Times New Roman"/>
        <charset val="134"/>
      </rPr>
      <t xml:space="preserve"> </t>
    </r>
  </si>
  <si>
    <r>
      <rPr>
        <sz val="14"/>
        <color theme="1"/>
        <rFont val="方正黑体_GBK"/>
        <charset val="134"/>
      </rPr>
      <t>表</t>
    </r>
    <r>
      <rPr>
        <sz val="14"/>
        <color theme="1"/>
        <rFont val="Times New Roman"/>
        <charset val="134"/>
      </rPr>
      <t>30</t>
    </r>
  </si>
  <si>
    <r>
      <rPr>
        <sz val="18"/>
        <color theme="1"/>
        <rFont val="Times New Roman"/>
        <charset val="134"/>
      </rPr>
      <t>2021</t>
    </r>
    <r>
      <rPr>
        <sz val="18"/>
        <color theme="1"/>
        <rFont val="方正小标宋_GBK"/>
        <charset val="134"/>
      </rPr>
      <t>年区本级政府性基金预算转移支付收支预算表</t>
    </r>
    <r>
      <rPr>
        <sz val="18"/>
        <color theme="1"/>
        <rFont val="Times New Roman"/>
        <charset val="134"/>
      </rPr>
      <t xml:space="preserve"> </t>
    </r>
  </si>
  <si>
    <r>
      <rPr>
        <b/>
        <sz val="14"/>
        <rFont val="宋体"/>
        <charset val="134"/>
      </rPr>
      <t>上级补助收入</t>
    </r>
  </si>
  <si>
    <r>
      <rPr>
        <sz val="11"/>
        <color theme="1"/>
        <rFont val="宋体"/>
        <charset val="134"/>
      </rPr>
      <t>注：本表详细反映</t>
    </r>
    <r>
      <rPr>
        <sz val="11"/>
        <color theme="1"/>
        <rFont val="Times New Roman"/>
        <charset val="134"/>
      </rPr>
      <t>2021</t>
    </r>
    <r>
      <rPr>
        <sz val="11"/>
        <color theme="1"/>
        <rFont val="宋体"/>
        <charset val="134"/>
      </rPr>
      <t>年政府性基金预算转移支付收入和转移支付支出情况</t>
    </r>
    <r>
      <rPr>
        <sz val="11"/>
        <color theme="1"/>
        <rFont val="Times New Roman"/>
        <charset val="134"/>
      </rPr>
      <t>,</t>
    </r>
    <r>
      <rPr>
        <sz val="11"/>
        <color theme="1"/>
        <rFont val="宋体"/>
        <charset val="134"/>
      </rPr>
      <t>年初补助乡镇（街道）支出为零。</t>
    </r>
  </si>
  <si>
    <r>
      <rPr>
        <sz val="14"/>
        <color theme="1"/>
        <rFont val="方正黑体_GBK"/>
        <charset val="134"/>
      </rPr>
      <t>表</t>
    </r>
    <r>
      <rPr>
        <sz val="14"/>
        <color theme="1"/>
        <rFont val="Times New Roman"/>
        <charset val="134"/>
      </rPr>
      <t>31</t>
    </r>
  </si>
  <si>
    <r>
      <rPr>
        <sz val="18"/>
        <color theme="1"/>
        <rFont val="Times New Roman"/>
        <charset val="134"/>
      </rPr>
      <t>2021</t>
    </r>
    <r>
      <rPr>
        <sz val="18"/>
        <color theme="1"/>
        <rFont val="方正小标宋_GBK"/>
        <charset val="134"/>
      </rPr>
      <t>年全区国有资本经营预算收支预算表</t>
    </r>
    <r>
      <rPr>
        <sz val="18"/>
        <color theme="1"/>
        <rFont val="Times New Roman"/>
        <charset val="134"/>
      </rPr>
      <t xml:space="preserve"> </t>
    </r>
  </si>
  <si>
    <r>
      <rPr>
        <sz val="10"/>
        <rFont val="宋体"/>
        <charset val="134"/>
      </rPr>
      <t>一、利润收入</t>
    </r>
  </si>
  <si>
    <r>
      <rPr>
        <sz val="10"/>
        <rFont val="宋体"/>
        <charset val="134"/>
      </rPr>
      <t>一、解决历史遗留问题及改革成本支出</t>
    </r>
  </si>
  <si>
    <r>
      <rPr>
        <sz val="10"/>
        <rFont val="宋体"/>
        <charset val="134"/>
      </rPr>
      <t>二、股利、股息收入</t>
    </r>
  </si>
  <si>
    <r>
      <rPr>
        <sz val="10"/>
        <rFont val="Times New Roman"/>
        <charset val="134"/>
      </rPr>
      <t xml:space="preserve">  </t>
    </r>
    <r>
      <rPr>
        <sz val="10"/>
        <rFont val="宋体"/>
        <charset val="134"/>
      </rPr>
      <t>国有企业棚户区改造</t>
    </r>
  </si>
  <si>
    <r>
      <rPr>
        <sz val="10"/>
        <rFont val="宋体"/>
        <charset val="134"/>
      </rPr>
      <t>三、产权转让收入</t>
    </r>
  </si>
  <si>
    <r>
      <rPr>
        <sz val="10"/>
        <rFont val="Times New Roman"/>
        <charset val="134"/>
      </rPr>
      <t xml:space="preserve">  “</t>
    </r>
    <r>
      <rPr>
        <sz val="10"/>
        <rFont val="宋体"/>
        <charset val="134"/>
      </rPr>
      <t>三供一业</t>
    </r>
    <r>
      <rPr>
        <sz val="10"/>
        <rFont val="Times New Roman"/>
        <charset val="134"/>
      </rPr>
      <t>”</t>
    </r>
    <r>
      <rPr>
        <sz val="10"/>
        <rFont val="宋体"/>
        <charset val="134"/>
      </rPr>
      <t>移交补助支出</t>
    </r>
  </si>
  <si>
    <r>
      <rPr>
        <sz val="10"/>
        <rFont val="宋体"/>
        <charset val="134"/>
      </rPr>
      <t>四、其他国有资本经营预算收入</t>
    </r>
  </si>
  <si>
    <r>
      <rPr>
        <sz val="10"/>
        <rFont val="Times New Roman"/>
        <charset val="134"/>
      </rPr>
      <t xml:space="preserve">  </t>
    </r>
    <r>
      <rPr>
        <sz val="10"/>
        <rFont val="宋体"/>
        <charset val="134"/>
      </rPr>
      <t>其他历史遗留及改革成本支出</t>
    </r>
  </si>
  <si>
    <r>
      <rPr>
        <sz val="10"/>
        <rFont val="宋体"/>
        <charset val="134"/>
      </rPr>
      <t>二、国有企业资本金注入</t>
    </r>
  </si>
  <si>
    <r>
      <rPr>
        <sz val="10"/>
        <rFont val="Times New Roman"/>
        <charset val="134"/>
      </rPr>
      <t xml:space="preserve">  </t>
    </r>
    <r>
      <rPr>
        <sz val="10"/>
        <rFont val="宋体"/>
        <charset val="134"/>
      </rPr>
      <t>支持科技进步支出</t>
    </r>
  </si>
  <si>
    <r>
      <rPr>
        <sz val="10"/>
        <rFont val="Times New Roman"/>
        <charset val="134"/>
      </rPr>
      <t xml:space="preserve">  </t>
    </r>
    <r>
      <rPr>
        <sz val="10"/>
        <rFont val="宋体"/>
        <charset val="134"/>
      </rPr>
      <t>其他国有资本金注入</t>
    </r>
  </si>
  <si>
    <r>
      <rPr>
        <sz val="10"/>
        <rFont val="宋体"/>
        <charset val="134"/>
      </rPr>
      <t>三、金融企业国有资本经营预算支出</t>
    </r>
  </si>
  <si>
    <r>
      <rPr>
        <sz val="10"/>
        <rFont val="Times New Roman"/>
        <charset val="134"/>
      </rPr>
      <t xml:space="preserve">   </t>
    </r>
    <r>
      <rPr>
        <sz val="10"/>
        <rFont val="宋体"/>
        <charset val="134"/>
      </rPr>
      <t>资本性支出</t>
    </r>
  </si>
  <si>
    <r>
      <rPr>
        <sz val="10"/>
        <rFont val="Times New Roman"/>
        <charset val="134"/>
      </rPr>
      <t xml:space="preserve">   </t>
    </r>
    <r>
      <rPr>
        <sz val="10"/>
        <rFont val="宋体"/>
        <charset val="134"/>
      </rPr>
      <t>其他金融国有资本经营预算支出</t>
    </r>
    <r>
      <rPr>
        <sz val="10"/>
        <rFont val="Times New Roman"/>
        <charset val="134"/>
      </rPr>
      <t xml:space="preserve">  </t>
    </r>
  </si>
  <si>
    <r>
      <rPr>
        <sz val="10"/>
        <rFont val="宋体"/>
        <charset val="134"/>
      </rPr>
      <t>四、其他国有资本经营预算支出</t>
    </r>
  </si>
  <si>
    <r>
      <rPr>
        <sz val="10"/>
        <rFont val="Times New Roman"/>
        <charset val="134"/>
      </rPr>
      <t xml:space="preserve">  </t>
    </r>
    <r>
      <rPr>
        <sz val="10"/>
        <rFont val="宋体"/>
        <charset val="134"/>
      </rPr>
      <t>其他国有资本经营预算支出</t>
    </r>
    <r>
      <rPr>
        <sz val="10"/>
        <rFont val="Times New Roman"/>
        <charset val="134"/>
      </rPr>
      <t xml:space="preserve">  </t>
    </r>
  </si>
  <si>
    <r>
      <rPr>
        <sz val="10"/>
        <rFont val="Times New Roman"/>
        <charset val="134"/>
      </rPr>
      <t xml:space="preserve">   </t>
    </r>
    <r>
      <rPr>
        <sz val="10"/>
        <rFont val="宋体"/>
        <charset val="134"/>
      </rPr>
      <t>上级补助收入</t>
    </r>
  </si>
  <si>
    <r>
      <rPr>
        <sz val="10"/>
        <rFont val="Times New Roman"/>
        <charset val="134"/>
      </rPr>
      <t xml:space="preserve">    </t>
    </r>
    <r>
      <rPr>
        <sz val="10"/>
        <rFont val="宋体"/>
        <charset val="134"/>
      </rPr>
      <t>调出资金</t>
    </r>
  </si>
  <si>
    <r>
      <rPr>
        <sz val="11"/>
        <color theme="1"/>
        <rFont val="宋体"/>
        <charset val="134"/>
      </rPr>
      <t>注：</t>
    </r>
    <r>
      <rPr>
        <sz val="11"/>
        <color theme="1"/>
        <rFont val="Times New Roman"/>
        <charset val="134"/>
      </rPr>
      <t>1.</t>
    </r>
    <r>
      <rPr>
        <sz val="11"/>
        <color theme="1"/>
        <rFont val="宋体"/>
        <charset val="134"/>
      </rPr>
      <t>本表直观反映</t>
    </r>
    <r>
      <rPr>
        <sz val="11"/>
        <color theme="1"/>
        <rFont val="Times New Roman"/>
        <charset val="134"/>
      </rPr>
      <t>2021</t>
    </r>
    <r>
      <rPr>
        <sz val="11"/>
        <color theme="1"/>
        <rFont val="宋体"/>
        <charset val="134"/>
      </rPr>
      <t xml:space="preserve">年国有资本经营预算收入与支出的平衡关系。
</t>
    </r>
    <r>
      <rPr>
        <sz val="11"/>
        <color theme="1"/>
        <rFont val="Times New Roman"/>
        <charset val="134"/>
      </rPr>
      <t xml:space="preserve">    2.</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转移性支出合计）。</t>
    </r>
  </si>
  <si>
    <r>
      <rPr>
        <sz val="14"/>
        <color theme="1"/>
        <rFont val="方正黑体_GBK"/>
        <charset val="134"/>
      </rPr>
      <t>表</t>
    </r>
    <r>
      <rPr>
        <sz val="14"/>
        <color theme="1"/>
        <rFont val="Times New Roman"/>
        <charset val="134"/>
      </rPr>
      <t>32</t>
    </r>
  </si>
  <si>
    <r>
      <rPr>
        <sz val="18"/>
        <color theme="1"/>
        <rFont val="Times New Roman"/>
        <charset val="134"/>
      </rPr>
      <t>2021</t>
    </r>
    <r>
      <rPr>
        <sz val="18"/>
        <color theme="1"/>
        <rFont val="方正小标宋_GBK"/>
        <charset val="134"/>
      </rPr>
      <t>年区本级国有资本经营预算收支预算表</t>
    </r>
    <r>
      <rPr>
        <sz val="18"/>
        <color theme="1"/>
        <rFont val="Times New Roman"/>
        <charset val="134"/>
      </rPr>
      <t xml:space="preserve"> </t>
    </r>
  </si>
  <si>
    <r>
      <rPr>
        <sz val="14"/>
        <color theme="1"/>
        <rFont val="方正黑体_GBK"/>
        <charset val="134"/>
      </rPr>
      <t>表</t>
    </r>
    <r>
      <rPr>
        <sz val="14"/>
        <color theme="1"/>
        <rFont val="Times New Roman"/>
        <charset val="134"/>
      </rPr>
      <t>33</t>
    </r>
  </si>
  <si>
    <r>
      <rPr>
        <sz val="22"/>
        <color theme="1"/>
        <rFont val="Times New Roman"/>
        <charset val="134"/>
      </rPr>
      <t>2021</t>
    </r>
    <r>
      <rPr>
        <sz val="22"/>
        <color theme="1"/>
        <rFont val="方正小标宋_GBK"/>
        <charset val="134"/>
      </rPr>
      <t>年社会保险基金收入预算表</t>
    </r>
  </si>
  <si>
    <r>
      <rPr>
        <sz val="11"/>
        <color theme="1"/>
        <rFont val="宋体"/>
        <charset val="134"/>
      </rPr>
      <t>（社保基金由市级统筹，故数据为空）</t>
    </r>
  </si>
  <si>
    <r>
      <rPr>
        <sz val="11"/>
        <color theme="1"/>
        <rFont val="宋体"/>
        <charset val="134"/>
      </rPr>
      <t>项目</t>
    </r>
  </si>
  <si>
    <r>
      <rPr>
        <sz val="11"/>
        <color theme="1"/>
        <rFont val="宋体"/>
        <charset val="134"/>
      </rPr>
      <t>预算数</t>
    </r>
  </si>
  <si>
    <r>
      <rPr>
        <b/>
        <sz val="11"/>
        <color theme="1"/>
        <rFont val="宋体"/>
        <charset val="134"/>
      </rPr>
      <t>一、企业职工基本养老保险基金收入</t>
    </r>
  </si>
  <si>
    <r>
      <rPr>
        <sz val="11"/>
        <color theme="1"/>
        <rFont val="Times New Roman"/>
        <charset val="134"/>
      </rPr>
      <t xml:space="preserve">    </t>
    </r>
    <r>
      <rPr>
        <sz val="11"/>
        <color theme="1"/>
        <rFont val="宋体"/>
        <charset val="134"/>
      </rPr>
      <t>其中：社会保险费收入</t>
    </r>
  </si>
  <si>
    <r>
      <rPr>
        <sz val="11"/>
        <color theme="1"/>
        <rFont val="Times New Roman"/>
        <charset val="134"/>
      </rPr>
      <t xml:space="preserve">         </t>
    </r>
    <r>
      <rPr>
        <sz val="11"/>
        <color theme="1"/>
        <rFont val="宋体"/>
        <charset val="134"/>
      </rPr>
      <t>利息收入</t>
    </r>
  </si>
  <si>
    <r>
      <rPr>
        <sz val="11"/>
        <color theme="1"/>
        <rFont val="Times New Roman"/>
        <charset val="134"/>
      </rPr>
      <t xml:space="preserve">         </t>
    </r>
    <r>
      <rPr>
        <sz val="11"/>
        <color theme="1"/>
        <rFont val="宋体"/>
        <charset val="134"/>
      </rPr>
      <t>财政补贴收入</t>
    </r>
  </si>
  <si>
    <r>
      <rPr>
        <b/>
        <sz val="11"/>
        <color theme="1"/>
        <rFont val="宋体"/>
        <charset val="134"/>
      </rPr>
      <t>二、城乡居民基本养老保险基金收入</t>
    </r>
  </si>
  <si>
    <r>
      <rPr>
        <b/>
        <sz val="11"/>
        <color theme="1"/>
        <rFont val="宋体"/>
        <charset val="134"/>
      </rPr>
      <t>三、机关事业单位基本养老保险基金收入</t>
    </r>
  </si>
  <si>
    <r>
      <rPr>
        <b/>
        <sz val="11"/>
        <color theme="1"/>
        <rFont val="宋体"/>
        <charset val="134"/>
      </rPr>
      <t>四、职工基本医疗保险基金收入</t>
    </r>
  </si>
  <si>
    <r>
      <rPr>
        <b/>
        <sz val="11"/>
        <color theme="1"/>
        <rFont val="宋体"/>
        <charset val="134"/>
      </rPr>
      <t>五、居民基本医疗保险基金收入</t>
    </r>
  </si>
  <si>
    <r>
      <rPr>
        <b/>
        <sz val="11"/>
        <color theme="1"/>
        <rFont val="宋体"/>
        <charset val="134"/>
      </rPr>
      <t>六、工伤保险基金本收入</t>
    </r>
  </si>
  <si>
    <r>
      <rPr>
        <b/>
        <sz val="11"/>
        <color theme="1"/>
        <rFont val="宋体"/>
        <charset val="134"/>
      </rPr>
      <t>七、失业保险基金收入</t>
    </r>
  </si>
  <si>
    <r>
      <rPr>
        <b/>
        <sz val="11"/>
        <color theme="1"/>
        <rFont val="宋体"/>
        <charset val="134"/>
      </rPr>
      <t>社会保险基金收入小计</t>
    </r>
  </si>
  <si>
    <r>
      <rPr>
        <sz val="14"/>
        <color theme="1"/>
        <rFont val="方正黑体_GBK"/>
        <charset val="134"/>
      </rPr>
      <t>表</t>
    </r>
    <r>
      <rPr>
        <sz val="14"/>
        <color theme="1"/>
        <rFont val="Times New Roman"/>
        <charset val="134"/>
      </rPr>
      <t>34</t>
    </r>
  </si>
  <si>
    <r>
      <rPr>
        <sz val="22"/>
        <color theme="1"/>
        <rFont val="Times New Roman"/>
        <charset val="134"/>
      </rPr>
      <t>2021</t>
    </r>
    <r>
      <rPr>
        <sz val="22"/>
        <color theme="1"/>
        <rFont val="方正小标宋_GBK"/>
        <charset val="134"/>
      </rPr>
      <t>年社会保险基金支出预算表</t>
    </r>
  </si>
  <si>
    <r>
      <rPr>
        <b/>
        <sz val="11"/>
        <color theme="1"/>
        <rFont val="宋体"/>
        <charset val="134"/>
      </rPr>
      <t>一、企业职工基本养老保险基金支出</t>
    </r>
  </si>
  <si>
    <r>
      <rPr>
        <sz val="11"/>
        <color theme="1"/>
        <rFont val="Times New Roman"/>
        <charset val="134"/>
      </rPr>
      <t xml:space="preserve">    </t>
    </r>
    <r>
      <rPr>
        <sz val="11"/>
        <color theme="1"/>
        <rFont val="宋体"/>
        <charset val="134"/>
      </rPr>
      <t>其中</t>
    </r>
    <r>
      <rPr>
        <sz val="11"/>
        <color theme="1"/>
        <rFont val="Times New Roman"/>
        <charset val="134"/>
      </rPr>
      <t>:</t>
    </r>
    <r>
      <rPr>
        <sz val="11"/>
        <color theme="1"/>
        <rFont val="宋体"/>
        <charset val="134"/>
      </rPr>
      <t>养老保险待遇支出</t>
    </r>
  </si>
  <si>
    <r>
      <rPr>
        <b/>
        <sz val="11"/>
        <color theme="1"/>
        <rFont val="宋体"/>
        <charset val="134"/>
      </rPr>
      <t>二、城乡居民基本养老保险基金支出</t>
    </r>
  </si>
  <si>
    <r>
      <rPr>
        <b/>
        <sz val="11"/>
        <color theme="1"/>
        <rFont val="宋体"/>
        <charset val="134"/>
      </rPr>
      <t>三、机关事业单位基本养老保险基金支出</t>
    </r>
  </si>
  <si>
    <r>
      <rPr>
        <b/>
        <sz val="11"/>
        <color theme="1"/>
        <rFont val="宋体"/>
        <charset val="134"/>
      </rPr>
      <t>四、职工基本医疗保险基金支出</t>
    </r>
  </si>
  <si>
    <r>
      <rPr>
        <sz val="11"/>
        <color theme="1"/>
        <rFont val="Times New Roman"/>
        <charset val="134"/>
      </rPr>
      <t xml:space="preserve">    </t>
    </r>
    <r>
      <rPr>
        <sz val="11"/>
        <color theme="1"/>
        <rFont val="宋体"/>
        <charset val="134"/>
      </rPr>
      <t>其中</t>
    </r>
    <r>
      <rPr>
        <sz val="11"/>
        <color theme="1"/>
        <rFont val="Times New Roman"/>
        <charset val="134"/>
      </rPr>
      <t>:</t>
    </r>
    <r>
      <rPr>
        <sz val="11"/>
        <color theme="1"/>
        <rFont val="宋体"/>
        <charset val="134"/>
      </rPr>
      <t>基本医疗保险待遇支出</t>
    </r>
  </si>
  <si>
    <r>
      <rPr>
        <b/>
        <sz val="11"/>
        <color theme="1"/>
        <rFont val="宋体"/>
        <charset val="134"/>
      </rPr>
      <t>五、居民基本医疗保险基金支出</t>
    </r>
  </si>
  <si>
    <r>
      <rPr>
        <b/>
        <sz val="11"/>
        <color theme="1"/>
        <rFont val="宋体"/>
        <charset val="134"/>
      </rPr>
      <t>六、工伤保险基金本支出</t>
    </r>
  </si>
  <si>
    <r>
      <rPr>
        <sz val="11"/>
        <color theme="1"/>
        <rFont val="Times New Roman"/>
        <charset val="134"/>
      </rPr>
      <t xml:space="preserve">    </t>
    </r>
    <r>
      <rPr>
        <sz val="11"/>
        <color theme="1"/>
        <rFont val="宋体"/>
        <charset val="134"/>
      </rPr>
      <t>其中</t>
    </r>
    <r>
      <rPr>
        <sz val="11"/>
        <color theme="1"/>
        <rFont val="Times New Roman"/>
        <charset val="134"/>
      </rPr>
      <t>:</t>
    </r>
    <r>
      <rPr>
        <sz val="11"/>
        <color theme="1"/>
        <rFont val="宋体"/>
        <charset val="134"/>
      </rPr>
      <t>工伤保险待遇支出</t>
    </r>
  </si>
  <si>
    <r>
      <rPr>
        <b/>
        <sz val="11"/>
        <color theme="1"/>
        <rFont val="宋体"/>
        <charset val="134"/>
      </rPr>
      <t>七、失业保险基金支出</t>
    </r>
  </si>
  <si>
    <r>
      <rPr>
        <sz val="11"/>
        <color theme="1"/>
        <rFont val="Times New Roman"/>
        <charset val="134"/>
      </rPr>
      <t xml:space="preserve">    </t>
    </r>
    <r>
      <rPr>
        <sz val="11"/>
        <color theme="1"/>
        <rFont val="宋体"/>
        <charset val="134"/>
      </rPr>
      <t>其中</t>
    </r>
    <r>
      <rPr>
        <sz val="11"/>
        <color theme="1"/>
        <rFont val="Times New Roman"/>
        <charset val="134"/>
      </rPr>
      <t>:</t>
    </r>
    <r>
      <rPr>
        <sz val="11"/>
        <color theme="1"/>
        <rFont val="宋体"/>
        <charset val="134"/>
      </rPr>
      <t>失业保险待遇支出</t>
    </r>
  </si>
  <si>
    <r>
      <rPr>
        <b/>
        <sz val="11"/>
        <color theme="1"/>
        <rFont val="宋体"/>
        <charset val="134"/>
      </rPr>
      <t>社会保险基金支出小计</t>
    </r>
  </si>
  <si>
    <r>
      <rPr>
        <sz val="11"/>
        <color theme="1"/>
        <rFont val="宋体"/>
        <charset val="134"/>
      </rPr>
      <t>其中：待遇支出</t>
    </r>
  </si>
  <si>
    <r>
      <rPr>
        <sz val="14"/>
        <color theme="1"/>
        <rFont val="方正黑体_GBK"/>
        <charset val="134"/>
      </rPr>
      <t>表</t>
    </r>
    <r>
      <rPr>
        <sz val="14"/>
        <color theme="1"/>
        <rFont val="Times New Roman"/>
        <charset val="134"/>
      </rPr>
      <t>35</t>
    </r>
  </si>
  <si>
    <r>
      <rPr>
        <sz val="22"/>
        <color theme="1"/>
        <rFont val="Times New Roman"/>
        <charset val="134"/>
      </rPr>
      <t>2021</t>
    </r>
    <r>
      <rPr>
        <sz val="22"/>
        <color theme="1"/>
        <rFont val="方正小标宋_GBK"/>
        <charset val="134"/>
      </rPr>
      <t>年社会保险基金结余预算表</t>
    </r>
  </si>
  <si>
    <r>
      <rPr>
        <sz val="11"/>
        <color theme="1"/>
        <rFont val="宋体"/>
        <charset val="134"/>
      </rPr>
      <t>一、企业职工基本养老保险基金本年收支结余</t>
    </r>
  </si>
  <si>
    <r>
      <rPr>
        <sz val="11"/>
        <color theme="1"/>
        <rFont val="Times New Roman"/>
        <charset val="134"/>
      </rPr>
      <t xml:space="preserve">    </t>
    </r>
    <r>
      <rPr>
        <sz val="11"/>
        <color theme="1"/>
        <rFont val="宋体"/>
        <charset val="134"/>
      </rPr>
      <t>企业职工基本养老保险基金年末滚存结余</t>
    </r>
  </si>
  <si>
    <r>
      <rPr>
        <sz val="11"/>
        <color theme="1"/>
        <rFont val="宋体"/>
        <charset val="134"/>
      </rPr>
      <t>二、城乡居民基本养老保险基金本年收支结余</t>
    </r>
  </si>
  <si>
    <r>
      <rPr>
        <sz val="11"/>
        <color theme="1"/>
        <rFont val="Times New Roman"/>
        <charset val="134"/>
      </rPr>
      <t xml:space="preserve">    </t>
    </r>
    <r>
      <rPr>
        <sz val="11"/>
        <color theme="1"/>
        <rFont val="宋体"/>
        <charset val="134"/>
      </rPr>
      <t>城乡居民基本养老保险基金年末滚存结余</t>
    </r>
  </si>
  <si>
    <r>
      <rPr>
        <sz val="11"/>
        <color theme="1"/>
        <rFont val="宋体"/>
        <charset val="134"/>
      </rPr>
      <t>三、机关事业单位基本养老保险基金本年收支结余</t>
    </r>
  </si>
  <si>
    <r>
      <rPr>
        <sz val="11"/>
        <color theme="1"/>
        <rFont val="Times New Roman"/>
        <charset val="134"/>
      </rPr>
      <t xml:space="preserve">    </t>
    </r>
    <r>
      <rPr>
        <sz val="11"/>
        <color theme="1"/>
        <rFont val="宋体"/>
        <charset val="134"/>
      </rPr>
      <t>机关事业单位基本养老保险基金年末滚存结余</t>
    </r>
  </si>
  <si>
    <r>
      <rPr>
        <sz val="11"/>
        <color theme="1"/>
        <rFont val="宋体"/>
        <charset val="134"/>
      </rPr>
      <t>四、职工基本医疗保险基金本年收支结余</t>
    </r>
  </si>
  <si>
    <r>
      <rPr>
        <sz val="11"/>
        <color theme="1"/>
        <rFont val="Times New Roman"/>
        <charset val="134"/>
      </rPr>
      <t xml:space="preserve">    </t>
    </r>
    <r>
      <rPr>
        <sz val="11"/>
        <color theme="1"/>
        <rFont val="宋体"/>
        <charset val="134"/>
      </rPr>
      <t>职工基本医疗保险基金年末滚存结余</t>
    </r>
  </si>
  <si>
    <r>
      <rPr>
        <sz val="11"/>
        <color theme="1"/>
        <rFont val="宋体"/>
        <charset val="134"/>
      </rPr>
      <t>五、居民基本医疗保险基金本年收支结余</t>
    </r>
  </si>
  <si>
    <r>
      <rPr>
        <sz val="11"/>
        <color theme="1"/>
        <rFont val="Times New Roman"/>
        <charset val="134"/>
      </rPr>
      <t xml:space="preserve">    </t>
    </r>
    <r>
      <rPr>
        <sz val="11"/>
        <color theme="1"/>
        <rFont val="宋体"/>
        <charset val="134"/>
      </rPr>
      <t>居民基本医疗保险基金年末滚存结余</t>
    </r>
  </si>
  <si>
    <r>
      <rPr>
        <sz val="11"/>
        <color theme="1"/>
        <rFont val="宋体"/>
        <charset val="134"/>
      </rPr>
      <t>六、工伤保险基金本年收支结余</t>
    </r>
  </si>
  <si>
    <r>
      <rPr>
        <sz val="11"/>
        <color theme="1"/>
        <rFont val="Times New Roman"/>
        <charset val="134"/>
      </rPr>
      <t xml:space="preserve">    </t>
    </r>
    <r>
      <rPr>
        <sz val="11"/>
        <color theme="1"/>
        <rFont val="宋体"/>
        <charset val="134"/>
      </rPr>
      <t>工伤保险基金年末滚存结余</t>
    </r>
  </si>
  <si>
    <r>
      <rPr>
        <sz val="11"/>
        <color theme="1"/>
        <rFont val="宋体"/>
        <charset val="134"/>
      </rPr>
      <t>七、失业保险基金本年收支结余</t>
    </r>
  </si>
  <si>
    <r>
      <rPr>
        <sz val="11"/>
        <color theme="1"/>
        <rFont val="Times New Roman"/>
        <charset val="134"/>
      </rPr>
      <t xml:space="preserve">    </t>
    </r>
    <r>
      <rPr>
        <sz val="11"/>
        <color theme="1"/>
        <rFont val="宋体"/>
        <charset val="134"/>
      </rPr>
      <t>失业保险基金年末滚存结余</t>
    </r>
  </si>
  <si>
    <r>
      <rPr>
        <sz val="11"/>
        <color theme="1"/>
        <rFont val="宋体"/>
        <charset val="134"/>
      </rPr>
      <t>社会保险基金本年收支结余</t>
    </r>
  </si>
  <si>
    <r>
      <rPr>
        <sz val="11"/>
        <color theme="1"/>
        <rFont val="宋体"/>
        <charset val="134"/>
      </rPr>
      <t>社会保险基金年末滚存结余</t>
    </r>
  </si>
  <si>
    <r>
      <rPr>
        <sz val="14"/>
        <color theme="1"/>
        <rFont val="方正黑体_GBK"/>
        <charset val="134"/>
      </rPr>
      <t>表</t>
    </r>
    <r>
      <rPr>
        <sz val="14"/>
        <color theme="1"/>
        <rFont val="Times New Roman"/>
        <charset val="134"/>
      </rPr>
      <t>36</t>
    </r>
  </si>
  <si>
    <r>
      <rPr>
        <sz val="16"/>
        <rFont val="方正小标宋_GBK"/>
        <charset val="134"/>
      </rPr>
      <t>开州区</t>
    </r>
    <r>
      <rPr>
        <sz val="16"/>
        <rFont val="Times New Roman"/>
        <charset val="134"/>
      </rPr>
      <t>2020</t>
    </r>
    <r>
      <rPr>
        <sz val="16"/>
        <rFont val="方正小标宋_GBK"/>
        <charset val="134"/>
      </rPr>
      <t>年地方政府债务限额及余额情况表</t>
    </r>
  </si>
  <si>
    <r>
      <rPr>
        <sz val="9"/>
        <rFont val="SimSun"/>
        <charset val="134"/>
      </rPr>
      <t>单位：亿元</t>
    </r>
  </si>
  <si>
    <r>
      <rPr>
        <b/>
        <sz val="10"/>
        <rFont val="SimSun"/>
        <charset val="134"/>
      </rPr>
      <t>地</t>
    </r>
    <r>
      <rPr>
        <b/>
        <sz val="10"/>
        <rFont val="Times New Roman"/>
        <charset val="134"/>
      </rPr>
      <t xml:space="preserve">   </t>
    </r>
    <r>
      <rPr>
        <b/>
        <sz val="10"/>
        <rFont val="SimSun"/>
        <charset val="134"/>
      </rPr>
      <t>区</t>
    </r>
  </si>
  <si>
    <r>
      <rPr>
        <b/>
        <sz val="10"/>
        <rFont val="Times New Roman"/>
        <charset val="134"/>
      </rPr>
      <t>2020</t>
    </r>
    <r>
      <rPr>
        <b/>
        <sz val="10"/>
        <rFont val="SimSun"/>
        <charset val="134"/>
      </rPr>
      <t>年债务限额</t>
    </r>
  </si>
  <si>
    <r>
      <rPr>
        <b/>
        <sz val="10"/>
        <rFont val="Times New Roman"/>
        <charset val="134"/>
      </rPr>
      <t>2020</t>
    </r>
    <r>
      <rPr>
        <b/>
        <sz val="10"/>
        <rFont val="SimSun"/>
        <charset val="134"/>
      </rPr>
      <t>年债务余额预计执行数</t>
    </r>
  </si>
  <si>
    <t>一般债务</t>
  </si>
  <si>
    <r>
      <rPr>
        <b/>
        <sz val="10"/>
        <rFont val="SimSun"/>
        <charset val="134"/>
      </rPr>
      <t>专项债务</t>
    </r>
  </si>
  <si>
    <r>
      <rPr>
        <b/>
        <sz val="10"/>
        <rFont val="SimSun"/>
        <charset val="134"/>
      </rPr>
      <t>一般债务</t>
    </r>
  </si>
  <si>
    <r>
      <rPr>
        <b/>
        <sz val="10"/>
        <rFont val="SimSun"/>
        <charset val="134"/>
      </rPr>
      <t>公</t>
    </r>
    <r>
      <rPr>
        <b/>
        <sz val="10"/>
        <rFont val="Times New Roman"/>
        <charset val="134"/>
      </rPr>
      <t xml:space="preserve">  </t>
    </r>
    <r>
      <rPr>
        <b/>
        <sz val="10"/>
        <rFont val="SimSun"/>
        <charset val="134"/>
      </rPr>
      <t>式</t>
    </r>
  </si>
  <si>
    <t>A=B+C</t>
  </si>
  <si>
    <t>B</t>
  </si>
  <si>
    <t>C</t>
  </si>
  <si>
    <t>D=E+F</t>
  </si>
  <si>
    <t>E</t>
  </si>
  <si>
    <t>F</t>
  </si>
  <si>
    <r>
      <rPr>
        <sz val="10"/>
        <color indexed="8"/>
        <rFont val="宋体"/>
        <charset val="134"/>
      </rPr>
      <t>开州区</t>
    </r>
  </si>
  <si>
    <r>
      <rPr>
        <sz val="9"/>
        <rFont val="SimSun"/>
        <charset val="134"/>
      </rPr>
      <t>注：</t>
    </r>
    <r>
      <rPr>
        <sz val="9"/>
        <rFont val="Times New Roman"/>
        <charset val="134"/>
      </rPr>
      <t>1.</t>
    </r>
    <r>
      <rPr>
        <sz val="9"/>
        <rFont val="SimSun"/>
        <charset val="134"/>
      </rPr>
      <t>本表反映上一年度本地区、本级及所属地区政府债务限额及余额预计执行数。</t>
    </r>
  </si>
  <si>
    <r>
      <rPr>
        <sz val="9"/>
        <rFont val="Times New Roman"/>
        <charset val="134"/>
      </rPr>
      <t xml:space="preserve">       2.</t>
    </r>
    <r>
      <rPr>
        <sz val="9"/>
        <rFont val="SimSun"/>
        <charset val="134"/>
      </rPr>
      <t>本表由县级以上地方各级财政部门在本级人民代表大会批准预算后二十日内公开。</t>
    </r>
  </si>
  <si>
    <r>
      <rPr>
        <sz val="14"/>
        <rFont val="方正黑体_GBK"/>
        <charset val="134"/>
      </rPr>
      <t>表</t>
    </r>
    <r>
      <rPr>
        <sz val="14"/>
        <rFont val="Times New Roman"/>
        <charset val="134"/>
      </rPr>
      <t>37</t>
    </r>
  </si>
  <si>
    <r>
      <rPr>
        <sz val="16"/>
        <rFont val="方正小标宋_GBK"/>
        <charset val="134"/>
      </rPr>
      <t>开州区</t>
    </r>
    <r>
      <rPr>
        <sz val="16"/>
        <rFont val="Times New Roman"/>
        <charset val="134"/>
      </rPr>
      <t>2020</t>
    </r>
    <r>
      <rPr>
        <sz val="16"/>
        <rFont val="方正小标宋_GBK"/>
        <charset val="134"/>
      </rPr>
      <t>年和</t>
    </r>
    <r>
      <rPr>
        <sz val="16"/>
        <rFont val="Times New Roman"/>
        <charset val="134"/>
      </rPr>
      <t>2021</t>
    </r>
    <r>
      <rPr>
        <sz val="16"/>
        <rFont val="方正小标宋_GBK"/>
        <charset val="134"/>
      </rPr>
      <t>年地方政府一般债务余额情况表</t>
    </r>
  </si>
  <si>
    <r>
      <rPr>
        <sz val="12"/>
        <rFont val="SimSun"/>
        <charset val="134"/>
      </rPr>
      <t>单位：亿元</t>
    </r>
  </si>
  <si>
    <r>
      <rPr>
        <b/>
        <sz val="12"/>
        <rFont val="SimSun"/>
        <charset val="134"/>
      </rPr>
      <t>项</t>
    </r>
    <r>
      <rPr>
        <b/>
        <sz val="12"/>
        <rFont val="Times New Roman"/>
        <charset val="134"/>
      </rPr>
      <t xml:space="preserve">    </t>
    </r>
    <r>
      <rPr>
        <b/>
        <sz val="12"/>
        <rFont val="SimSun"/>
        <charset val="134"/>
      </rPr>
      <t>目</t>
    </r>
  </si>
  <si>
    <r>
      <rPr>
        <b/>
        <sz val="12"/>
        <rFont val="SimSun"/>
        <charset val="134"/>
      </rPr>
      <t>预算数</t>
    </r>
  </si>
  <si>
    <r>
      <rPr>
        <b/>
        <sz val="12"/>
        <rFont val="SimSun"/>
        <charset val="134"/>
      </rPr>
      <t>执行数</t>
    </r>
  </si>
  <si>
    <r>
      <rPr>
        <sz val="12"/>
        <rFont val="SimSun"/>
        <charset val="134"/>
      </rPr>
      <t>一、</t>
    </r>
    <r>
      <rPr>
        <sz val="12"/>
        <rFont val="Times New Roman"/>
        <charset val="134"/>
      </rPr>
      <t>2019</t>
    </r>
    <r>
      <rPr>
        <sz val="12"/>
        <rFont val="SimSun"/>
        <charset val="134"/>
      </rPr>
      <t>年末地方政府一般债务余额实际数</t>
    </r>
  </si>
  <si>
    <r>
      <rPr>
        <sz val="12"/>
        <rFont val="SimSun"/>
        <charset val="134"/>
      </rPr>
      <t>二、</t>
    </r>
    <r>
      <rPr>
        <sz val="12"/>
        <rFont val="Times New Roman"/>
        <charset val="134"/>
      </rPr>
      <t>2020</t>
    </r>
    <r>
      <rPr>
        <sz val="12"/>
        <rFont val="SimSun"/>
        <charset val="134"/>
      </rPr>
      <t>年末地方政府一般债务限额</t>
    </r>
  </si>
  <si>
    <r>
      <rPr>
        <sz val="12"/>
        <rFont val="SimSun"/>
        <charset val="134"/>
      </rPr>
      <t>三、</t>
    </r>
    <r>
      <rPr>
        <sz val="12"/>
        <rFont val="Times New Roman"/>
        <charset val="134"/>
      </rPr>
      <t>2020</t>
    </r>
    <r>
      <rPr>
        <sz val="12"/>
        <rFont val="SimSun"/>
        <charset val="134"/>
      </rPr>
      <t>年地方政府一般债务发行额</t>
    </r>
  </si>
  <si>
    <r>
      <rPr>
        <sz val="12"/>
        <rFont val="Times New Roman"/>
        <charset val="134"/>
      </rPr>
      <t xml:space="preserve">    </t>
    </r>
    <r>
      <rPr>
        <sz val="12"/>
        <rFont val="SimSun"/>
        <charset val="134"/>
      </rPr>
      <t>其中：中央转贷地方的国际金融组织和外国政府贷款</t>
    </r>
  </si>
  <si>
    <r>
      <rPr>
        <sz val="12"/>
        <rFont val="Times New Roman"/>
        <charset val="134"/>
      </rPr>
      <t xml:space="preserve">          2020</t>
    </r>
    <r>
      <rPr>
        <sz val="12"/>
        <rFont val="SimSun"/>
        <charset val="134"/>
      </rPr>
      <t>年地方政府一般债券发行额</t>
    </r>
  </si>
  <si>
    <r>
      <rPr>
        <sz val="12"/>
        <rFont val="SimSun"/>
        <charset val="134"/>
      </rPr>
      <t>四、</t>
    </r>
    <r>
      <rPr>
        <sz val="12"/>
        <rFont val="Times New Roman"/>
        <charset val="134"/>
      </rPr>
      <t>2020</t>
    </r>
    <r>
      <rPr>
        <sz val="12"/>
        <rFont val="SimSun"/>
        <charset val="134"/>
      </rPr>
      <t>年地方政府一般债务还本支出</t>
    </r>
  </si>
  <si>
    <r>
      <rPr>
        <sz val="12"/>
        <rFont val="SimSun"/>
        <charset val="134"/>
      </rPr>
      <t>五、</t>
    </r>
    <r>
      <rPr>
        <sz val="12"/>
        <rFont val="Times New Roman"/>
        <charset val="134"/>
      </rPr>
      <t>2020</t>
    </r>
    <r>
      <rPr>
        <sz val="12"/>
        <rFont val="SimSun"/>
        <charset val="134"/>
      </rPr>
      <t>年末地方政府一般债务余额预计执行数</t>
    </r>
  </si>
  <si>
    <r>
      <rPr>
        <sz val="12"/>
        <rFont val="SimSun"/>
        <charset val="134"/>
      </rPr>
      <t>六、</t>
    </r>
    <r>
      <rPr>
        <sz val="12"/>
        <rFont val="Times New Roman"/>
        <charset val="134"/>
      </rPr>
      <t>2021</t>
    </r>
    <r>
      <rPr>
        <sz val="12"/>
        <rFont val="SimSun"/>
        <charset val="134"/>
      </rPr>
      <t>年地方财政赤字</t>
    </r>
  </si>
  <si>
    <r>
      <rPr>
        <sz val="12"/>
        <rFont val="SimSun"/>
        <charset val="134"/>
      </rPr>
      <t>七、</t>
    </r>
    <r>
      <rPr>
        <sz val="12"/>
        <rFont val="Times New Roman"/>
        <charset val="134"/>
      </rPr>
      <t>2021</t>
    </r>
    <r>
      <rPr>
        <sz val="12"/>
        <rFont val="SimSun"/>
        <charset val="134"/>
      </rPr>
      <t>年地方政府一般债务限额</t>
    </r>
  </si>
  <si>
    <r>
      <rPr>
        <sz val="9"/>
        <rFont val="SimSun"/>
        <charset val="134"/>
      </rPr>
      <t>注：</t>
    </r>
    <r>
      <rPr>
        <sz val="9"/>
        <rFont val="Times New Roman"/>
        <charset val="134"/>
      </rPr>
      <t>1.</t>
    </r>
    <r>
      <rPr>
        <sz val="9"/>
        <rFont val="SimSun"/>
        <charset val="134"/>
      </rPr>
      <t xml:space="preserve">本表反映本地区上两年度一般债务余额，上一年度一般债务限额、发行额、还本支出及余额，本年度财政赤字及一般债务限额。
</t>
    </r>
    <r>
      <rPr>
        <sz val="9"/>
        <rFont val="Times New Roman"/>
        <charset val="134"/>
      </rPr>
      <t xml:space="preserve">    2.</t>
    </r>
    <r>
      <rPr>
        <sz val="9"/>
        <rFont val="SimSun"/>
        <charset val="134"/>
      </rPr>
      <t>本表由县级以上地方各级财政部门在本级人民代表大会批准预算后二十日内公开。</t>
    </r>
  </si>
  <si>
    <r>
      <rPr>
        <sz val="11"/>
        <color indexed="8"/>
        <rFont val="宋体"/>
        <charset val="134"/>
      </rPr>
      <t>说明：</t>
    </r>
    <r>
      <rPr>
        <sz val="11"/>
        <color indexed="8"/>
        <rFont val="Times New Roman"/>
        <charset val="134"/>
      </rPr>
      <t>2021</t>
    </r>
    <r>
      <rPr>
        <sz val="11"/>
        <color indexed="8"/>
        <rFont val="宋体"/>
        <charset val="134"/>
      </rPr>
      <t>年地方政府一般债务限额由市财政局在</t>
    </r>
    <r>
      <rPr>
        <sz val="11"/>
        <color indexed="8"/>
        <rFont val="Times New Roman"/>
        <charset val="134"/>
      </rPr>
      <t>2021</t>
    </r>
    <r>
      <rPr>
        <sz val="11"/>
        <color indexed="8"/>
        <rFont val="宋体"/>
        <charset val="134"/>
      </rPr>
      <t>年预算执行中下达，故年初无数据。</t>
    </r>
  </si>
  <si>
    <r>
      <rPr>
        <sz val="14"/>
        <rFont val="方正黑体_GBK"/>
        <charset val="134"/>
      </rPr>
      <t>表</t>
    </r>
    <r>
      <rPr>
        <sz val="14"/>
        <rFont val="Times New Roman"/>
        <charset val="134"/>
      </rPr>
      <t>38</t>
    </r>
  </si>
  <si>
    <r>
      <rPr>
        <sz val="16"/>
        <rFont val="方正小标宋_GBK"/>
        <charset val="134"/>
      </rPr>
      <t>开州区</t>
    </r>
    <r>
      <rPr>
        <sz val="16"/>
        <rFont val="Times New Roman"/>
        <charset val="134"/>
      </rPr>
      <t>2020</t>
    </r>
    <r>
      <rPr>
        <sz val="16"/>
        <rFont val="方正小标宋_GBK"/>
        <charset val="134"/>
      </rPr>
      <t>年和</t>
    </r>
    <r>
      <rPr>
        <sz val="16"/>
        <rFont val="Times New Roman"/>
        <charset val="134"/>
      </rPr>
      <t>2021</t>
    </r>
    <r>
      <rPr>
        <sz val="16"/>
        <rFont val="方正小标宋_GBK"/>
        <charset val="134"/>
      </rPr>
      <t>年地方政府专项债务余额情况表</t>
    </r>
  </si>
  <si>
    <r>
      <rPr>
        <sz val="12"/>
        <rFont val="SimSun"/>
        <charset val="134"/>
      </rPr>
      <t>一、</t>
    </r>
    <r>
      <rPr>
        <sz val="12"/>
        <rFont val="Times New Roman"/>
        <charset val="134"/>
      </rPr>
      <t>2019</t>
    </r>
    <r>
      <rPr>
        <sz val="12"/>
        <rFont val="SimSun"/>
        <charset val="134"/>
      </rPr>
      <t>年末地方政府专项债务余额实际数</t>
    </r>
  </si>
  <si>
    <r>
      <rPr>
        <sz val="12"/>
        <rFont val="SimSun"/>
        <charset val="134"/>
      </rPr>
      <t>二、</t>
    </r>
    <r>
      <rPr>
        <sz val="12"/>
        <rFont val="Times New Roman"/>
        <charset val="134"/>
      </rPr>
      <t>2020</t>
    </r>
    <r>
      <rPr>
        <sz val="12"/>
        <rFont val="SimSun"/>
        <charset val="134"/>
      </rPr>
      <t>年末地方政府专项债务限额</t>
    </r>
  </si>
  <si>
    <r>
      <rPr>
        <sz val="12"/>
        <rFont val="SimSun"/>
        <charset val="134"/>
      </rPr>
      <t>三、</t>
    </r>
    <r>
      <rPr>
        <sz val="12"/>
        <rFont val="Times New Roman"/>
        <charset val="134"/>
      </rPr>
      <t>2020</t>
    </r>
    <r>
      <rPr>
        <sz val="12"/>
        <rFont val="SimSun"/>
        <charset val="134"/>
      </rPr>
      <t>年地方政府专项债务发行额</t>
    </r>
  </si>
  <si>
    <r>
      <rPr>
        <sz val="12"/>
        <rFont val="SimSun"/>
        <charset val="134"/>
      </rPr>
      <t>四、</t>
    </r>
    <r>
      <rPr>
        <sz val="12"/>
        <rFont val="Times New Roman"/>
        <charset val="134"/>
      </rPr>
      <t>2020</t>
    </r>
    <r>
      <rPr>
        <sz val="12"/>
        <rFont val="SimSun"/>
        <charset val="134"/>
      </rPr>
      <t>年地方政府专项债务还本支出</t>
    </r>
  </si>
  <si>
    <r>
      <rPr>
        <sz val="12"/>
        <rFont val="SimSun"/>
        <charset val="134"/>
      </rPr>
      <t>五、</t>
    </r>
    <r>
      <rPr>
        <sz val="12"/>
        <rFont val="Times New Roman"/>
        <charset val="134"/>
      </rPr>
      <t>2020</t>
    </r>
    <r>
      <rPr>
        <sz val="12"/>
        <rFont val="SimSun"/>
        <charset val="134"/>
      </rPr>
      <t>年末地方政府专项债务余额预计执行数</t>
    </r>
  </si>
  <si>
    <r>
      <rPr>
        <sz val="12"/>
        <rFont val="SimSun"/>
        <charset val="134"/>
      </rPr>
      <t>六、</t>
    </r>
    <r>
      <rPr>
        <sz val="12"/>
        <rFont val="Times New Roman"/>
        <charset val="134"/>
      </rPr>
      <t>2021</t>
    </r>
    <r>
      <rPr>
        <sz val="12"/>
        <rFont val="SimSun"/>
        <charset val="134"/>
      </rPr>
      <t>年地方政府专项债务新增限额</t>
    </r>
  </si>
  <si>
    <r>
      <rPr>
        <sz val="12"/>
        <rFont val="SimSun"/>
        <charset val="134"/>
      </rPr>
      <t>七、</t>
    </r>
    <r>
      <rPr>
        <sz val="12"/>
        <rFont val="Times New Roman"/>
        <charset val="134"/>
      </rPr>
      <t>2021</t>
    </r>
    <r>
      <rPr>
        <sz val="12"/>
        <rFont val="SimSun"/>
        <charset val="134"/>
      </rPr>
      <t>年末地方政府专项债务限额</t>
    </r>
  </si>
  <si>
    <r>
      <rPr>
        <sz val="9"/>
        <rFont val="SimSun"/>
        <charset val="134"/>
      </rPr>
      <t>注：</t>
    </r>
    <r>
      <rPr>
        <sz val="9"/>
        <rFont val="Times New Roman"/>
        <charset val="134"/>
      </rPr>
      <t>1.</t>
    </r>
    <r>
      <rPr>
        <sz val="9"/>
        <rFont val="SimSun"/>
        <charset val="134"/>
      </rPr>
      <t xml:space="preserve">本表反映本地区上两年度专项债务余额，上一年度专项债务限额、发行额、还本额及余额，本年度专项债务新增限额及限额。
</t>
    </r>
    <r>
      <rPr>
        <sz val="9"/>
        <rFont val="Times New Roman"/>
        <charset val="134"/>
      </rPr>
      <t xml:space="preserve">       2.</t>
    </r>
    <r>
      <rPr>
        <sz val="9"/>
        <rFont val="SimSun"/>
        <charset val="134"/>
      </rPr>
      <t>本表由县级以上地方各级财政部门在本级人民代表大会批准预算后二十日内公开。</t>
    </r>
  </si>
  <si>
    <r>
      <rPr>
        <sz val="11"/>
        <color indexed="8"/>
        <rFont val="宋体"/>
        <charset val="134"/>
      </rPr>
      <t>说明：</t>
    </r>
    <r>
      <rPr>
        <sz val="11"/>
        <color indexed="8"/>
        <rFont val="Times New Roman"/>
        <charset val="134"/>
      </rPr>
      <t>2021</t>
    </r>
    <r>
      <rPr>
        <sz val="11"/>
        <color indexed="8"/>
        <rFont val="宋体"/>
        <charset val="134"/>
      </rPr>
      <t>年地方政府专项债务限额由市财政局在</t>
    </r>
    <r>
      <rPr>
        <sz val="11"/>
        <color indexed="8"/>
        <rFont val="Times New Roman"/>
        <charset val="134"/>
      </rPr>
      <t>2021</t>
    </r>
    <r>
      <rPr>
        <sz val="11"/>
        <color indexed="8"/>
        <rFont val="宋体"/>
        <charset val="134"/>
      </rPr>
      <t>年预算执行中下达，故年初无数据。</t>
    </r>
  </si>
  <si>
    <r>
      <rPr>
        <sz val="14"/>
        <rFont val="方正黑体_GBK"/>
        <charset val="134"/>
      </rPr>
      <t>表</t>
    </r>
    <r>
      <rPr>
        <sz val="14"/>
        <rFont val="Times New Roman"/>
        <charset val="134"/>
      </rPr>
      <t>39</t>
    </r>
  </si>
  <si>
    <r>
      <rPr>
        <sz val="16"/>
        <rFont val="方正小标宋_GBK"/>
        <charset val="134"/>
      </rPr>
      <t>开州区地方政府债券发行及还本付息情况表</t>
    </r>
  </si>
  <si>
    <r>
      <rPr>
        <b/>
        <sz val="11"/>
        <rFont val="SimSun"/>
        <charset val="134"/>
      </rPr>
      <t>项</t>
    </r>
    <r>
      <rPr>
        <b/>
        <sz val="11"/>
        <rFont val="Times New Roman"/>
        <charset val="134"/>
      </rPr>
      <t xml:space="preserve">    </t>
    </r>
    <r>
      <rPr>
        <b/>
        <sz val="11"/>
        <rFont val="SimSun"/>
        <charset val="134"/>
      </rPr>
      <t>目</t>
    </r>
  </si>
  <si>
    <r>
      <rPr>
        <b/>
        <sz val="11"/>
        <rFont val="SimSun"/>
        <charset val="134"/>
      </rPr>
      <t>公式</t>
    </r>
  </si>
  <si>
    <r>
      <rPr>
        <b/>
        <sz val="11"/>
        <rFont val="SimSun"/>
        <charset val="134"/>
      </rPr>
      <t>本地区</t>
    </r>
  </si>
  <si>
    <r>
      <rPr>
        <b/>
        <sz val="11"/>
        <rFont val="SimSun"/>
        <charset val="134"/>
      </rPr>
      <t>本级</t>
    </r>
  </si>
  <si>
    <r>
      <rPr>
        <sz val="11"/>
        <rFont val="SimSun"/>
        <charset val="134"/>
      </rPr>
      <t>一、</t>
    </r>
    <r>
      <rPr>
        <sz val="11"/>
        <rFont val="Times New Roman"/>
        <charset val="134"/>
      </rPr>
      <t>2020</t>
    </r>
    <r>
      <rPr>
        <sz val="11"/>
        <rFont val="SimSun"/>
        <charset val="134"/>
      </rPr>
      <t>年发行预计执行数</t>
    </r>
  </si>
  <si>
    <t>A=B+D</t>
  </si>
  <si>
    <r>
      <rPr>
        <sz val="11"/>
        <rFont val="SimSun"/>
        <charset val="134"/>
      </rPr>
      <t>（一）一般债券</t>
    </r>
  </si>
  <si>
    <r>
      <rPr>
        <sz val="11"/>
        <rFont val="Times New Roman"/>
        <charset val="134"/>
      </rPr>
      <t xml:space="preserve">   </t>
    </r>
    <r>
      <rPr>
        <sz val="11"/>
        <rFont val="SimSun"/>
        <charset val="134"/>
      </rPr>
      <t>其中：再融资债券</t>
    </r>
  </si>
  <si>
    <r>
      <rPr>
        <sz val="11"/>
        <rFont val="SimSun"/>
        <charset val="134"/>
      </rPr>
      <t>（二）专项债券</t>
    </r>
  </si>
  <si>
    <t>D</t>
  </si>
  <si>
    <r>
      <rPr>
        <sz val="11"/>
        <rFont val="SimSun"/>
        <charset val="134"/>
      </rPr>
      <t>二、</t>
    </r>
    <r>
      <rPr>
        <sz val="11"/>
        <rFont val="Times New Roman"/>
        <charset val="134"/>
      </rPr>
      <t>2020</t>
    </r>
    <r>
      <rPr>
        <sz val="11"/>
        <rFont val="SimSun"/>
        <charset val="134"/>
      </rPr>
      <t>年还本支出预计执行数</t>
    </r>
  </si>
  <si>
    <t>F=G+H</t>
  </si>
  <si>
    <t>G</t>
  </si>
  <si>
    <t>H</t>
  </si>
  <si>
    <r>
      <rPr>
        <sz val="11"/>
        <rFont val="SimSun"/>
        <charset val="134"/>
      </rPr>
      <t>三、</t>
    </r>
    <r>
      <rPr>
        <sz val="11"/>
        <rFont val="Times New Roman"/>
        <charset val="134"/>
      </rPr>
      <t>2020</t>
    </r>
    <r>
      <rPr>
        <sz val="11"/>
        <rFont val="SimSun"/>
        <charset val="134"/>
      </rPr>
      <t>年付息支出预计执行数</t>
    </r>
  </si>
  <si>
    <t>I=J+K</t>
  </si>
  <si>
    <t>J</t>
  </si>
  <si>
    <t>K</t>
  </si>
  <si>
    <r>
      <rPr>
        <sz val="11"/>
        <rFont val="SimSun"/>
        <charset val="134"/>
      </rPr>
      <t>四、</t>
    </r>
    <r>
      <rPr>
        <sz val="11"/>
        <rFont val="Times New Roman"/>
        <charset val="134"/>
      </rPr>
      <t>2021</t>
    </r>
    <r>
      <rPr>
        <sz val="11"/>
        <rFont val="SimSun"/>
        <charset val="134"/>
      </rPr>
      <t>年还本支出预算数</t>
    </r>
  </si>
  <si>
    <t>L=M+O</t>
  </si>
  <si>
    <t>M</t>
  </si>
  <si>
    <r>
      <rPr>
        <sz val="11"/>
        <rFont val="Times New Roman"/>
        <charset val="134"/>
      </rPr>
      <t xml:space="preserve">   </t>
    </r>
    <r>
      <rPr>
        <sz val="11"/>
        <rFont val="SimSun"/>
        <charset val="134"/>
      </rPr>
      <t>其中：再融资</t>
    </r>
  </si>
  <si>
    <r>
      <rPr>
        <sz val="11"/>
        <rFont val="Times New Roman"/>
        <charset val="134"/>
      </rPr>
      <t xml:space="preserve">         </t>
    </r>
    <r>
      <rPr>
        <sz val="11"/>
        <rFont val="SimSun"/>
        <charset val="134"/>
      </rPr>
      <t>财政预算安排</t>
    </r>
    <r>
      <rPr>
        <sz val="11"/>
        <rFont val="Times New Roman"/>
        <charset val="134"/>
      </rPr>
      <t xml:space="preserve"> </t>
    </r>
  </si>
  <si>
    <t>N</t>
  </si>
  <si>
    <t>O</t>
  </si>
  <si>
    <r>
      <rPr>
        <sz val="11"/>
        <rFont val="Times New Roman"/>
        <charset val="134"/>
      </rPr>
      <t xml:space="preserve">         </t>
    </r>
    <r>
      <rPr>
        <sz val="11"/>
        <rFont val="SimSun"/>
        <charset val="134"/>
      </rPr>
      <t>财政预算安排</t>
    </r>
  </si>
  <si>
    <t>P</t>
  </si>
  <si>
    <r>
      <rPr>
        <sz val="11"/>
        <rFont val="SimSun"/>
        <charset val="134"/>
      </rPr>
      <t>五、</t>
    </r>
    <r>
      <rPr>
        <sz val="11"/>
        <rFont val="Times New Roman"/>
        <charset val="134"/>
      </rPr>
      <t>2021</t>
    </r>
    <r>
      <rPr>
        <sz val="11"/>
        <rFont val="SimSun"/>
        <charset val="134"/>
      </rPr>
      <t>年付息支出预算数</t>
    </r>
  </si>
  <si>
    <t>Q=R+S</t>
  </si>
  <si>
    <t>R</t>
  </si>
  <si>
    <t>S</t>
  </si>
  <si>
    <r>
      <rPr>
        <sz val="9"/>
        <rFont val="SimSun"/>
        <charset val="134"/>
      </rPr>
      <t>注：</t>
    </r>
    <r>
      <rPr>
        <sz val="9"/>
        <rFont val="Times New Roman"/>
        <charset val="134"/>
      </rPr>
      <t>1.</t>
    </r>
    <r>
      <rPr>
        <sz val="9"/>
        <rFont val="SimSun"/>
        <charset val="134"/>
      </rPr>
      <t xml:space="preserve">本表反映本地区上一年度地方政府债券（含再融资债券）发行及还本付息支出预计执行数、本年度地方政府债券还本付息预算数等。
</t>
    </r>
    <r>
      <rPr>
        <sz val="9"/>
        <rFont val="Times New Roman"/>
        <charset val="134"/>
      </rPr>
      <t xml:space="preserve">    2.</t>
    </r>
    <r>
      <rPr>
        <sz val="9"/>
        <rFont val="SimSun"/>
        <charset val="134"/>
      </rPr>
      <t>本表由县级以上地方各级财政部门在本级人民代表大会批准预算后二十日内公开。</t>
    </r>
  </si>
  <si>
    <r>
      <rPr>
        <sz val="14"/>
        <rFont val="方正黑体_GBK"/>
        <charset val="134"/>
      </rPr>
      <t>表</t>
    </r>
    <r>
      <rPr>
        <sz val="14"/>
        <rFont val="Times New Roman"/>
        <charset val="134"/>
      </rPr>
      <t>40</t>
    </r>
  </si>
  <si>
    <r>
      <rPr>
        <sz val="16"/>
        <rFont val="方正小标宋_GBK"/>
        <charset val="134"/>
      </rPr>
      <t>开州区</t>
    </r>
    <r>
      <rPr>
        <sz val="16"/>
        <rFont val="Times New Roman"/>
        <charset val="134"/>
      </rPr>
      <t>2021</t>
    </r>
    <r>
      <rPr>
        <sz val="16"/>
        <rFont val="方正小标宋_GBK"/>
        <charset val="134"/>
      </rPr>
      <t>年地方政府债务限额提前下达情况表</t>
    </r>
  </si>
  <si>
    <r>
      <rPr>
        <b/>
        <sz val="12"/>
        <rFont val="SimSun"/>
        <charset val="134"/>
      </rPr>
      <t>项目</t>
    </r>
  </si>
  <si>
    <r>
      <rPr>
        <b/>
        <sz val="12"/>
        <rFont val="SimSun"/>
        <charset val="134"/>
      </rPr>
      <t>公式</t>
    </r>
  </si>
  <si>
    <r>
      <rPr>
        <b/>
        <sz val="12"/>
        <rFont val="SimSun"/>
        <charset val="134"/>
      </rPr>
      <t>本地区</t>
    </r>
  </si>
  <si>
    <r>
      <rPr>
        <b/>
        <sz val="12"/>
        <rFont val="SimSun"/>
        <charset val="134"/>
      </rPr>
      <t>本级</t>
    </r>
  </si>
  <si>
    <r>
      <rPr>
        <b/>
        <sz val="12"/>
        <rFont val="SimSun"/>
        <charset val="134"/>
      </rPr>
      <t>下级</t>
    </r>
  </si>
  <si>
    <r>
      <rPr>
        <sz val="12"/>
        <rFont val="SimSun"/>
        <charset val="134"/>
      </rPr>
      <t>一：</t>
    </r>
    <r>
      <rPr>
        <sz val="12"/>
        <rFont val="Times New Roman"/>
        <charset val="134"/>
      </rPr>
      <t>2020</t>
    </r>
    <r>
      <rPr>
        <sz val="12"/>
        <rFont val="SimSun"/>
        <charset val="134"/>
      </rPr>
      <t>年地方政府债务限额</t>
    </r>
  </si>
  <si>
    <r>
      <rPr>
        <sz val="12"/>
        <rFont val="SimSun"/>
        <charset val="134"/>
      </rPr>
      <t>其中：</t>
    </r>
    <r>
      <rPr>
        <sz val="12"/>
        <rFont val="Times New Roman"/>
        <charset val="134"/>
      </rPr>
      <t xml:space="preserve"> </t>
    </r>
    <r>
      <rPr>
        <sz val="12"/>
        <rFont val="SimSun"/>
        <charset val="134"/>
      </rPr>
      <t>一般债务限额</t>
    </r>
  </si>
  <si>
    <r>
      <rPr>
        <sz val="12"/>
        <rFont val="Times New Roman"/>
        <charset val="134"/>
      </rPr>
      <t xml:space="preserve">       </t>
    </r>
    <r>
      <rPr>
        <sz val="12"/>
        <rFont val="SimSun"/>
        <charset val="134"/>
      </rPr>
      <t>专项债务限额</t>
    </r>
  </si>
  <si>
    <r>
      <rPr>
        <sz val="12"/>
        <rFont val="SimSun"/>
        <charset val="134"/>
      </rPr>
      <t>二：提前下达的</t>
    </r>
    <r>
      <rPr>
        <sz val="12"/>
        <rFont val="Times New Roman"/>
        <charset val="134"/>
      </rPr>
      <t>2021</t>
    </r>
    <r>
      <rPr>
        <sz val="12"/>
        <rFont val="SimSun"/>
        <charset val="134"/>
      </rPr>
      <t>年地方政府债务限额</t>
    </r>
  </si>
  <si>
    <r>
      <rPr>
        <sz val="9"/>
        <rFont val="SimSun"/>
        <charset val="134"/>
      </rPr>
      <t>注：本表反映本地区及本级预算中列示提前下达的新增地方政府债务限额情况，由县级以上地方各级财政部门在本级人民代表大会批准预算后二十日内公开。</t>
    </r>
  </si>
  <si>
    <r>
      <rPr>
        <sz val="14"/>
        <color theme="1"/>
        <rFont val="方正黑体_GBK"/>
        <charset val="134"/>
      </rPr>
      <t>表</t>
    </r>
    <r>
      <rPr>
        <sz val="14"/>
        <color theme="1"/>
        <rFont val="Times New Roman"/>
        <charset val="134"/>
      </rPr>
      <t>41</t>
    </r>
  </si>
  <si>
    <r>
      <rPr>
        <sz val="16"/>
        <rFont val="方正小标宋_GBK"/>
        <charset val="134"/>
      </rPr>
      <t>开州区</t>
    </r>
    <r>
      <rPr>
        <sz val="16"/>
        <rFont val="Times New Roman"/>
        <charset val="134"/>
      </rPr>
      <t>2021</t>
    </r>
    <r>
      <rPr>
        <sz val="16"/>
        <rFont val="方正小标宋_GBK"/>
        <charset val="134"/>
      </rPr>
      <t>年年初新增地方政府债券资金安排表</t>
    </r>
  </si>
  <si>
    <r>
      <rPr>
        <b/>
        <sz val="11"/>
        <rFont val="SimSun"/>
        <charset val="134"/>
      </rPr>
      <t>序号</t>
    </r>
  </si>
  <si>
    <r>
      <rPr>
        <b/>
        <sz val="11"/>
        <rFont val="SimSun"/>
        <charset val="134"/>
      </rPr>
      <t>项目名称</t>
    </r>
  </si>
  <si>
    <r>
      <rPr>
        <b/>
        <sz val="11"/>
        <rFont val="SimSun"/>
        <charset val="134"/>
      </rPr>
      <t>项目类型</t>
    </r>
  </si>
  <si>
    <r>
      <rPr>
        <b/>
        <sz val="11"/>
        <rFont val="SimSun"/>
        <charset val="134"/>
      </rPr>
      <t>项目主管部门</t>
    </r>
  </si>
  <si>
    <r>
      <rPr>
        <b/>
        <sz val="11"/>
        <rFont val="SimSun"/>
        <charset val="134"/>
      </rPr>
      <t>债券性质</t>
    </r>
  </si>
  <si>
    <r>
      <rPr>
        <b/>
        <sz val="11"/>
        <rFont val="SimSun"/>
        <charset val="134"/>
      </rPr>
      <t>债券规模</t>
    </r>
  </si>
  <si>
    <r>
      <rPr>
        <sz val="9"/>
        <rFont val="SimSun"/>
        <charset val="134"/>
      </rPr>
      <t>注：本表反映本级当年提前下达的新增地方政府债券资金使用安排，由县级以上地方各级财政部门在本级人民代表大会批准预算后二十日内公开。年初无新增债券，故数据为空。</t>
    </r>
  </si>
  <si>
    <r>
      <rPr>
        <sz val="12"/>
        <rFont val="宋体"/>
        <charset val="134"/>
      </rPr>
      <t>表</t>
    </r>
    <r>
      <rPr>
        <sz val="12"/>
        <rFont val="Times New Roman"/>
        <charset val="134"/>
      </rPr>
      <t>42</t>
    </r>
  </si>
  <si>
    <r>
      <rPr>
        <b/>
        <sz val="18"/>
        <color indexed="8"/>
        <rFont val="Times New Roman"/>
        <charset val="134"/>
      </rPr>
      <t>2021</t>
    </r>
    <r>
      <rPr>
        <b/>
        <sz val="18"/>
        <color indexed="8"/>
        <rFont val="宋体"/>
        <charset val="134"/>
      </rPr>
      <t>年区本级一般公共预算</t>
    </r>
    <r>
      <rPr>
        <b/>
        <sz val="18"/>
        <color indexed="8"/>
        <rFont val="Times New Roman"/>
        <charset val="134"/>
      </rPr>
      <t>“</t>
    </r>
    <r>
      <rPr>
        <b/>
        <sz val="18"/>
        <color indexed="8"/>
        <rFont val="宋体"/>
        <charset val="134"/>
      </rPr>
      <t>三公</t>
    </r>
    <r>
      <rPr>
        <b/>
        <sz val="18"/>
        <color indexed="8"/>
        <rFont val="Times New Roman"/>
        <charset val="134"/>
      </rPr>
      <t>”</t>
    </r>
    <r>
      <rPr>
        <b/>
        <sz val="18"/>
        <color indexed="8"/>
        <rFont val="宋体"/>
        <charset val="134"/>
      </rPr>
      <t>经费预算支出表</t>
    </r>
  </si>
  <si>
    <r>
      <rPr>
        <sz val="12"/>
        <rFont val="宋体"/>
        <charset val="134"/>
      </rPr>
      <t>年度</t>
    </r>
  </si>
  <si>
    <r>
      <rPr>
        <sz val="11"/>
        <color theme="1"/>
        <rFont val="宋体"/>
        <charset val="134"/>
      </rPr>
      <t>合计</t>
    </r>
  </si>
  <si>
    <t>因公出国
（境）费</t>
  </si>
  <si>
    <r>
      <rPr>
        <sz val="11"/>
        <color theme="1"/>
        <rFont val="宋体"/>
        <charset val="134"/>
      </rPr>
      <t>公务用车购置及运行费</t>
    </r>
  </si>
  <si>
    <t>公务接待费</t>
  </si>
  <si>
    <r>
      <rPr>
        <sz val="11"/>
        <color theme="1"/>
        <rFont val="宋体"/>
        <charset val="134"/>
      </rPr>
      <t>小计</t>
    </r>
  </si>
  <si>
    <r>
      <rPr>
        <sz val="11"/>
        <color theme="1"/>
        <rFont val="宋体"/>
        <charset val="134"/>
      </rPr>
      <t>公务用车
购置费</t>
    </r>
  </si>
  <si>
    <r>
      <rPr>
        <sz val="11"/>
        <color theme="1"/>
        <rFont val="宋体"/>
        <charset val="134"/>
      </rPr>
      <t>公务用车
运行维护费</t>
    </r>
  </si>
  <si>
    <r>
      <rPr>
        <sz val="9"/>
        <rFont val="宋体"/>
        <charset val="134"/>
      </rPr>
      <t>说明：</t>
    </r>
    <r>
      <rPr>
        <sz val="9"/>
        <rFont val="Times New Roman"/>
        <charset val="134"/>
      </rPr>
      <t>2021</t>
    </r>
    <r>
      <rPr>
        <sz val="9"/>
        <rFont val="宋体"/>
        <charset val="134"/>
      </rPr>
      <t>年</t>
    </r>
    <r>
      <rPr>
        <sz val="9"/>
        <rFont val="Times New Roman"/>
        <charset val="134"/>
      </rPr>
      <t>“</t>
    </r>
    <r>
      <rPr>
        <sz val="9"/>
        <rFont val="宋体"/>
        <charset val="134"/>
      </rPr>
      <t>三公</t>
    </r>
    <r>
      <rPr>
        <sz val="9"/>
        <rFont val="Times New Roman"/>
        <charset val="134"/>
      </rPr>
      <t>”</t>
    </r>
    <r>
      <rPr>
        <sz val="9"/>
        <rFont val="宋体"/>
        <charset val="134"/>
      </rPr>
      <t>经费预算与上年基本持平。经多年的压减，</t>
    </r>
    <r>
      <rPr>
        <sz val="9"/>
        <rFont val="Times New Roman"/>
        <charset val="134"/>
      </rPr>
      <t>“</t>
    </r>
    <r>
      <rPr>
        <sz val="9"/>
        <rFont val="宋体"/>
        <charset val="134"/>
      </rPr>
      <t>三公</t>
    </r>
    <r>
      <rPr>
        <sz val="9"/>
        <rFont val="Times New Roman"/>
        <charset val="134"/>
      </rPr>
      <t>”</t>
    </r>
    <r>
      <rPr>
        <sz val="9"/>
        <rFont val="宋体"/>
        <charset val="134"/>
      </rPr>
      <t>经费预算已在较低水平。</t>
    </r>
  </si>
  <si>
    <r>
      <rPr>
        <sz val="10"/>
        <rFont val="宋体"/>
        <charset val="134"/>
      </rPr>
      <t>表</t>
    </r>
    <r>
      <rPr>
        <sz val="10"/>
        <rFont val="Times New Roman"/>
        <charset val="134"/>
      </rPr>
      <t>43</t>
    </r>
  </si>
  <si>
    <r>
      <rPr>
        <sz val="14"/>
        <color theme="1"/>
        <rFont val="方正黑体_GBK"/>
        <charset val="134"/>
      </rPr>
      <t>表</t>
    </r>
    <r>
      <rPr>
        <sz val="14"/>
        <color theme="1"/>
        <rFont val="Times New Roman"/>
        <charset val="134"/>
      </rPr>
      <t>43</t>
    </r>
  </si>
  <si>
    <r>
      <rPr>
        <b/>
        <sz val="12"/>
        <rFont val="Times New Roman"/>
        <charset val="134"/>
      </rPr>
      <t>2020</t>
    </r>
    <r>
      <rPr>
        <b/>
        <sz val="12"/>
        <rFont val="宋体"/>
        <charset val="134"/>
      </rPr>
      <t>年直达资金明细（单位：万元）</t>
    </r>
  </si>
  <si>
    <r>
      <rPr>
        <b/>
        <sz val="12"/>
        <rFont val="宋体"/>
        <charset val="134"/>
      </rPr>
      <t>序号</t>
    </r>
  </si>
  <si>
    <r>
      <rPr>
        <b/>
        <sz val="12"/>
        <rFont val="宋体"/>
        <charset val="134"/>
      </rPr>
      <t>地区名称</t>
    </r>
  </si>
  <si>
    <r>
      <rPr>
        <b/>
        <sz val="12"/>
        <rFont val="宋体"/>
        <charset val="134"/>
      </rPr>
      <t>预算数</t>
    </r>
  </si>
  <si>
    <r>
      <rPr>
        <b/>
        <sz val="12"/>
        <rFont val="宋体"/>
        <charset val="134"/>
      </rPr>
      <t>支出数</t>
    </r>
  </si>
  <si>
    <r>
      <rPr>
        <b/>
        <sz val="12"/>
        <rFont val="宋体"/>
        <charset val="134"/>
      </rPr>
      <t>单位编码</t>
    </r>
  </si>
  <si>
    <r>
      <rPr>
        <b/>
        <sz val="12"/>
        <rFont val="宋体"/>
        <charset val="134"/>
      </rPr>
      <t>单位名称</t>
    </r>
  </si>
  <si>
    <r>
      <rPr>
        <b/>
        <sz val="12"/>
        <rFont val="宋体"/>
        <charset val="134"/>
      </rPr>
      <t>资金名称</t>
    </r>
  </si>
  <si>
    <r>
      <rPr>
        <b/>
        <sz val="12"/>
        <rFont val="宋体"/>
        <charset val="134"/>
      </rPr>
      <t>支出功能科目</t>
    </r>
  </si>
  <si>
    <r>
      <rPr>
        <b/>
        <sz val="12"/>
        <rFont val="宋体"/>
        <charset val="134"/>
      </rPr>
      <t>是否惠企利民</t>
    </r>
  </si>
  <si>
    <r>
      <rPr>
        <b/>
        <sz val="12"/>
        <rFont val="宋体"/>
        <charset val="134"/>
      </rPr>
      <t>金额</t>
    </r>
  </si>
  <si>
    <r>
      <rPr>
        <b/>
        <sz val="12"/>
        <rFont val="宋体"/>
        <charset val="134"/>
      </rPr>
      <t>其中：直达资金</t>
    </r>
  </si>
  <si>
    <t/>
  </si>
  <si>
    <t>1</t>
  </si>
  <si>
    <r>
      <rPr>
        <sz val="12"/>
        <rFont val="Times New Roman"/>
        <charset val="134"/>
      </rPr>
      <t>[500154]</t>
    </r>
    <r>
      <rPr>
        <sz val="12"/>
        <rFont val="宋体"/>
        <charset val="134"/>
      </rPr>
      <t>开州区</t>
    </r>
  </si>
  <si>
    <t>108001</t>
  </si>
  <si>
    <r>
      <rPr>
        <sz val="12"/>
        <rFont val="宋体"/>
        <charset val="134"/>
      </rPr>
      <t>宣传部</t>
    </r>
  </si>
  <si>
    <r>
      <rPr>
        <sz val="12"/>
        <rFont val="宋体"/>
        <charset val="134"/>
      </rPr>
      <t>县级基本财力保障机制奖补资金（特殊直达）</t>
    </r>
  </si>
  <si>
    <r>
      <rPr>
        <sz val="12"/>
        <rFont val="Times New Roman"/>
        <charset val="134"/>
      </rPr>
      <t>[2080599]</t>
    </r>
    <r>
      <rPr>
        <sz val="12"/>
        <rFont val="宋体"/>
        <charset val="134"/>
      </rPr>
      <t>其他行政事业单位养老支出</t>
    </r>
  </si>
  <si>
    <r>
      <rPr>
        <sz val="12"/>
        <rFont val="宋体"/>
        <charset val="134"/>
      </rPr>
      <t>其他</t>
    </r>
  </si>
  <si>
    <t>2</t>
  </si>
  <si>
    <t>108004</t>
  </si>
  <si>
    <r>
      <rPr>
        <sz val="12"/>
        <rFont val="宋体"/>
        <charset val="134"/>
      </rPr>
      <t>融媒体中心</t>
    </r>
  </si>
  <si>
    <r>
      <rPr>
        <sz val="12"/>
        <rFont val="Times New Roman"/>
        <charset val="134"/>
      </rPr>
      <t>[2070899]</t>
    </r>
    <r>
      <rPr>
        <sz val="12"/>
        <rFont val="宋体"/>
        <charset val="134"/>
      </rPr>
      <t>其他广播电视支出</t>
    </r>
  </si>
  <si>
    <t>3</t>
  </si>
  <si>
    <t>4</t>
  </si>
  <si>
    <t>127001</t>
  </si>
  <si>
    <r>
      <rPr>
        <sz val="12"/>
        <rFont val="宋体"/>
        <charset val="134"/>
      </rPr>
      <t>文化旅游委</t>
    </r>
  </si>
  <si>
    <r>
      <rPr>
        <sz val="12"/>
        <rFont val="Times New Roman"/>
        <charset val="134"/>
      </rPr>
      <t>[2070804]</t>
    </r>
    <r>
      <rPr>
        <sz val="12"/>
        <rFont val="宋体"/>
        <charset val="134"/>
      </rPr>
      <t>广播</t>
    </r>
  </si>
  <si>
    <t>5</t>
  </si>
  <si>
    <t>6</t>
  </si>
  <si>
    <t>127002</t>
  </si>
  <si>
    <r>
      <rPr>
        <sz val="12"/>
        <rFont val="宋体"/>
        <charset val="134"/>
      </rPr>
      <t>图书馆</t>
    </r>
  </si>
  <si>
    <t>7</t>
  </si>
  <si>
    <t>127003</t>
  </si>
  <si>
    <r>
      <rPr>
        <sz val="12"/>
        <rFont val="宋体"/>
        <charset val="134"/>
      </rPr>
      <t>文化馆</t>
    </r>
  </si>
  <si>
    <t>8</t>
  </si>
  <si>
    <t>127004</t>
  </si>
  <si>
    <r>
      <rPr>
        <sz val="12"/>
        <rFont val="宋体"/>
        <charset val="134"/>
      </rPr>
      <t>文物管理所</t>
    </r>
  </si>
  <si>
    <t>9</t>
  </si>
  <si>
    <t>127005</t>
  </si>
  <si>
    <r>
      <rPr>
        <sz val="12"/>
        <rFont val="宋体"/>
        <charset val="134"/>
      </rPr>
      <t>文化执法大队</t>
    </r>
  </si>
  <si>
    <t>10</t>
  </si>
  <si>
    <t>127006</t>
  </si>
  <si>
    <r>
      <rPr>
        <sz val="12"/>
        <rFont val="宋体"/>
        <charset val="134"/>
      </rPr>
      <t>开县体育场馆管理中心</t>
    </r>
  </si>
  <si>
    <t>11</t>
  </si>
  <si>
    <t>129001</t>
  </si>
  <si>
    <r>
      <rPr>
        <sz val="12"/>
        <rFont val="宋体"/>
        <charset val="134"/>
      </rPr>
      <t>科技局</t>
    </r>
  </si>
  <si>
    <t>12</t>
  </si>
  <si>
    <t>130001</t>
  </si>
  <si>
    <r>
      <rPr>
        <sz val="12"/>
        <rFont val="宋体"/>
        <charset val="134"/>
      </rPr>
      <t>刘帅办</t>
    </r>
  </si>
  <si>
    <t>13</t>
  </si>
  <si>
    <t>132001</t>
  </si>
  <si>
    <r>
      <rPr>
        <sz val="12"/>
        <rFont val="宋体"/>
        <charset val="134"/>
      </rPr>
      <t>党校</t>
    </r>
  </si>
  <si>
    <t>14</t>
  </si>
  <si>
    <t>137001</t>
  </si>
  <si>
    <r>
      <rPr>
        <sz val="12"/>
        <rFont val="宋体"/>
        <charset val="134"/>
      </rPr>
      <t>教委机关</t>
    </r>
  </si>
  <si>
    <r>
      <rPr>
        <sz val="12"/>
        <rFont val="宋体"/>
        <charset val="134"/>
      </rPr>
      <t>抗疫特别国债资金</t>
    </r>
  </si>
  <si>
    <r>
      <rPr>
        <sz val="12"/>
        <rFont val="Times New Roman"/>
        <charset val="134"/>
      </rPr>
      <t>[2050203]</t>
    </r>
    <r>
      <rPr>
        <sz val="12"/>
        <rFont val="宋体"/>
        <charset val="134"/>
      </rPr>
      <t>初中教育</t>
    </r>
  </si>
  <si>
    <t>15</t>
  </si>
  <si>
    <r>
      <rPr>
        <sz val="12"/>
        <rFont val="Times New Roman"/>
        <charset val="134"/>
      </rPr>
      <t>[2050202]</t>
    </r>
    <r>
      <rPr>
        <sz val="12"/>
        <rFont val="宋体"/>
        <charset val="134"/>
      </rPr>
      <t>小学教育</t>
    </r>
  </si>
  <si>
    <t>16</t>
  </si>
  <si>
    <r>
      <rPr>
        <sz val="12"/>
        <rFont val="Times New Roman"/>
        <charset val="134"/>
      </rPr>
      <t>[2050204]</t>
    </r>
    <r>
      <rPr>
        <sz val="12"/>
        <rFont val="宋体"/>
        <charset val="134"/>
      </rPr>
      <t>高中教育</t>
    </r>
  </si>
  <si>
    <t>17</t>
  </si>
  <si>
    <r>
      <rPr>
        <sz val="12"/>
        <rFont val="Times New Roman"/>
        <charset val="134"/>
      </rPr>
      <t>[2080505]</t>
    </r>
    <r>
      <rPr>
        <sz val="12"/>
        <rFont val="宋体"/>
        <charset val="134"/>
      </rPr>
      <t>机关事业单位基本养老保险缴费支出</t>
    </r>
  </si>
  <si>
    <t>18</t>
  </si>
  <si>
    <t>137002</t>
  </si>
  <si>
    <r>
      <rPr>
        <sz val="12"/>
        <rFont val="宋体"/>
        <charset val="134"/>
      </rPr>
      <t>技管中心</t>
    </r>
  </si>
  <si>
    <t>19</t>
  </si>
  <si>
    <t>137007</t>
  </si>
  <si>
    <r>
      <rPr>
        <sz val="12"/>
        <rFont val="宋体"/>
        <charset val="134"/>
      </rPr>
      <t>教育委员会（财务科）</t>
    </r>
  </si>
  <si>
    <r>
      <rPr>
        <sz val="12"/>
        <rFont val="宋体"/>
        <charset val="134"/>
      </rPr>
      <t>城乡义务教育补助经费（正常直达）</t>
    </r>
  </si>
  <si>
    <t>20</t>
  </si>
  <si>
    <t>21</t>
  </si>
  <si>
    <r>
      <rPr>
        <sz val="12"/>
        <rFont val="宋体"/>
        <charset val="134"/>
      </rPr>
      <t>均衡性转移支付（正常直达）</t>
    </r>
  </si>
  <si>
    <t>22</t>
  </si>
  <si>
    <t>23</t>
  </si>
  <si>
    <t>24</t>
  </si>
  <si>
    <t>25</t>
  </si>
  <si>
    <t>26</t>
  </si>
  <si>
    <t>137011</t>
  </si>
  <si>
    <r>
      <rPr>
        <sz val="12"/>
        <rFont val="宋体"/>
        <charset val="134"/>
      </rPr>
      <t>开州中学</t>
    </r>
  </si>
  <si>
    <t>27</t>
  </si>
  <si>
    <t>28</t>
  </si>
  <si>
    <t>137012</t>
  </si>
  <si>
    <r>
      <rPr>
        <sz val="12"/>
        <rFont val="宋体"/>
        <charset val="134"/>
      </rPr>
      <t>临江中学</t>
    </r>
  </si>
  <si>
    <t>29</t>
  </si>
  <si>
    <t>30</t>
  </si>
  <si>
    <t>31</t>
  </si>
  <si>
    <t>137013</t>
  </si>
  <si>
    <r>
      <rPr>
        <sz val="12"/>
        <rFont val="宋体"/>
        <charset val="134"/>
      </rPr>
      <t>实验中学</t>
    </r>
  </si>
  <si>
    <t>32</t>
  </si>
  <si>
    <t>33</t>
  </si>
  <si>
    <t>137014</t>
  </si>
  <si>
    <r>
      <rPr>
        <sz val="12"/>
        <rFont val="宋体"/>
        <charset val="134"/>
      </rPr>
      <t>西街初中</t>
    </r>
  </si>
  <si>
    <t>34</t>
  </si>
  <si>
    <t>137015</t>
  </si>
  <si>
    <r>
      <rPr>
        <sz val="12"/>
        <rFont val="宋体"/>
        <charset val="134"/>
      </rPr>
      <t>职教中心</t>
    </r>
  </si>
  <si>
    <r>
      <rPr>
        <sz val="12"/>
        <rFont val="Times New Roman"/>
        <charset val="134"/>
      </rPr>
      <t>[2050302]</t>
    </r>
    <r>
      <rPr>
        <sz val="12"/>
        <rFont val="宋体"/>
        <charset val="134"/>
      </rPr>
      <t>中等职业教育</t>
    </r>
  </si>
  <si>
    <t>35</t>
  </si>
  <si>
    <t>137016</t>
  </si>
  <si>
    <r>
      <rPr>
        <sz val="12"/>
        <rFont val="宋体"/>
        <charset val="134"/>
      </rPr>
      <t>汉丰三小</t>
    </r>
  </si>
  <si>
    <t>36</t>
  </si>
  <si>
    <t>37</t>
  </si>
  <si>
    <t>137017</t>
  </si>
  <si>
    <r>
      <rPr>
        <sz val="12"/>
        <rFont val="宋体"/>
        <charset val="134"/>
      </rPr>
      <t>特殊学校</t>
    </r>
  </si>
  <si>
    <t>38</t>
  </si>
  <si>
    <t>39</t>
  </si>
  <si>
    <t>137018</t>
  </si>
  <si>
    <r>
      <rPr>
        <sz val="12"/>
        <rFont val="宋体"/>
        <charset val="134"/>
      </rPr>
      <t>德阳初中</t>
    </r>
  </si>
  <si>
    <t>40</t>
  </si>
  <si>
    <t>41</t>
  </si>
  <si>
    <t>137019</t>
  </si>
  <si>
    <r>
      <rPr>
        <sz val="12"/>
        <rFont val="宋体"/>
        <charset val="134"/>
      </rPr>
      <t>云枫初中</t>
    </r>
  </si>
  <si>
    <t>42</t>
  </si>
  <si>
    <t>137020</t>
  </si>
  <si>
    <r>
      <rPr>
        <sz val="12"/>
        <rFont val="宋体"/>
        <charset val="134"/>
      </rPr>
      <t>汉丰一小</t>
    </r>
  </si>
  <si>
    <t>43</t>
  </si>
  <si>
    <t>137021</t>
  </si>
  <si>
    <r>
      <rPr>
        <sz val="12"/>
        <rFont val="宋体"/>
        <charset val="134"/>
      </rPr>
      <t>汉丰二小</t>
    </r>
  </si>
  <si>
    <t>44</t>
  </si>
  <si>
    <t>137022</t>
  </si>
  <si>
    <r>
      <rPr>
        <sz val="12"/>
        <rFont val="宋体"/>
        <charset val="134"/>
      </rPr>
      <t>汉丰四小</t>
    </r>
  </si>
  <si>
    <t>45</t>
  </si>
  <si>
    <t>137023</t>
  </si>
  <si>
    <r>
      <rPr>
        <sz val="12"/>
        <rFont val="宋体"/>
        <charset val="134"/>
      </rPr>
      <t>汉丰五小</t>
    </r>
  </si>
  <si>
    <t>46</t>
  </si>
  <si>
    <t>47</t>
  </si>
  <si>
    <t>137024</t>
  </si>
  <si>
    <r>
      <rPr>
        <sz val="12"/>
        <rFont val="宋体"/>
        <charset val="134"/>
      </rPr>
      <t>汉丰六小</t>
    </r>
  </si>
  <si>
    <t>48</t>
  </si>
  <si>
    <t>137025</t>
  </si>
  <si>
    <r>
      <rPr>
        <sz val="12"/>
        <rFont val="宋体"/>
        <charset val="134"/>
      </rPr>
      <t>汉丰七小</t>
    </r>
  </si>
  <si>
    <t>49</t>
  </si>
  <si>
    <t>137026</t>
  </si>
  <si>
    <r>
      <rPr>
        <sz val="12"/>
        <rFont val="宋体"/>
        <charset val="134"/>
      </rPr>
      <t>汉丰八小</t>
    </r>
  </si>
  <si>
    <t>50</t>
  </si>
  <si>
    <t>137027</t>
  </si>
  <si>
    <r>
      <rPr>
        <sz val="12"/>
        <rFont val="宋体"/>
        <charset val="134"/>
      </rPr>
      <t>汉丰九小</t>
    </r>
  </si>
  <si>
    <t>51</t>
  </si>
  <si>
    <t>137031</t>
  </si>
  <si>
    <r>
      <rPr>
        <sz val="12"/>
        <rFont val="宋体"/>
        <charset val="134"/>
      </rPr>
      <t>镇东初中</t>
    </r>
  </si>
  <si>
    <t>52</t>
  </si>
  <si>
    <t>53</t>
  </si>
  <si>
    <t>137032</t>
  </si>
  <si>
    <r>
      <rPr>
        <sz val="12"/>
        <rFont val="宋体"/>
        <charset val="134"/>
      </rPr>
      <t>镇东小学</t>
    </r>
  </si>
  <si>
    <t>54</t>
  </si>
  <si>
    <t>137033</t>
  </si>
  <si>
    <r>
      <rPr>
        <sz val="12"/>
        <rFont val="宋体"/>
        <charset val="134"/>
      </rPr>
      <t>丰乐小学</t>
    </r>
  </si>
  <si>
    <t>55</t>
  </si>
  <si>
    <t>56</t>
  </si>
  <si>
    <t>137036</t>
  </si>
  <si>
    <r>
      <rPr>
        <sz val="12"/>
        <rFont val="宋体"/>
        <charset val="134"/>
      </rPr>
      <t>东华初中</t>
    </r>
  </si>
  <si>
    <t>57</t>
  </si>
  <si>
    <t>137037</t>
  </si>
  <si>
    <r>
      <rPr>
        <sz val="12"/>
        <rFont val="宋体"/>
        <charset val="134"/>
      </rPr>
      <t>东华小学</t>
    </r>
  </si>
  <si>
    <t>58</t>
  </si>
  <si>
    <t>59</t>
  </si>
  <si>
    <t>60</t>
  </si>
  <si>
    <t>137038</t>
  </si>
  <si>
    <r>
      <rPr>
        <sz val="12"/>
        <rFont val="宋体"/>
        <charset val="134"/>
      </rPr>
      <t>丰乐中学</t>
    </r>
  </si>
  <si>
    <t>61</t>
  </si>
  <si>
    <t>62</t>
  </si>
  <si>
    <t>137039</t>
  </si>
  <si>
    <r>
      <rPr>
        <sz val="12"/>
        <rFont val="宋体"/>
        <charset val="134"/>
      </rPr>
      <t>白鹤小学</t>
    </r>
  </si>
  <si>
    <t>63</t>
  </si>
  <si>
    <t>64</t>
  </si>
  <si>
    <t>137041</t>
  </si>
  <si>
    <r>
      <rPr>
        <sz val="12"/>
        <rFont val="宋体"/>
        <charset val="134"/>
      </rPr>
      <t>镇安初中</t>
    </r>
  </si>
  <si>
    <t>65</t>
  </si>
  <si>
    <t>137042</t>
  </si>
  <si>
    <r>
      <rPr>
        <sz val="12"/>
        <rFont val="宋体"/>
        <charset val="134"/>
      </rPr>
      <t>镇安小学</t>
    </r>
  </si>
  <si>
    <t>66</t>
  </si>
  <si>
    <t>137043</t>
  </si>
  <si>
    <r>
      <rPr>
        <sz val="12"/>
        <rFont val="宋体"/>
        <charset val="134"/>
      </rPr>
      <t>大德小学</t>
    </r>
  </si>
  <si>
    <t>67</t>
  </si>
  <si>
    <t>68</t>
  </si>
  <si>
    <t>69</t>
  </si>
  <si>
    <t>137044</t>
  </si>
  <si>
    <r>
      <rPr>
        <sz val="12"/>
        <rFont val="宋体"/>
        <charset val="134"/>
      </rPr>
      <t>盛山初中</t>
    </r>
  </si>
  <si>
    <t>70</t>
  </si>
  <si>
    <t>71</t>
  </si>
  <si>
    <t>137045</t>
  </si>
  <si>
    <r>
      <rPr>
        <sz val="12"/>
        <rFont val="宋体"/>
        <charset val="134"/>
      </rPr>
      <t>大慈小学</t>
    </r>
  </si>
  <si>
    <t>72</t>
  </si>
  <si>
    <t>73</t>
  </si>
  <si>
    <t>137047</t>
  </si>
  <si>
    <r>
      <rPr>
        <sz val="12"/>
        <rFont val="宋体"/>
        <charset val="134"/>
      </rPr>
      <t>厚坝小学</t>
    </r>
  </si>
  <si>
    <t>74</t>
  </si>
  <si>
    <t>137048</t>
  </si>
  <si>
    <r>
      <rPr>
        <sz val="12"/>
        <rFont val="宋体"/>
        <charset val="134"/>
      </rPr>
      <t>复兴初中</t>
    </r>
  </si>
  <si>
    <t>75</t>
  </si>
  <si>
    <t>137049</t>
  </si>
  <si>
    <r>
      <rPr>
        <sz val="12"/>
        <rFont val="宋体"/>
        <charset val="134"/>
      </rPr>
      <t>茂林完小</t>
    </r>
  </si>
  <si>
    <t>76</t>
  </si>
  <si>
    <t>137050</t>
  </si>
  <si>
    <r>
      <rPr>
        <sz val="12"/>
        <rFont val="宋体"/>
        <charset val="134"/>
      </rPr>
      <t>金峰初中</t>
    </r>
  </si>
  <si>
    <t>77</t>
  </si>
  <si>
    <t>137051</t>
  </si>
  <si>
    <r>
      <rPr>
        <sz val="12"/>
        <rFont val="宋体"/>
        <charset val="134"/>
      </rPr>
      <t>金峰小学</t>
    </r>
  </si>
  <si>
    <t>78</t>
  </si>
  <si>
    <t>137052</t>
  </si>
  <si>
    <r>
      <rPr>
        <sz val="12"/>
        <rFont val="宋体"/>
        <charset val="134"/>
      </rPr>
      <t>温泉中学</t>
    </r>
  </si>
  <si>
    <t>79</t>
  </si>
  <si>
    <t>80</t>
  </si>
  <si>
    <t>137053</t>
  </si>
  <si>
    <r>
      <rPr>
        <sz val="12"/>
        <rFont val="宋体"/>
        <charset val="134"/>
      </rPr>
      <t>温汤井初中</t>
    </r>
  </si>
  <si>
    <t>81</t>
  </si>
  <si>
    <t>82</t>
  </si>
  <si>
    <t>137054</t>
  </si>
  <si>
    <r>
      <rPr>
        <sz val="12"/>
        <rFont val="宋体"/>
        <charset val="134"/>
      </rPr>
      <t>大堰初中</t>
    </r>
  </si>
  <si>
    <t>83</t>
  </si>
  <si>
    <t>84</t>
  </si>
  <si>
    <t>85</t>
  </si>
  <si>
    <t>137055</t>
  </si>
  <si>
    <r>
      <rPr>
        <sz val="12"/>
        <rFont val="宋体"/>
        <charset val="134"/>
      </rPr>
      <t>温泉小学</t>
    </r>
  </si>
  <si>
    <t>86</t>
  </si>
  <si>
    <t>87</t>
  </si>
  <si>
    <t>137056</t>
  </si>
  <si>
    <r>
      <rPr>
        <sz val="12"/>
        <rFont val="宋体"/>
        <charset val="134"/>
      </rPr>
      <t>乐园小学</t>
    </r>
  </si>
  <si>
    <t>88</t>
  </si>
  <si>
    <t>89</t>
  </si>
  <si>
    <t>137057</t>
  </si>
  <si>
    <r>
      <rPr>
        <sz val="12"/>
        <rFont val="宋体"/>
        <charset val="134"/>
      </rPr>
      <t>大堰小学</t>
    </r>
  </si>
  <si>
    <t>90</t>
  </si>
  <si>
    <t>91</t>
  </si>
  <si>
    <t>137058</t>
  </si>
  <si>
    <r>
      <rPr>
        <sz val="12"/>
        <rFont val="宋体"/>
        <charset val="134"/>
      </rPr>
      <t>郭家小学</t>
    </r>
  </si>
  <si>
    <t>92</t>
  </si>
  <si>
    <t>137059</t>
  </si>
  <si>
    <r>
      <rPr>
        <sz val="12"/>
        <rFont val="宋体"/>
        <charset val="134"/>
      </rPr>
      <t>津关小学</t>
    </r>
  </si>
  <si>
    <t>93</t>
  </si>
  <si>
    <t>137060</t>
  </si>
  <si>
    <r>
      <rPr>
        <sz val="12"/>
        <rFont val="宋体"/>
        <charset val="134"/>
      </rPr>
      <t>郭家初中</t>
    </r>
  </si>
  <si>
    <t>94</t>
  </si>
  <si>
    <t>95</t>
  </si>
  <si>
    <t>96</t>
  </si>
  <si>
    <t>137062</t>
  </si>
  <si>
    <r>
      <rPr>
        <sz val="12"/>
        <rFont val="宋体"/>
        <charset val="134"/>
      </rPr>
      <t>长店坊完小</t>
    </r>
  </si>
  <si>
    <t>97</t>
  </si>
  <si>
    <t>137063</t>
  </si>
  <si>
    <r>
      <rPr>
        <sz val="12"/>
        <rFont val="宋体"/>
        <charset val="134"/>
      </rPr>
      <t>和谦小学</t>
    </r>
  </si>
  <si>
    <t>98</t>
  </si>
  <si>
    <t>99</t>
  </si>
  <si>
    <t>137064</t>
  </si>
  <si>
    <r>
      <rPr>
        <sz val="12"/>
        <rFont val="宋体"/>
        <charset val="134"/>
      </rPr>
      <t>白桥小学</t>
    </r>
  </si>
  <si>
    <t>100</t>
  </si>
  <si>
    <t>101</t>
  </si>
  <si>
    <t>137065</t>
  </si>
  <si>
    <r>
      <rPr>
        <sz val="12"/>
        <rFont val="宋体"/>
        <charset val="134"/>
      </rPr>
      <t>上桥小学</t>
    </r>
  </si>
  <si>
    <t>102</t>
  </si>
  <si>
    <t>137066</t>
  </si>
  <si>
    <r>
      <rPr>
        <sz val="12"/>
        <rFont val="宋体"/>
        <charset val="134"/>
      </rPr>
      <t>大进小学</t>
    </r>
  </si>
  <si>
    <t>103</t>
  </si>
  <si>
    <t>137067</t>
  </si>
  <si>
    <r>
      <rPr>
        <sz val="12"/>
        <rFont val="宋体"/>
        <charset val="134"/>
      </rPr>
      <t>大进初中</t>
    </r>
  </si>
  <si>
    <t>104</t>
  </si>
  <si>
    <t>137068</t>
  </si>
  <si>
    <r>
      <rPr>
        <sz val="12"/>
        <rFont val="宋体"/>
        <charset val="134"/>
      </rPr>
      <t>梓潼小学</t>
    </r>
  </si>
  <si>
    <t>105</t>
  </si>
  <si>
    <t>106</t>
  </si>
  <si>
    <t>137070</t>
  </si>
  <si>
    <r>
      <rPr>
        <sz val="12"/>
        <rFont val="宋体"/>
        <charset val="134"/>
      </rPr>
      <t>关坪完小</t>
    </r>
  </si>
  <si>
    <t>107</t>
  </si>
  <si>
    <t>137071</t>
  </si>
  <si>
    <r>
      <rPr>
        <sz val="12"/>
        <rFont val="宋体"/>
        <charset val="134"/>
      </rPr>
      <t>谭家小学</t>
    </r>
  </si>
  <si>
    <t>108</t>
  </si>
  <si>
    <t>109</t>
  </si>
  <si>
    <t>137072</t>
  </si>
  <si>
    <r>
      <rPr>
        <sz val="12"/>
        <rFont val="宋体"/>
        <charset val="134"/>
      </rPr>
      <t>满月小学</t>
    </r>
  </si>
  <si>
    <t>110</t>
  </si>
  <si>
    <t>111</t>
  </si>
  <si>
    <t>112</t>
  </si>
  <si>
    <t>137073</t>
  </si>
  <si>
    <r>
      <rPr>
        <sz val="12"/>
        <rFont val="宋体"/>
        <charset val="134"/>
      </rPr>
      <t>关面小学</t>
    </r>
  </si>
  <si>
    <t>113</t>
  </si>
  <si>
    <t>137074</t>
  </si>
  <si>
    <r>
      <rPr>
        <sz val="12"/>
        <rFont val="宋体"/>
        <charset val="134"/>
      </rPr>
      <t>百里初中</t>
    </r>
  </si>
  <si>
    <t>114</t>
  </si>
  <si>
    <t>137075</t>
  </si>
  <si>
    <r>
      <rPr>
        <sz val="12"/>
        <rFont val="宋体"/>
        <charset val="134"/>
      </rPr>
      <t>雪宝山小学</t>
    </r>
  </si>
  <si>
    <t>115</t>
  </si>
  <si>
    <t>137076</t>
  </si>
  <si>
    <r>
      <rPr>
        <sz val="12"/>
        <rFont val="宋体"/>
        <charset val="134"/>
      </rPr>
      <t>河堰小学</t>
    </r>
  </si>
  <si>
    <t>116</t>
  </si>
  <si>
    <t>117</t>
  </si>
  <si>
    <t>137077</t>
  </si>
  <si>
    <r>
      <rPr>
        <sz val="12"/>
        <rFont val="宋体"/>
        <charset val="134"/>
      </rPr>
      <t>河堰初中</t>
    </r>
  </si>
  <si>
    <t>118</t>
  </si>
  <si>
    <t>137078</t>
  </si>
  <si>
    <r>
      <rPr>
        <sz val="12"/>
        <rFont val="宋体"/>
        <charset val="134"/>
      </rPr>
      <t>岩水小学</t>
    </r>
  </si>
  <si>
    <t>119</t>
  </si>
  <si>
    <t>137079</t>
  </si>
  <si>
    <r>
      <rPr>
        <sz val="12"/>
        <rFont val="宋体"/>
        <charset val="134"/>
      </rPr>
      <t>马家完小</t>
    </r>
  </si>
  <si>
    <t>120</t>
  </si>
  <si>
    <t>137080</t>
  </si>
  <si>
    <r>
      <rPr>
        <sz val="12"/>
        <rFont val="宋体"/>
        <charset val="134"/>
      </rPr>
      <t>敦好初中</t>
    </r>
  </si>
  <si>
    <t>121</t>
  </si>
  <si>
    <t>137081</t>
  </si>
  <si>
    <r>
      <rPr>
        <sz val="12"/>
        <rFont val="宋体"/>
        <charset val="134"/>
      </rPr>
      <t>正坝初中</t>
    </r>
  </si>
  <si>
    <t>122</t>
  </si>
  <si>
    <t>137082</t>
  </si>
  <si>
    <r>
      <rPr>
        <sz val="12"/>
        <rFont val="宋体"/>
        <charset val="134"/>
      </rPr>
      <t>敦好小学</t>
    </r>
  </si>
  <si>
    <t>123</t>
  </si>
  <si>
    <t>137083</t>
  </si>
  <si>
    <r>
      <rPr>
        <sz val="12"/>
        <rFont val="宋体"/>
        <charset val="134"/>
      </rPr>
      <t>正坝小学</t>
    </r>
  </si>
  <si>
    <t>124</t>
  </si>
  <si>
    <t>125</t>
  </si>
  <si>
    <t>137084</t>
  </si>
  <si>
    <r>
      <rPr>
        <sz val="12"/>
        <rFont val="宋体"/>
        <charset val="134"/>
      </rPr>
      <t>水田完小</t>
    </r>
  </si>
  <si>
    <t>126</t>
  </si>
  <si>
    <t>127</t>
  </si>
  <si>
    <t>137085</t>
  </si>
  <si>
    <r>
      <rPr>
        <sz val="12"/>
        <rFont val="宋体"/>
        <charset val="134"/>
      </rPr>
      <t>高桥小学</t>
    </r>
  </si>
  <si>
    <t>128</t>
  </si>
  <si>
    <t>137086</t>
  </si>
  <si>
    <r>
      <rPr>
        <sz val="12"/>
        <rFont val="宋体"/>
        <charset val="134"/>
      </rPr>
      <t>齐力小学</t>
    </r>
  </si>
  <si>
    <t>129</t>
  </si>
  <si>
    <t>137087</t>
  </si>
  <si>
    <r>
      <rPr>
        <sz val="12"/>
        <rFont val="宋体"/>
        <charset val="134"/>
      </rPr>
      <t>高桥初中</t>
    </r>
  </si>
  <si>
    <t>130</t>
  </si>
  <si>
    <t>137088</t>
  </si>
  <si>
    <r>
      <rPr>
        <sz val="12"/>
        <rFont val="宋体"/>
        <charset val="134"/>
      </rPr>
      <t>麻柳初中</t>
    </r>
  </si>
  <si>
    <t>131</t>
  </si>
  <si>
    <t>137089</t>
  </si>
  <si>
    <r>
      <rPr>
        <sz val="12"/>
        <rFont val="宋体"/>
        <charset val="134"/>
      </rPr>
      <t>麻柳小学</t>
    </r>
  </si>
  <si>
    <t>132</t>
  </si>
  <si>
    <t>137090</t>
  </si>
  <si>
    <r>
      <rPr>
        <sz val="12"/>
        <rFont val="宋体"/>
        <charset val="134"/>
      </rPr>
      <t>鹿硐小学</t>
    </r>
  </si>
  <si>
    <t>133</t>
  </si>
  <si>
    <t>137091</t>
  </si>
  <si>
    <r>
      <rPr>
        <sz val="12"/>
        <rFont val="宋体"/>
        <charset val="134"/>
      </rPr>
      <t>紫水小学</t>
    </r>
  </si>
  <si>
    <t>134</t>
  </si>
  <si>
    <t>137092</t>
  </si>
  <si>
    <r>
      <rPr>
        <sz val="12"/>
        <rFont val="宋体"/>
        <charset val="134"/>
      </rPr>
      <t>紫水初中</t>
    </r>
  </si>
  <si>
    <t>135</t>
  </si>
  <si>
    <t>137093</t>
  </si>
  <si>
    <r>
      <rPr>
        <sz val="12"/>
        <rFont val="宋体"/>
        <charset val="134"/>
      </rPr>
      <t>九龙山初中</t>
    </r>
  </si>
  <si>
    <t>136</t>
  </si>
  <si>
    <t>137</t>
  </si>
  <si>
    <t>137094</t>
  </si>
  <si>
    <r>
      <rPr>
        <sz val="12"/>
        <rFont val="宋体"/>
        <charset val="134"/>
      </rPr>
      <t>天白初中</t>
    </r>
  </si>
  <si>
    <t>138</t>
  </si>
  <si>
    <t>137095</t>
  </si>
  <si>
    <r>
      <rPr>
        <sz val="12"/>
        <rFont val="宋体"/>
        <charset val="134"/>
      </rPr>
      <t>九龙山小学</t>
    </r>
  </si>
  <si>
    <t>139</t>
  </si>
  <si>
    <t>140</t>
  </si>
  <si>
    <t>141</t>
  </si>
  <si>
    <t>142</t>
  </si>
  <si>
    <t>137096</t>
  </si>
  <si>
    <r>
      <rPr>
        <sz val="12"/>
        <rFont val="宋体"/>
        <charset val="134"/>
      </rPr>
      <t>东坝小学</t>
    </r>
  </si>
  <si>
    <t>143</t>
  </si>
  <si>
    <t>144</t>
  </si>
  <si>
    <t>145</t>
  </si>
  <si>
    <t>137097</t>
  </si>
  <si>
    <r>
      <rPr>
        <sz val="12"/>
        <rFont val="宋体"/>
        <charset val="134"/>
      </rPr>
      <t>天白小学</t>
    </r>
  </si>
  <si>
    <t>146</t>
  </si>
  <si>
    <t>137098</t>
  </si>
  <si>
    <r>
      <rPr>
        <sz val="12"/>
        <rFont val="宋体"/>
        <charset val="134"/>
      </rPr>
      <t>四合小学</t>
    </r>
  </si>
  <si>
    <t>147</t>
  </si>
  <si>
    <t>137099</t>
  </si>
  <si>
    <r>
      <rPr>
        <sz val="12"/>
        <rFont val="宋体"/>
        <charset val="134"/>
      </rPr>
      <t>天和小学</t>
    </r>
  </si>
  <si>
    <t>148</t>
  </si>
  <si>
    <t>149</t>
  </si>
  <si>
    <t>150</t>
  </si>
  <si>
    <t>137100</t>
  </si>
  <si>
    <r>
      <rPr>
        <sz val="12"/>
        <rFont val="宋体"/>
        <charset val="134"/>
      </rPr>
      <t>天和初中</t>
    </r>
  </si>
  <si>
    <t>151</t>
  </si>
  <si>
    <t>137101</t>
  </si>
  <si>
    <r>
      <rPr>
        <sz val="12"/>
        <rFont val="宋体"/>
        <charset val="134"/>
      </rPr>
      <t>中和中学</t>
    </r>
  </si>
  <si>
    <t>152</t>
  </si>
  <si>
    <t>153</t>
  </si>
  <si>
    <t>137102</t>
  </si>
  <si>
    <r>
      <rPr>
        <sz val="12"/>
        <rFont val="宋体"/>
        <charset val="134"/>
      </rPr>
      <t>三合初中</t>
    </r>
  </si>
  <si>
    <t>154</t>
  </si>
  <si>
    <t>137103</t>
  </si>
  <si>
    <r>
      <rPr>
        <sz val="12"/>
        <rFont val="宋体"/>
        <charset val="134"/>
      </rPr>
      <t>中和小学</t>
    </r>
  </si>
  <si>
    <t>155</t>
  </si>
  <si>
    <t>156</t>
  </si>
  <si>
    <t>137104</t>
  </si>
  <si>
    <r>
      <rPr>
        <sz val="12"/>
        <rFont val="宋体"/>
        <charset val="134"/>
      </rPr>
      <t>白水小学</t>
    </r>
  </si>
  <si>
    <t>157</t>
  </si>
  <si>
    <t>137105</t>
  </si>
  <si>
    <r>
      <rPr>
        <sz val="12"/>
        <rFont val="宋体"/>
        <charset val="134"/>
      </rPr>
      <t>三合小学</t>
    </r>
  </si>
  <si>
    <t>158</t>
  </si>
  <si>
    <t>159</t>
  </si>
  <si>
    <t>137106</t>
  </si>
  <si>
    <r>
      <rPr>
        <sz val="12"/>
        <rFont val="宋体"/>
        <charset val="134"/>
      </rPr>
      <t>新义完小</t>
    </r>
  </si>
  <si>
    <t>160</t>
  </si>
  <si>
    <t>137107</t>
  </si>
  <si>
    <r>
      <rPr>
        <sz val="12"/>
        <rFont val="宋体"/>
        <charset val="134"/>
      </rPr>
      <t>义和小学</t>
    </r>
  </si>
  <si>
    <t>161</t>
  </si>
  <si>
    <t>162</t>
  </si>
  <si>
    <t>137108</t>
  </si>
  <si>
    <r>
      <rPr>
        <sz val="12"/>
        <rFont val="宋体"/>
        <charset val="134"/>
      </rPr>
      <t>鱼龙小学</t>
    </r>
  </si>
  <si>
    <t>163</t>
  </si>
  <si>
    <t>164</t>
  </si>
  <si>
    <t>165</t>
  </si>
  <si>
    <t>137109</t>
  </si>
  <si>
    <r>
      <rPr>
        <sz val="12"/>
        <rFont val="宋体"/>
        <charset val="134"/>
      </rPr>
      <t>三汇口小学</t>
    </r>
  </si>
  <si>
    <t>166</t>
  </si>
  <si>
    <t>167</t>
  </si>
  <si>
    <t>137110</t>
  </si>
  <si>
    <r>
      <rPr>
        <sz val="12"/>
        <rFont val="宋体"/>
        <charset val="134"/>
      </rPr>
      <t>书院初中</t>
    </r>
  </si>
  <si>
    <t>168</t>
  </si>
  <si>
    <t>169</t>
  </si>
  <si>
    <t>137112</t>
  </si>
  <si>
    <r>
      <rPr>
        <sz val="12"/>
        <rFont val="宋体"/>
        <charset val="134"/>
      </rPr>
      <t>太原初中</t>
    </r>
  </si>
  <si>
    <t>170</t>
  </si>
  <si>
    <t>137113</t>
  </si>
  <si>
    <r>
      <rPr>
        <sz val="12"/>
        <rFont val="宋体"/>
        <charset val="134"/>
      </rPr>
      <t>临江小学</t>
    </r>
  </si>
  <si>
    <t>171</t>
  </si>
  <si>
    <t>137114</t>
  </si>
  <si>
    <r>
      <rPr>
        <sz val="12"/>
        <rFont val="宋体"/>
        <charset val="134"/>
      </rPr>
      <t>长青小学</t>
    </r>
  </si>
  <si>
    <t>172</t>
  </si>
  <si>
    <t>137115</t>
  </si>
  <si>
    <r>
      <rPr>
        <sz val="12"/>
        <rFont val="宋体"/>
        <charset val="134"/>
      </rPr>
      <t>明星小学</t>
    </r>
  </si>
  <si>
    <t>173</t>
  </si>
  <si>
    <t>174</t>
  </si>
  <si>
    <t>137116</t>
  </si>
  <si>
    <r>
      <rPr>
        <sz val="12"/>
        <rFont val="宋体"/>
        <charset val="134"/>
      </rPr>
      <t>临东小学</t>
    </r>
  </si>
  <si>
    <t>175</t>
  </si>
  <si>
    <t>137117</t>
  </si>
  <si>
    <r>
      <rPr>
        <sz val="12"/>
        <rFont val="宋体"/>
        <charset val="134"/>
      </rPr>
      <t>太原小学</t>
    </r>
  </si>
  <si>
    <t>176</t>
  </si>
  <si>
    <t>137119</t>
  </si>
  <si>
    <r>
      <rPr>
        <sz val="12"/>
        <rFont val="宋体"/>
        <charset val="134"/>
      </rPr>
      <t>竹溪初中</t>
    </r>
  </si>
  <si>
    <t>177</t>
  </si>
  <si>
    <t>137120</t>
  </si>
  <si>
    <r>
      <rPr>
        <sz val="12"/>
        <rFont val="宋体"/>
        <charset val="134"/>
      </rPr>
      <t>竹溪小学</t>
    </r>
  </si>
  <si>
    <t>178</t>
  </si>
  <si>
    <t>137121</t>
  </si>
  <si>
    <r>
      <rPr>
        <sz val="12"/>
        <rFont val="宋体"/>
        <charset val="134"/>
      </rPr>
      <t>石碗小学</t>
    </r>
  </si>
  <si>
    <t>179</t>
  </si>
  <si>
    <t>137122</t>
  </si>
  <si>
    <r>
      <rPr>
        <sz val="12"/>
        <rFont val="宋体"/>
        <charset val="134"/>
      </rPr>
      <t>竹溪幼儿园</t>
    </r>
  </si>
  <si>
    <r>
      <rPr>
        <sz val="12"/>
        <rFont val="Times New Roman"/>
        <charset val="134"/>
      </rPr>
      <t>[2050201]</t>
    </r>
    <r>
      <rPr>
        <sz val="12"/>
        <rFont val="宋体"/>
        <charset val="134"/>
      </rPr>
      <t>学前教育</t>
    </r>
  </si>
  <si>
    <t>180</t>
  </si>
  <si>
    <t>137123</t>
  </si>
  <si>
    <r>
      <rPr>
        <sz val="12"/>
        <rFont val="宋体"/>
        <charset val="134"/>
      </rPr>
      <t>大海完小</t>
    </r>
  </si>
  <si>
    <t>181</t>
  </si>
  <si>
    <t>137124</t>
  </si>
  <si>
    <r>
      <rPr>
        <sz val="12"/>
        <rFont val="宋体"/>
        <charset val="134"/>
      </rPr>
      <t>铁桥中学</t>
    </r>
  </si>
  <si>
    <t>182</t>
  </si>
  <si>
    <t>183</t>
  </si>
  <si>
    <t>137125</t>
  </si>
  <si>
    <r>
      <rPr>
        <sz val="12"/>
        <rFont val="宋体"/>
        <charset val="134"/>
      </rPr>
      <t>铁桥小学</t>
    </r>
  </si>
  <si>
    <t>184</t>
  </si>
  <si>
    <t>185</t>
  </si>
  <si>
    <t>137126</t>
  </si>
  <si>
    <r>
      <rPr>
        <sz val="12"/>
        <rFont val="宋体"/>
        <charset val="134"/>
      </rPr>
      <t>灵通小学</t>
    </r>
  </si>
  <si>
    <t>186</t>
  </si>
  <si>
    <t>137127</t>
  </si>
  <si>
    <r>
      <rPr>
        <sz val="12"/>
        <rFont val="宋体"/>
        <charset val="134"/>
      </rPr>
      <t>铁锁桥初中</t>
    </r>
  </si>
  <si>
    <t>187</t>
  </si>
  <si>
    <t>137128</t>
  </si>
  <si>
    <r>
      <rPr>
        <sz val="12"/>
        <rFont val="宋体"/>
        <charset val="134"/>
      </rPr>
      <t>金沙小学</t>
    </r>
  </si>
  <si>
    <t>188</t>
  </si>
  <si>
    <t>137131</t>
  </si>
  <si>
    <r>
      <rPr>
        <sz val="12"/>
        <rFont val="宋体"/>
        <charset val="134"/>
      </rPr>
      <t>南雅初中</t>
    </r>
  </si>
  <si>
    <t>189</t>
  </si>
  <si>
    <t>137132</t>
  </si>
  <si>
    <r>
      <rPr>
        <sz val="12"/>
        <rFont val="宋体"/>
        <charset val="134"/>
      </rPr>
      <t>南雅小学</t>
    </r>
  </si>
  <si>
    <t>190</t>
  </si>
  <si>
    <t>191</t>
  </si>
  <si>
    <t>137133</t>
  </si>
  <si>
    <r>
      <rPr>
        <sz val="12"/>
        <rFont val="宋体"/>
        <charset val="134"/>
      </rPr>
      <t>书香小学</t>
    </r>
  </si>
  <si>
    <t>192</t>
  </si>
  <si>
    <t>137134</t>
  </si>
  <si>
    <r>
      <rPr>
        <sz val="12"/>
        <rFont val="宋体"/>
        <charset val="134"/>
      </rPr>
      <t>民主完小</t>
    </r>
  </si>
  <si>
    <t>193</t>
  </si>
  <si>
    <t>137135</t>
  </si>
  <si>
    <r>
      <rPr>
        <sz val="12"/>
        <rFont val="宋体"/>
        <charset val="134"/>
      </rPr>
      <t>巫山小学</t>
    </r>
  </si>
  <si>
    <t>194</t>
  </si>
  <si>
    <t>195</t>
  </si>
  <si>
    <t>137136</t>
  </si>
  <si>
    <r>
      <rPr>
        <sz val="12"/>
        <rFont val="宋体"/>
        <charset val="134"/>
      </rPr>
      <t>中兴初中</t>
    </r>
  </si>
  <si>
    <t>196</t>
  </si>
  <si>
    <t>137137</t>
  </si>
  <si>
    <r>
      <rPr>
        <sz val="12"/>
        <rFont val="宋体"/>
        <charset val="134"/>
      </rPr>
      <t>大生小学</t>
    </r>
  </si>
  <si>
    <t>197</t>
  </si>
  <si>
    <t>137138</t>
  </si>
  <si>
    <r>
      <rPr>
        <sz val="12"/>
        <rFont val="宋体"/>
        <charset val="134"/>
      </rPr>
      <t>岳溪初中</t>
    </r>
  </si>
  <si>
    <t>198</t>
  </si>
  <si>
    <t>137139</t>
  </si>
  <si>
    <r>
      <rPr>
        <sz val="12"/>
        <rFont val="宋体"/>
        <charset val="134"/>
      </rPr>
      <t>岳溪小学</t>
    </r>
  </si>
  <si>
    <t>199</t>
  </si>
  <si>
    <t>137141</t>
  </si>
  <si>
    <r>
      <rPr>
        <sz val="12"/>
        <rFont val="宋体"/>
        <charset val="134"/>
      </rPr>
      <t>跳蹬小学</t>
    </r>
  </si>
  <si>
    <t>200</t>
  </si>
  <si>
    <t>201</t>
  </si>
  <si>
    <t>137142</t>
  </si>
  <si>
    <r>
      <rPr>
        <sz val="12"/>
        <rFont val="宋体"/>
        <charset val="134"/>
      </rPr>
      <t>龙安小学</t>
    </r>
  </si>
  <si>
    <t>202</t>
  </si>
  <si>
    <t>203</t>
  </si>
  <si>
    <t>137143</t>
  </si>
  <si>
    <r>
      <rPr>
        <sz val="12"/>
        <rFont val="宋体"/>
        <charset val="134"/>
      </rPr>
      <t>五通小学</t>
    </r>
  </si>
  <si>
    <t>204</t>
  </si>
  <si>
    <t>205</t>
  </si>
  <si>
    <t>137144</t>
  </si>
  <si>
    <r>
      <rPr>
        <sz val="12"/>
        <rFont val="宋体"/>
        <charset val="134"/>
      </rPr>
      <t>陈家中学</t>
    </r>
  </si>
  <si>
    <t>206</t>
  </si>
  <si>
    <t>207</t>
  </si>
  <si>
    <t>137145</t>
  </si>
  <si>
    <r>
      <rPr>
        <sz val="12"/>
        <rFont val="宋体"/>
        <charset val="134"/>
      </rPr>
      <t>后河初中</t>
    </r>
  </si>
  <si>
    <t>208</t>
  </si>
  <si>
    <t>209</t>
  </si>
  <si>
    <t>137146</t>
  </si>
  <si>
    <r>
      <rPr>
        <sz val="12"/>
        <rFont val="宋体"/>
        <charset val="134"/>
      </rPr>
      <t>长沙初中</t>
    </r>
  </si>
  <si>
    <t>210</t>
  </si>
  <si>
    <t>137147</t>
  </si>
  <si>
    <r>
      <rPr>
        <sz val="12"/>
        <rFont val="宋体"/>
        <charset val="134"/>
      </rPr>
      <t>长沙小学</t>
    </r>
  </si>
  <si>
    <t>211</t>
  </si>
  <si>
    <t>137148</t>
  </si>
  <si>
    <r>
      <rPr>
        <sz val="12"/>
        <rFont val="宋体"/>
        <charset val="134"/>
      </rPr>
      <t>陈家小学</t>
    </r>
  </si>
  <si>
    <t>212</t>
  </si>
  <si>
    <t>137149</t>
  </si>
  <si>
    <r>
      <rPr>
        <sz val="12"/>
        <rFont val="宋体"/>
        <charset val="134"/>
      </rPr>
      <t>一心小学</t>
    </r>
  </si>
  <si>
    <t>213</t>
  </si>
  <si>
    <t>137150</t>
  </si>
  <si>
    <r>
      <rPr>
        <sz val="12"/>
        <rFont val="宋体"/>
        <charset val="134"/>
      </rPr>
      <t>义学堂小学</t>
    </r>
  </si>
  <si>
    <t>214</t>
  </si>
  <si>
    <t>137152</t>
  </si>
  <si>
    <r>
      <rPr>
        <sz val="12"/>
        <rFont val="宋体"/>
        <charset val="134"/>
      </rPr>
      <t>南门初中</t>
    </r>
  </si>
  <si>
    <t>215</t>
  </si>
  <si>
    <t>137153</t>
  </si>
  <si>
    <r>
      <rPr>
        <sz val="12"/>
        <rFont val="宋体"/>
        <charset val="134"/>
      </rPr>
      <t>南门小学</t>
    </r>
  </si>
  <si>
    <t>216</t>
  </si>
  <si>
    <t>137154</t>
  </si>
  <si>
    <r>
      <rPr>
        <sz val="12"/>
        <rFont val="宋体"/>
        <charset val="134"/>
      </rPr>
      <t>万里小学</t>
    </r>
  </si>
  <si>
    <t>217</t>
  </si>
  <si>
    <t>137155</t>
  </si>
  <si>
    <r>
      <rPr>
        <sz val="12"/>
        <rFont val="宋体"/>
        <charset val="134"/>
      </rPr>
      <t>花林小学</t>
    </r>
  </si>
  <si>
    <t>218</t>
  </si>
  <si>
    <t>137157</t>
  </si>
  <si>
    <r>
      <rPr>
        <sz val="12"/>
        <rFont val="宋体"/>
        <charset val="134"/>
      </rPr>
      <t>赵家初中</t>
    </r>
  </si>
  <si>
    <t>219</t>
  </si>
  <si>
    <t>137158</t>
  </si>
  <si>
    <r>
      <rPr>
        <sz val="12"/>
        <rFont val="宋体"/>
        <charset val="134"/>
      </rPr>
      <t>华承初中</t>
    </r>
  </si>
  <si>
    <t>220</t>
  </si>
  <si>
    <t>137159</t>
  </si>
  <si>
    <r>
      <rPr>
        <sz val="12"/>
        <rFont val="宋体"/>
        <charset val="134"/>
      </rPr>
      <t>赵家小学</t>
    </r>
  </si>
  <si>
    <t>221</t>
  </si>
  <si>
    <t>137160</t>
  </si>
  <si>
    <r>
      <rPr>
        <sz val="12"/>
        <rFont val="宋体"/>
        <charset val="134"/>
      </rPr>
      <t>开竹小学</t>
    </r>
  </si>
  <si>
    <t>222</t>
  </si>
  <si>
    <t>137162</t>
  </si>
  <si>
    <r>
      <rPr>
        <sz val="12"/>
        <rFont val="宋体"/>
        <charset val="134"/>
      </rPr>
      <t>赵家二小</t>
    </r>
  </si>
  <si>
    <t>223</t>
  </si>
  <si>
    <t>137163</t>
  </si>
  <si>
    <r>
      <rPr>
        <sz val="12"/>
        <rFont val="宋体"/>
        <charset val="134"/>
      </rPr>
      <t>马鞍完小</t>
    </r>
  </si>
  <si>
    <t>224</t>
  </si>
  <si>
    <t>137164</t>
  </si>
  <si>
    <r>
      <rPr>
        <sz val="12"/>
        <rFont val="宋体"/>
        <charset val="134"/>
      </rPr>
      <t>渠口初中</t>
    </r>
  </si>
  <si>
    <t>225</t>
  </si>
  <si>
    <t>137165</t>
  </si>
  <si>
    <r>
      <rPr>
        <sz val="12"/>
        <rFont val="宋体"/>
        <charset val="134"/>
      </rPr>
      <t>渠口小学</t>
    </r>
  </si>
  <si>
    <t>226</t>
  </si>
  <si>
    <t>227</t>
  </si>
  <si>
    <t>137167</t>
  </si>
  <si>
    <r>
      <rPr>
        <sz val="12"/>
        <rFont val="宋体"/>
        <charset val="134"/>
      </rPr>
      <t>文峰初中</t>
    </r>
  </si>
  <si>
    <t>228</t>
  </si>
  <si>
    <t>137178</t>
  </si>
  <si>
    <r>
      <rPr>
        <sz val="12"/>
        <rFont val="宋体"/>
        <charset val="134"/>
      </rPr>
      <t>歇马小学</t>
    </r>
  </si>
  <si>
    <t>229</t>
  </si>
  <si>
    <t>137179</t>
  </si>
  <si>
    <r>
      <rPr>
        <sz val="12"/>
        <rFont val="宋体"/>
        <charset val="134"/>
      </rPr>
      <t>明月小学</t>
    </r>
  </si>
  <si>
    <t>230</t>
  </si>
  <si>
    <t>137184</t>
  </si>
  <si>
    <r>
      <rPr>
        <sz val="12"/>
        <rFont val="宋体"/>
        <charset val="134"/>
      </rPr>
      <t>红光小学</t>
    </r>
  </si>
  <si>
    <t>231</t>
  </si>
  <si>
    <t>137195</t>
  </si>
  <si>
    <r>
      <rPr>
        <sz val="12"/>
        <rFont val="宋体"/>
        <charset val="134"/>
      </rPr>
      <t>龙珠中心小学</t>
    </r>
  </si>
  <si>
    <t>232</t>
  </si>
  <si>
    <t>144001</t>
  </si>
  <si>
    <r>
      <rPr>
        <sz val="12"/>
        <rFont val="宋体"/>
        <charset val="134"/>
      </rPr>
      <t>科协</t>
    </r>
  </si>
  <si>
    <t>233</t>
  </si>
  <si>
    <t>201001</t>
  </si>
  <si>
    <r>
      <rPr>
        <sz val="12"/>
        <rFont val="宋体"/>
        <charset val="134"/>
      </rPr>
      <t>卫计委</t>
    </r>
  </si>
  <si>
    <r>
      <rPr>
        <sz val="12"/>
        <rFont val="宋体"/>
        <charset val="134"/>
      </rPr>
      <t>基本公共卫生服务补助资金（正常直达）</t>
    </r>
  </si>
  <si>
    <r>
      <rPr>
        <sz val="12"/>
        <rFont val="Times New Roman"/>
        <charset val="134"/>
      </rPr>
      <t>[2100410]</t>
    </r>
    <r>
      <rPr>
        <sz val="12"/>
        <rFont val="宋体"/>
        <charset val="134"/>
      </rPr>
      <t>突发公共卫生事件应急处理</t>
    </r>
  </si>
  <si>
    <t>234</t>
  </si>
  <si>
    <r>
      <rPr>
        <sz val="12"/>
        <rFont val="Times New Roman"/>
        <charset val="134"/>
      </rPr>
      <t>[2340299]</t>
    </r>
    <r>
      <rPr>
        <sz val="12"/>
        <rFont val="宋体"/>
        <charset val="134"/>
      </rPr>
      <t>其他抗疫相关支出</t>
    </r>
  </si>
  <si>
    <t>235</t>
  </si>
  <si>
    <t>236</t>
  </si>
  <si>
    <t>237</t>
  </si>
  <si>
    <r>
      <rPr>
        <sz val="12"/>
        <rFont val="宋体"/>
        <charset val="134"/>
      </rPr>
      <t>体制结算</t>
    </r>
    <r>
      <rPr>
        <sz val="12"/>
        <rFont val="Times New Roman"/>
        <charset val="134"/>
      </rPr>
      <t>-</t>
    </r>
    <r>
      <rPr>
        <sz val="12"/>
        <rFont val="宋体"/>
        <charset val="134"/>
      </rPr>
      <t>公共卫生体系建设和重大疫情防控救治体系建设（特殊直达）</t>
    </r>
  </si>
  <si>
    <r>
      <rPr>
        <sz val="12"/>
        <rFont val="Times New Roman"/>
        <charset val="134"/>
      </rPr>
      <t>[2100409]</t>
    </r>
    <r>
      <rPr>
        <sz val="12"/>
        <rFont val="宋体"/>
        <charset val="134"/>
      </rPr>
      <t>重大公共卫生服务</t>
    </r>
  </si>
  <si>
    <t>238</t>
  </si>
  <si>
    <r>
      <rPr>
        <sz val="12"/>
        <rFont val="宋体"/>
        <charset val="134"/>
      </rPr>
      <t>体制结算</t>
    </r>
    <r>
      <rPr>
        <sz val="12"/>
        <rFont val="Times New Roman"/>
        <charset val="134"/>
      </rPr>
      <t>_</t>
    </r>
    <r>
      <rPr>
        <sz val="12"/>
        <rFont val="宋体"/>
        <charset val="134"/>
      </rPr>
      <t>各项结算补助（特殊直达）</t>
    </r>
  </si>
  <si>
    <t>239</t>
  </si>
  <si>
    <t>240</t>
  </si>
  <si>
    <t>241</t>
  </si>
  <si>
    <t>242</t>
  </si>
  <si>
    <r>
      <rPr>
        <sz val="12"/>
        <rFont val="Times New Roman"/>
        <charset val="134"/>
      </rPr>
      <t>[2100302]</t>
    </r>
    <r>
      <rPr>
        <sz val="12"/>
        <rFont val="宋体"/>
        <charset val="134"/>
      </rPr>
      <t>乡镇卫生院</t>
    </r>
  </si>
  <si>
    <t>243</t>
  </si>
  <si>
    <t>244</t>
  </si>
  <si>
    <t>201002</t>
  </si>
  <si>
    <r>
      <rPr>
        <sz val="12"/>
        <rFont val="宋体"/>
        <charset val="134"/>
      </rPr>
      <t>妇幼保健院</t>
    </r>
  </si>
  <si>
    <r>
      <rPr>
        <sz val="12"/>
        <rFont val="Times New Roman"/>
        <charset val="134"/>
      </rPr>
      <t>[2340101]</t>
    </r>
    <r>
      <rPr>
        <sz val="12"/>
        <rFont val="宋体"/>
        <charset val="134"/>
      </rPr>
      <t>公共卫生体系建设</t>
    </r>
  </si>
  <si>
    <t>245</t>
  </si>
  <si>
    <r>
      <rPr>
        <sz val="12"/>
        <rFont val="Times New Roman"/>
        <charset val="134"/>
      </rPr>
      <t>[2100408]</t>
    </r>
    <r>
      <rPr>
        <sz val="12"/>
        <rFont val="宋体"/>
        <charset val="134"/>
      </rPr>
      <t>基本公共卫生服务</t>
    </r>
  </si>
  <si>
    <t>246</t>
  </si>
  <si>
    <t>247</t>
  </si>
  <si>
    <t>201003</t>
  </si>
  <si>
    <r>
      <rPr>
        <sz val="12"/>
        <rFont val="宋体"/>
        <charset val="134"/>
      </rPr>
      <t>疾病预防控制中心</t>
    </r>
  </si>
  <si>
    <t>248</t>
  </si>
  <si>
    <t>249</t>
  </si>
  <si>
    <t>250</t>
  </si>
  <si>
    <t>201004</t>
  </si>
  <si>
    <r>
      <rPr>
        <sz val="12"/>
        <rFont val="宋体"/>
        <charset val="134"/>
      </rPr>
      <t>结核病防治所</t>
    </r>
  </si>
  <si>
    <t>251</t>
  </si>
  <si>
    <t>252</t>
  </si>
  <si>
    <t>201005</t>
  </si>
  <si>
    <r>
      <rPr>
        <sz val="12"/>
        <rFont val="宋体"/>
        <charset val="134"/>
      </rPr>
      <t>精神卫生中心</t>
    </r>
  </si>
  <si>
    <r>
      <rPr>
        <sz val="12"/>
        <rFont val="Times New Roman"/>
        <charset val="134"/>
      </rPr>
      <t>[2100404]</t>
    </r>
    <r>
      <rPr>
        <sz val="12"/>
        <rFont val="宋体"/>
        <charset val="134"/>
      </rPr>
      <t>精神卫生机构</t>
    </r>
  </si>
  <si>
    <t>253</t>
  </si>
  <si>
    <t>254</t>
  </si>
  <si>
    <t>255</t>
  </si>
  <si>
    <t>201006</t>
  </si>
  <si>
    <r>
      <rPr>
        <sz val="12"/>
        <rFont val="宋体"/>
        <charset val="134"/>
      </rPr>
      <t>人民医院</t>
    </r>
  </si>
  <si>
    <r>
      <rPr>
        <sz val="12"/>
        <rFont val="Times New Roman"/>
        <charset val="134"/>
      </rPr>
      <t>[2100201]</t>
    </r>
    <r>
      <rPr>
        <sz val="12"/>
        <rFont val="宋体"/>
        <charset val="134"/>
      </rPr>
      <t>综合医院</t>
    </r>
  </si>
  <si>
    <t>256</t>
  </si>
  <si>
    <t>257</t>
  </si>
  <si>
    <t>201007</t>
  </si>
  <si>
    <r>
      <rPr>
        <sz val="12"/>
        <rFont val="宋体"/>
        <charset val="134"/>
      </rPr>
      <t>开县卫生计生监督执法局</t>
    </r>
  </si>
  <si>
    <t>258</t>
  </si>
  <si>
    <t>259</t>
  </si>
  <si>
    <t>201009</t>
  </si>
  <si>
    <r>
      <rPr>
        <sz val="12"/>
        <rFont val="宋体"/>
        <charset val="134"/>
      </rPr>
      <t>中医院</t>
    </r>
  </si>
  <si>
    <t>260</t>
  </si>
  <si>
    <t>261</t>
  </si>
  <si>
    <t>201010</t>
  </si>
  <si>
    <r>
      <rPr>
        <sz val="12"/>
        <rFont val="宋体"/>
        <charset val="134"/>
      </rPr>
      <t>南门镇卫生院</t>
    </r>
  </si>
  <si>
    <t>262</t>
  </si>
  <si>
    <r>
      <rPr>
        <sz val="12"/>
        <rFont val="Times New Roman"/>
        <charset val="134"/>
      </rPr>
      <t>[2100399]</t>
    </r>
    <r>
      <rPr>
        <sz val="12"/>
        <rFont val="宋体"/>
        <charset val="134"/>
      </rPr>
      <t>其他基层医疗卫生机构支出</t>
    </r>
  </si>
  <si>
    <t>263</t>
  </si>
  <si>
    <t>264</t>
  </si>
  <si>
    <t>201011</t>
  </si>
  <si>
    <r>
      <rPr>
        <sz val="12"/>
        <rFont val="宋体"/>
        <charset val="134"/>
      </rPr>
      <t>麻柳乡卫生院</t>
    </r>
  </si>
  <si>
    <t>265</t>
  </si>
  <si>
    <t>266</t>
  </si>
  <si>
    <t>267</t>
  </si>
  <si>
    <t>201012</t>
  </si>
  <si>
    <r>
      <rPr>
        <sz val="12"/>
        <rFont val="宋体"/>
        <charset val="134"/>
      </rPr>
      <t>天和镇卫生院</t>
    </r>
  </si>
  <si>
    <t>268</t>
  </si>
  <si>
    <t>269</t>
  </si>
  <si>
    <t>270</t>
  </si>
  <si>
    <t>201013</t>
  </si>
  <si>
    <r>
      <rPr>
        <sz val="12"/>
        <rFont val="宋体"/>
        <charset val="134"/>
      </rPr>
      <t>渠口镇卫生院</t>
    </r>
  </si>
  <si>
    <t>271</t>
  </si>
  <si>
    <t>272</t>
  </si>
  <si>
    <t>273</t>
  </si>
  <si>
    <t>201014</t>
  </si>
  <si>
    <r>
      <rPr>
        <sz val="12"/>
        <rFont val="宋体"/>
        <charset val="134"/>
      </rPr>
      <t>赵家街道社区卫生服务中心</t>
    </r>
  </si>
  <si>
    <t>274</t>
  </si>
  <si>
    <t>275</t>
  </si>
  <si>
    <t>201015</t>
  </si>
  <si>
    <r>
      <rPr>
        <sz val="12"/>
        <rFont val="宋体"/>
        <charset val="134"/>
      </rPr>
      <t>文峰街道社区卫生服务中心</t>
    </r>
  </si>
  <si>
    <t>276</t>
  </si>
  <si>
    <t>277</t>
  </si>
  <si>
    <t>278</t>
  </si>
  <si>
    <t>201016</t>
  </si>
  <si>
    <r>
      <rPr>
        <sz val="12"/>
        <rFont val="宋体"/>
        <charset val="134"/>
      </rPr>
      <t>谭家镇卫生院</t>
    </r>
  </si>
  <si>
    <t>279</t>
  </si>
  <si>
    <t>280</t>
  </si>
  <si>
    <t>281</t>
  </si>
  <si>
    <t>201017</t>
  </si>
  <si>
    <r>
      <rPr>
        <sz val="12"/>
        <rFont val="宋体"/>
        <charset val="134"/>
      </rPr>
      <t>雪宝山镇卫生院</t>
    </r>
  </si>
  <si>
    <t>282</t>
  </si>
  <si>
    <t>283</t>
  </si>
  <si>
    <t>284</t>
  </si>
  <si>
    <t>201018</t>
  </si>
  <si>
    <r>
      <rPr>
        <sz val="12"/>
        <rFont val="宋体"/>
        <charset val="134"/>
      </rPr>
      <t>关面乡卫生院</t>
    </r>
  </si>
  <si>
    <t>285</t>
  </si>
  <si>
    <t>286</t>
  </si>
  <si>
    <t>287</t>
  </si>
  <si>
    <t>201019</t>
  </si>
  <si>
    <r>
      <rPr>
        <sz val="12"/>
        <rFont val="宋体"/>
        <charset val="134"/>
      </rPr>
      <t>镇东街道中心卫生院</t>
    </r>
  </si>
  <si>
    <t>288</t>
  </si>
  <si>
    <t>289</t>
  </si>
  <si>
    <t>201020</t>
  </si>
  <si>
    <r>
      <rPr>
        <sz val="12"/>
        <rFont val="宋体"/>
        <charset val="134"/>
      </rPr>
      <t>南雅镇卫生院</t>
    </r>
  </si>
  <si>
    <t>290</t>
  </si>
  <si>
    <t>291</t>
  </si>
  <si>
    <t>292</t>
  </si>
  <si>
    <t>201021</t>
  </si>
  <si>
    <r>
      <rPr>
        <sz val="12"/>
        <rFont val="宋体"/>
        <charset val="134"/>
      </rPr>
      <t>竹溪镇卫生院</t>
    </r>
  </si>
  <si>
    <t>293</t>
  </si>
  <si>
    <t>294</t>
  </si>
  <si>
    <t>201022</t>
  </si>
  <si>
    <r>
      <rPr>
        <sz val="12"/>
        <rFont val="宋体"/>
        <charset val="134"/>
      </rPr>
      <t>义和镇卫生院</t>
    </r>
  </si>
  <si>
    <t>295</t>
  </si>
  <si>
    <t>296</t>
  </si>
  <si>
    <t>201023</t>
  </si>
  <si>
    <r>
      <rPr>
        <sz val="12"/>
        <rFont val="宋体"/>
        <charset val="134"/>
      </rPr>
      <t>中和镇中心卫生院</t>
    </r>
  </si>
  <si>
    <t>297</t>
  </si>
  <si>
    <t>298</t>
  </si>
  <si>
    <t>201024</t>
  </si>
  <si>
    <r>
      <rPr>
        <sz val="12"/>
        <rFont val="宋体"/>
        <charset val="134"/>
      </rPr>
      <t>敦好镇中心卫生院</t>
    </r>
  </si>
  <si>
    <t>299</t>
  </si>
  <si>
    <t>300</t>
  </si>
  <si>
    <t>301</t>
  </si>
  <si>
    <t>201025</t>
  </si>
  <si>
    <r>
      <rPr>
        <sz val="12"/>
        <rFont val="宋体"/>
        <charset val="134"/>
      </rPr>
      <t>白桥镇卫生院</t>
    </r>
  </si>
  <si>
    <t>302</t>
  </si>
  <si>
    <t>303</t>
  </si>
  <si>
    <t>304</t>
  </si>
  <si>
    <t>201026</t>
  </si>
  <si>
    <r>
      <rPr>
        <sz val="12"/>
        <rFont val="宋体"/>
        <charset val="134"/>
      </rPr>
      <t>和谦镇卫生院</t>
    </r>
  </si>
  <si>
    <t>305</t>
  </si>
  <si>
    <t>306</t>
  </si>
  <si>
    <t>307</t>
  </si>
  <si>
    <t>201027</t>
  </si>
  <si>
    <r>
      <rPr>
        <sz val="12"/>
        <rFont val="宋体"/>
        <charset val="134"/>
      </rPr>
      <t>温泉镇中心卫生院</t>
    </r>
  </si>
  <si>
    <t>308</t>
  </si>
  <si>
    <t>309</t>
  </si>
  <si>
    <t>310</t>
  </si>
  <si>
    <t>201028</t>
  </si>
  <si>
    <r>
      <rPr>
        <sz val="12"/>
        <rFont val="宋体"/>
        <charset val="134"/>
      </rPr>
      <t>白鹤街道社区卫生服务中心</t>
    </r>
  </si>
  <si>
    <t>311</t>
  </si>
  <si>
    <t>312</t>
  </si>
  <si>
    <t>313</t>
  </si>
  <si>
    <t>201029</t>
  </si>
  <si>
    <r>
      <rPr>
        <sz val="12"/>
        <rFont val="宋体"/>
        <charset val="134"/>
      </rPr>
      <t>金峰镇卫生院</t>
    </r>
  </si>
  <si>
    <t>314</t>
  </si>
  <si>
    <t>315</t>
  </si>
  <si>
    <t>316</t>
  </si>
  <si>
    <t>201030</t>
  </si>
  <si>
    <r>
      <rPr>
        <sz val="12"/>
        <rFont val="宋体"/>
        <charset val="134"/>
      </rPr>
      <t>厚坝镇卫生院</t>
    </r>
  </si>
  <si>
    <t>317</t>
  </si>
  <si>
    <t>318</t>
  </si>
  <si>
    <t>319</t>
  </si>
  <si>
    <t>201031</t>
  </si>
  <si>
    <r>
      <rPr>
        <sz val="12"/>
        <rFont val="宋体"/>
        <charset val="134"/>
      </rPr>
      <t>大德镇卫生院</t>
    </r>
  </si>
  <si>
    <t>320</t>
  </si>
  <si>
    <t>321</t>
  </si>
  <si>
    <t>322</t>
  </si>
  <si>
    <t>201032</t>
  </si>
  <si>
    <r>
      <rPr>
        <sz val="12"/>
        <rFont val="宋体"/>
        <charset val="134"/>
      </rPr>
      <t>镇安镇卫生院</t>
    </r>
  </si>
  <si>
    <t>323</t>
  </si>
  <si>
    <t>324</t>
  </si>
  <si>
    <t>201034</t>
  </si>
  <si>
    <r>
      <rPr>
        <sz val="12"/>
        <rFont val="宋体"/>
        <charset val="134"/>
      </rPr>
      <t>汉丰街道社区服务中心</t>
    </r>
  </si>
  <si>
    <t>325</t>
  </si>
  <si>
    <t>326</t>
  </si>
  <si>
    <t>327</t>
  </si>
  <si>
    <t>201035</t>
  </si>
  <si>
    <r>
      <rPr>
        <sz val="12"/>
        <rFont val="宋体"/>
        <charset val="134"/>
      </rPr>
      <t>丰乐街道卫生院</t>
    </r>
  </si>
  <si>
    <t>328</t>
  </si>
  <si>
    <t>329</t>
  </si>
  <si>
    <t>330</t>
  </si>
  <si>
    <t>201036</t>
  </si>
  <si>
    <r>
      <rPr>
        <sz val="12"/>
        <rFont val="宋体"/>
        <charset val="134"/>
      </rPr>
      <t>铁桥镇中心卫生院</t>
    </r>
  </si>
  <si>
    <t>331</t>
  </si>
  <si>
    <t>332</t>
  </si>
  <si>
    <t>333</t>
  </si>
  <si>
    <t>201037</t>
  </si>
  <si>
    <r>
      <rPr>
        <sz val="12"/>
        <rFont val="宋体"/>
        <charset val="134"/>
      </rPr>
      <t>九龙山镇中心卫生院</t>
    </r>
  </si>
  <si>
    <t>334</t>
  </si>
  <si>
    <t>335</t>
  </si>
  <si>
    <t>336</t>
  </si>
  <si>
    <t>201038</t>
  </si>
  <si>
    <r>
      <rPr>
        <sz val="12"/>
        <rFont val="宋体"/>
        <charset val="134"/>
      </rPr>
      <t>巫山镇卫生院</t>
    </r>
  </si>
  <si>
    <t>337</t>
  </si>
  <si>
    <t>338</t>
  </si>
  <si>
    <t>201039</t>
  </si>
  <si>
    <r>
      <rPr>
        <sz val="12"/>
        <rFont val="宋体"/>
        <charset val="134"/>
      </rPr>
      <t>河堰镇中心卫生院</t>
    </r>
  </si>
  <si>
    <t>339</t>
  </si>
  <si>
    <t>340</t>
  </si>
  <si>
    <t>341</t>
  </si>
  <si>
    <t>201040</t>
  </si>
  <si>
    <r>
      <rPr>
        <sz val="12"/>
        <rFont val="宋体"/>
        <charset val="134"/>
      </rPr>
      <t>临江镇中心卫生院</t>
    </r>
  </si>
  <si>
    <t>342</t>
  </si>
  <si>
    <t>343</t>
  </si>
  <si>
    <t>344</t>
  </si>
  <si>
    <t>201041</t>
  </si>
  <si>
    <r>
      <rPr>
        <sz val="12"/>
        <rFont val="宋体"/>
        <charset val="134"/>
      </rPr>
      <t>五通乡卫生院</t>
    </r>
  </si>
  <si>
    <t>345</t>
  </si>
  <si>
    <t>346</t>
  </si>
  <si>
    <t>201042</t>
  </si>
  <si>
    <r>
      <rPr>
        <sz val="12"/>
        <rFont val="宋体"/>
        <charset val="134"/>
      </rPr>
      <t>岳溪镇中心卫生院</t>
    </r>
  </si>
  <si>
    <t>347</t>
  </si>
  <si>
    <t>348</t>
  </si>
  <si>
    <t>201043</t>
  </si>
  <si>
    <r>
      <rPr>
        <sz val="12"/>
        <rFont val="宋体"/>
        <charset val="134"/>
      </rPr>
      <t>满月乡卫生院</t>
    </r>
  </si>
  <si>
    <t>349</t>
  </si>
  <si>
    <t>350</t>
  </si>
  <si>
    <t>351</t>
  </si>
  <si>
    <t>352</t>
  </si>
  <si>
    <t>201044</t>
  </si>
  <si>
    <r>
      <rPr>
        <sz val="12"/>
        <rFont val="宋体"/>
        <charset val="134"/>
      </rPr>
      <t>大进镇中心卫生院</t>
    </r>
  </si>
  <si>
    <t>353</t>
  </si>
  <si>
    <t>354</t>
  </si>
  <si>
    <t>355</t>
  </si>
  <si>
    <t>201045</t>
  </si>
  <si>
    <r>
      <rPr>
        <sz val="12"/>
        <rFont val="宋体"/>
        <charset val="134"/>
      </rPr>
      <t>郭家镇卫生院</t>
    </r>
  </si>
  <si>
    <t>356</t>
  </si>
  <si>
    <t>357</t>
  </si>
  <si>
    <t>358</t>
  </si>
  <si>
    <t>201046</t>
  </si>
  <si>
    <r>
      <rPr>
        <sz val="12"/>
        <rFont val="宋体"/>
        <charset val="134"/>
      </rPr>
      <t>高桥镇卫生院</t>
    </r>
  </si>
  <si>
    <t>359</t>
  </si>
  <si>
    <t>360</t>
  </si>
  <si>
    <t>361</t>
  </si>
  <si>
    <t>201047</t>
  </si>
  <si>
    <r>
      <rPr>
        <sz val="12"/>
        <rFont val="宋体"/>
        <charset val="134"/>
      </rPr>
      <t>紫水乡卫生院</t>
    </r>
  </si>
  <si>
    <t>362</t>
  </si>
  <si>
    <t>363</t>
  </si>
  <si>
    <t>364</t>
  </si>
  <si>
    <t>201048</t>
  </si>
  <si>
    <r>
      <rPr>
        <sz val="12"/>
        <rFont val="宋体"/>
        <charset val="134"/>
      </rPr>
      <t>三汇口乡卫生院</t>
    </r>
  </si>
  <si>
    <t>365</t>
  </si>
  <si>
    <t>366</t>
  </si>
  <si>
    <t>367</t>
  </si>
  <si>
    <t>201049</t>
  </si>
  <si>
    <r>
      <rPr>
        <sz val="12"/>
        <rFont val="宋体"/>
        <charset val="134"/>
      </rPr>
      <t>开县第二人民医院</t>
    </r>
  </si>
  <si>
    <t>368</t>
  </si>
  <si>
    <t>369</t>
  </si>
  <si>
    <t>370</t>
  </si>
  <si>
    <t>371</t>
  </si>
  <si>
    <t>201051</t>
  </si>
  <si>
    <r>
      <rPr>
        <sz val="12"/>
        <rFont val="宋体"/>
        <charset val="134"/>
      </rPr>
      <t>云枫街道中心卫生院</t>
    </r>
  </si>
  <si>
    <t>372</t>
  </si>
  <si>
    <t>373</t>
  </si>
  <si>
    <t>201054</t>
  </si>
  <si>
    <r>
      <rPr>
        <sz val="12"/>
        <rFont val="宋体"/>
        <charset val="134"/>
      </rPr>
      <t>开州区计划生育协会</t>
    </r>
  </si>
  <si>
    <t>374</t>
  </si>
  <si>
    <t>201055</t>
  </si>
  <si>
    <r>
      <rPr>
        <sz val="12"/>
        <rFont val="宋体"/>
        <charset val="134"/>
      </rPr>
      <t>人口和计划生育药具管理站</t>
    </r>
  </si>
  <si>
    <t>375</t>
  </si>
  <si>
    <t>201056</t>
  </si>
  <si>
    <r>
      <rPr>
        <sz val="12"/>
        <rFont val="宋体"/>
        <charset val="134"/>
      </rPr>
      <t>开州区流动人口计划生育管理站</t>
    </r>
  </si>
  <si>
    <t>376</t>
  </si>
  <si>
    <t>202001</t>
  </si>
  <si>
    <r>
      <rPr>
        <sz val="12"/>
        <rFont val="宋体"/>
        <charset val="134"/>
      </rPr>
      <t>人社局机关</t>
    </r>
  </si>
  <si>
    <t>377</t>
  </si>
  <si>
    <t>202002</t>
  </si>
  <si>
    <r>
      <rPr>
        <sz val="12"/>
        <rFont val="宋体"/>
        <charset val="134"/>
      </rPr>
      <t>就业局</t>
    </r>
  </si>
  <si>
    <t>378</t>
  </si>
  <si>
    <t>202004</t>
  </si>
  <si>
    <r>
      <rPr>
        <sz val="12"/>
        <rFont val="宋体"/>
        <charset val="134"/>
      </rPr>
      <t>社保局</t>
    </r>
  </si>
  <si>
    <t>379</t>
  </si>
  <si>
    <t>203001</t>
  </si>
  <si>
    <r>
      <rPr>
        <sz val="12"/>
        <rFont val="宋体"/>
        <charset val="134"/>
      </rPr>
      <t>残联</t>
    </r>
  </si>
  <si>
    <t>380</t>
  </si>
  <si>
    <t>204001</t>
  </si>
  <si>
    <t>老干部局</t>
  </si>
  <si>
    <t>381</t>
  </si>
  <si>
    <t>205001</t>
  </si>
  <si>
    <r>
      <rPr>
        <sz val="12"/>
        <rFont val="宋体"/>
        <charset val="134"/>
      </rPr>
      <t>民政局机关</t>
    </r>
  </si>
  <si>
    <r>
      <rPr>
        <sz val="12"/>
        <rFont val="Times New Roman"/>
        <charset val="134"/>
      </rPr>
      <t>[2080201]</t>
    </r>
    <r>
      <rPr>
        <sz val="12"/>
        <rFont val="宋体"/>
        <charset val="134"/>
      </rPr>
      <t>行政运行</t>
    </r>
  </si>
  <si>
    <t>382</t>
  </si>
  <si>
    <t>383</t>
  </si>
  <si>
    <t>205002</t>
  </si>
  <si>
    <r>
      <rPr>
        <sz val="12"/>
        <rFont val="宋体"/>
        <charset val="134"/>
      </rPr>
      <t>殡仪馆</t>
    </r>
  </si>
  <si>
    <t>384</t>
  </si>
  <si>
    <t>205003</t>
  </si>
  <si>
    <r>
      <rPr>
        <sz val="12"/>
        <rFont val="宋体"/>
        <charset val="134"/>
      </rPr>
      <t>殡葬管理所</t>
    </r>
  </si>
  <si>
    <t>385</t>
  </si>
  <si>
    <t>205005</t>
  </si>
  <si>
    <r>
      <rPr>
        <sz val="12"/>
        <rFont val="宋体"/>
        <charset val="134"/>
      </rPr>
      <t>儿童福利院</t>
    </r>
  </si>
  <si>
    <t>386</t>
  </si>
  <si>
    <t>205008</t>
  </si>
  <si>
    <r>
      <rPr>
        <sz val="12"/>
        <rFont val="宋体"/>
        <charset val="134"/>
      </rPr>
      <t>救助管理站</t>
    </r>
  </si>
  <si>
    <t>387</t>
  </si>
  <si>
    <t>205009</t>
  </si>
  <si>
    <r>
      <rPr>
        <sz val="12"/>
        <rFont val="宋体"/>
        <charset val="134"/>
      </rPr>
      <t>自力医院</t>
    </r>
  </si>
  <si>
    <t>388</t>
  </si>
  <si>
    <t>206001</t>
  </si>
  <si>
    <r>
      <rPr>
        <sz val="12"/>
        <rFont val="宋体"/>
        <charset val="134"/>
      </rPr>
      <t>退役军人事务局</t>
    </r>
  </si>
  <si>
    <r>
      <rPr>
        <sz val="12"/>
        <rFont val="宋体"/>
        <charset val="134"/>
      </rPr>
      <t>安置补助经费（正常直达）</t>
    </r>
  </si>
  <si>
    <r>
      <rPr>
        <sz val="12"/>
        <rFont val="Times New Roman"/>
        <charset val="134"/>
      </rPr>
      <t>[2080902]</t>
    </r>
    <r>
      <rPr>
        <sz val="12"/>
        <rFont val="宋体"/>
        <charset val="134"/>
      </rPr>
      <t>军队移交政府的离退休人员安置</t>
    </r>
  </si>
  <si>
    <r>
      <rPr>
        <sz val="12"/>
        <rFont val="宋体"/>
        <charset val="134"/>
      </rPr>
      <t>利民</t>
    </r>
  </si>
  <si>
    <t>389</t>
  </si>
  <si>
    <t>206002</t>
  </si>
  <si>
    <r>
      <rPr>
        <sz val="12"/>
        <rFont val="宋体"/>
        <charset val="134"/>
      </rPr>
      <t>光荣院管理所</t>
    </r>
  </si>
  <si>
    <t>390</t>
  </si>
  <si>
    <t>207001</t>
  </si>
  <si>
    <r>
      <rPr>
        <sz val="12"/>
        <rFont val="宋体"/>
        <charset val="134"/>
      </rPr>
      <t>医疗保障局</t>
    </r>
  </si>
  <si>
    <t>391</t>
  </si>
  <si>
    <t>301001</t>
  </si>
  <si>
    <r>
      <rPr>
        <sz val="12"/>
        <rFont val="宋体"/>
        <charset val="134"/>
      </rPr>
      <t>农委机关</t>
    </r>
  </si>
  <si>
    <r>
      <rPr>
        <sz val="12"/>
        <rFont val="Times New Roman"/>
        <charset val="134"/>
      </rPr>
      <t>[2130505]</t>
    </r>
    <r>
      <rPr>
        <sz val="12"/>
        <rFont val="宋体"/>
        <charset val="134"/>
      </rPr>
      <t>生产发展</t>
    </r>
  </si>
  <si>
    <t>392</t>
  </si>
  <si>
    <t>393</t>
  </si>
  <si>
    <t>394</t>
  </si>
  <si>
    <t>302001</t>
  </si>
  <si>
    <r>
      <rPr>
        <sz val="12"/>
        <rFont val="宋体"/>
        <charset val="134"/>
      </rPr>
      <t>林业局机关</t>
    </r>
  </si>
  <si>
    <t>395</t>
  </si>
  <si>
    <t>302003</t>
  </si>
  <si>
    <r>
      <rPr>
        <sz val="12"/>
        <rFont val="宋体"/>
        <charset val="134"/>
      </rPr>
      <t>雪宝山管理局</t>
    </r>
  </si>
  <si>
    <t>396</t>
  </si>
  <si>
    <t>302015</t>
  </si>
  <si>
    <r>
      <rPr>
        <sz val="12"/>
        <rFont val="宋体"/>
        <charset val="134"/>
      </rPr>
      <t>马云林场</t>
    </r>
  </si>
  <si>
    <t>397</t>
  </si>
  <si>
    <t>302016</t>
  </si>
  <si>
    <r>
      <rPr>
        <sz val="12"/>
        <rFont val="宋体"/>
        <charset val="134"/>
      </rPr>
      <t>岩水林场</t>
    </r>
  </si>
  <si>
    <t>398</t>
  </si>
  <si>
    <t>302017</t>
  </si>
  <si>
    <r>
      <rPr>
        <sz val="12"/>
        <rFont val="宋体"/>
        <charset val="134"/>
      </rPr>
      <t>毛垭林场</t>
    </r>
  </si>
  <si>
    <t>399</t>
  </si>
  <si>
    <t>303001</t>
  </si>
  <si>
    <r>
      <rPr>
        <sz val="12"/>
        <rFont val="宋体"/>
        <charset val="134"/>
      </rPr>
      <t>水务局机关</t>
    </r>
  </si>
  <si>
    <r>
      <rPr>
        <sz val="12"/>
        <rFont val="Times New Roman"/>
        <charset val="134"/>
      </rPr>
      <t>[2130504]</t>
    </r>
    <r>
      <rPr>
        <sz val="12"/>
        <rFont val="宋体"/>
        <charset val="134"/>
      </rPr>
      <t>农村基础设施建设</t>
    </r>
  </si>
  <si>
    <t>400</t>
  </si>
  <si>
    <t>401</t>
  </si>
  <si>
    <t>402</t>
  </si>
  <si>
    <t>303013</t>
  </si>
  <si>
    <r>
      <rPr>
        <sz val="12"/>
        <rFont val="宋体"/>
        <charset val="134"/>
      </rPr>
      <t>三汇水库</t>
    </r>
  </si>
  <si>
    <t>403</t>
  </si>
  <si>
    <t>303014</t>
  </si>
  <si>
    <r>
      <rPr>
        <sz val="12"/>
        <rFont val="宋体"/>
        <charset val="134"/>
      </rPr>
      <t>龙安水库</t>
    </r>
  </si>
  <si>
    <t>404</t>
  </si>
  <si>
    <t>306001</t>
  </si>
  <si>
    <r>
      <rPr>
        <sz val="12"/>
        <rFont val="宋体"/>
        <charset val="134"/>
      </rPr>
      <t>扶贫办机关</t>
    </r>
  </si>
  <si>
    <t>405</t>
  </si>
  <si>
    <r>
      <rPr>
        <sz val="12"/>
        <rFont val="宋体"/>
        <charset val="134"/>
      </rPr>
      <t>中央财政专项扶贫资金（正常直达）</t>
    </r>
  </si>
  <si>
    <t>406</t>
  </si>
  <si>
    <t>407</t>
  </si>
  <si>
    <t>307001</t>
  </si>
  <si>
    <r>
      <rPr>
        <sz val="12"/>
        <rFont val="宋体"/>
        <charset val="134"/>
      </rPr>
      <t>供销社</t>
    </r>
  </si>
  <si>
    <t>408</t>
  </si>
  <si>
    <t>401001</t>
  </si>
  <si>
    <r>
      <rPr>
        <sz val="12"/>
        <rFont val="宋体"/>
        <charset val="134"/>
      </rPr>
      <t>发改委</t>
    </r>
  </si>
  <si>
    <t>409</t>
  </si>
  <si>
    <t>401003</t>
  </si>
  <si>
    <r>
      <rPr>
        <sz val="12"/>
        <rFont val="宋体"/>
        <charset val="134"/>
      </rPr>
      <t>区交易中心</t>
    </r>
  </si>
  <si>
    <t>410</t>
  </si>
  <si>
    <t>402001</t>
  </si>
  <si>
    <r>
      <rPr>
        <sz val="12"/>
        <rFont val="宋体"/>
        <charset val="134"/>
      </rPr>
      <t>规划和自然资源局</t>
    </r>
  </si>
  <si>
    <t>411</t>
  </si>
  <si>
    <t>402002</t>
  </si>
  <si>
    <r>
      <rPr>
        <sz val="12"/>
        <rFont val="宋体"/>
        <charset val="134"/>
      </rPr>
      <t>土地征收储备中心</t>
    </r>
  </si>
  <si>
    <t>412</t>
  </si>
  <si>
    <t>402003</t>
  </si>
  <si>
    <r>
      <rPr>
        <sz val="12"/>
        <rFont val="宋体"/>
        <charset val="134"/>
      </rPr>
      <t>地环站</t>
    </r>
  </si>
  <si>
    <t>413</t>
  </si>
  <si>
    <t>402005</t>
  </si>
  <si>
    <r>
      <rPr>
        <sz val="12"/>
        <rFont val="宋体"/>
        <charset val="134"/>
      </rPr>
      <t>土地和矿业权交易中心</t>
    </r>
  </si>
  <si>
    <t>414</t>
  </si>
  <si>
    <t>402008</t>
  </si>
  <si>
    <r>
      <rPr>
        <sz val="12"/>
        <rFont val="宋体"/>
        <charset val="134"/>
      </rPr>
      <t>片区所</t>
    </r>
  </si>
  <si>
    <t>415</t>
  </si>
  <si>
    <t>402009</t>
  </si>
  <si>
    <r>
      <rPr>
        <sz val="12"/>
        <rFont val="宋体"/>
        <charset val="134"/>
      </rPr>
      <t>规划自然综合执法支队</t>
    </r>
  </si>
  <si>
    <t>416</t>
  </si>
  <si>
    <t>403001</t>
  </si>
  <si>
    <r>
      <rPr>
        <sz val="12"/>
        <rFont val="宋体"/>
        <charset val="134"/>
      </rPr>
      <t>建委机关</t>
    </r>
  </si>
  <si>
    <r>
      <rPr>
        <sz val="12"/>
        <rFont val="Times New Roman"/>
        <charset val="134"/>
      </rPr>
      <t>[2110302]</t>
    </r>
    <r>
      <rPr>
        <sz val="12"/>
        <rFont val="宋体"/>
        <charset val="134"/>
      </rPr>
      <t>水体</t>
    </r>
  </si>
  <si>
    <t>417</t>
  </si>
  <si>
    <t>418</t>
  </si>
  <si>
    <t>419</t>
  </si>
  <si>
    <r>
      <rPr>
        <sz val="12"/>
        <rFont val="宋体"/>
        <charset val="134"/>
      </rPr>
      <t>县级基本财力保障机制奖补资金（正常直达）</t>
    </r>
  </si>
  <si>
    <t>420</t>
  </si>
  <si>
    <r>
      <rPr>
        <sz val="12"/>
        <rFont val="宋体"/>
        <charset val="134"/>
      </rPr>
      <t>重点生态功能区转移支付（正常直达）</t>
    </r>
  </si>
  <si>
    <t>421</t>
  </si>
  <si>
    <t>403003</t>
  </si>
  <si>
    <r>
      <rPr>
        <sz val="12"/>
        <rFont val="宋体"/>
        <charset val="134"/>
      </rPr>
      <t>重庆市开州区建设工程质量监督站</t>
    </r>
  </si>
  <si>
    <t>422</t>
  </si>
  <si>
    <t>403007</t>
  </si>
  <si>
    <r>
      <rPr>
        <sz val="12"/>
        <rFont val="宋体"/>
        <charset val="134"/>
      </rPr>
      <t>建设工程施工安全管理站</t>
    </r>
  </si>
  <si>
    <t>423</t>
  </si>
  <si>
    <t>403009</t>
  </si>
  <si>
    <r>
      <rPr>
        <sz val="12"/>
        <rFont val="宋体"/>
        <charset val="134"/>
      </rPr>
      <t>城乡基础设施建设管理处</t>
    </r>
  </si>
  <si>
    <r>
      <rPr>
        <sz val="12"/>
        <rFont val="Times New Roman"/>
        <charset val="134"/>
      </rPr>
      <t>[2340108]</t>
    </r>
    <r>
      <rPr>
        <sz val="12"/>
        <rFont val="宋体"/>
        <charset val="134"/>
      </rPr>
      <t>生态环境治理</t>
    </r>
  </si>
  <si>
    <t>424</t>
  </si>
  <si>
    <t>425</t>
  </si>
  <si>
    <t>426</t>
  </si>
  <si>
    <t>427</t>
  </si>
  <si>
    <t>428</t>
  </si>
  <si>
    <t>429</t>
  </si>
  <si>
    <t>430</t>
  </si>
  <si>
    <t>431</t>
  </si>
  <si>
    <t>403010</t>
  </si>
  <si>
    <r>
      <rPr>
        <sz val="12"/>
        <rFont val="宋体"/>
        <charset val="134"/>
      </rPr>
      <t>区住房保障中心</t>
    </r>
  </si>
  <si>
    <t>432</t>
  </si>
  <si>
    <t>404001</t>
  </si>
  <si>
    <r>
      <rPr>
        <sz val="12"/>
        <rFont val="宋体"/>
        <charset val="134"/>
      </rPr>
      <t>交通局</t>
    </r>
  </si>
  <si>
    <t>433</t>
  </si>
  <si>
    <t>404002</t>
  </si>
  <si>
    <r>
      <rPr>
        <sz val="12"/>
        <rFont val="宋体"/>
        <charset val="134"/>
      </rPr>
      <t>运管所</t>
    </r>
  </si>
  <si>
    <r>
      <rPr>
        <sz val="12"/>
        <rFont val="Times New Roman"/>
        <charset val="134"/>
      </rPr>
      <t>[2140112]</t>
    </r>
    <r>
      <rPr>
        <sz val="12"/>
        <rFont val="宋体"/>
        <charset val="134"/>
      </rPr>
      <t>公路运输管理</t>
    </r>
  </si>
  <si>
    <t>434</t>
  </si>
  <si>
    <t>435</t>
  </si>
  <si>
    <t>404003</t>
  </si>
  <si>
    <r>
      <rPr>
        <sz val="12"/>
        <rFont val="宋体"/>
        <charset val="134"/>
      </rPr>
      <t>公路局</t>
    </r>
  </si>
  <si>
    <t>436</t>
  </si>
  <si>
    <t>404004</t>
  </si>
  <si>
    <r>
      <rPr>
        <sz val="12"/>
        <rFont val="宋体"/>
        <charset val="134"/>
      </rPr>
      <t>港航处</t>
    </r>
  </si>
  <si>
    <t>437</t>
  </si>
  <si>
    <t>404008</t>
  </si>
  <si>
    <r>
      <rPr>
        <sz val="12"/>
        <rFont val="宋体"/>
        <charset val="134"/>
      </rPr>
      <t>交通执法支队</t>
    </r>
  </si>
  <si>
    <t>438</t>
  </si>
  <si>
    <t>406001</t>
  </si>
  <si>
    <r>
      <rPr>
        <sz val="12"/>
        <rFont val="宋体"/>
        <charset val="134"/>
      </rPr>
      <t>生态环境局</t>
    </r>
  </si>
  <si>
    <t>439</t>
  </si>
  <si>
    <t>407002</t>
  </si>
  <si>
    <r>
      <rPr>
        <sz val="12"/>
        <rFont val="宋体"/>
        <charset val="134"/>
      </rPr>
      <t>园林处</t>
    </r>
  </si>
  <si>
    <t>440</t>
  </si>
  <si>
    <t>407003</t>
  </si>
  <si>
    <r>
      <rPr>
        <sz val="12"/>
        <rFont val="宋体"/>
        <charset val="134"/>
      </rPr>
      <t>公用处</t>
    </r>
  </si>
  <si>
    <r>
      <rPr>
        <sz val="12"/>
        <rFont val="Times New Roman"/>
        <charset val="134"/>
      </rPr>
      <t>[2120399]</t>
    </r>
    <r>
      <rPr>
        <sz val="12"/>
        <rFont val="宋体"/>
        <charset val="134"/>
      </rPr>
      <t>其他城乡社区公共设施支出</t>
    </r>
  </si>
  <si>
    <t>441</t>
  </si>
  <si>
    <t>442</t>
  </si>
  <si>
    <t>407004</t>
  </si>
  <si>
    <r>
      <rPr>
        <sz val="12"/>
        <rFont val="宋体"/>
        <charset val="134"/>
      </rPr>
      <t>环卫处</t>
    </r>
  </si>
  <si>
    <r>
      <rPr>
        <sz val="12"/>
        <rFont val="Times New Roman"/>
        <charset val="134"/>
      </rPr>
      <t>[2120501]</t>
    </r>
    <r>
      <rPr>
        <sz val="12"/>
        <rFont val="宋体"/>
        <charset val="134"/>
      </rPr>
      <t>城乡社区环境卫生</t>
    </r>
  </si>
  <si>
    <t>443</t>
  </si>
  <si>
    <t>444</t>
  </si>
  <si>
    <t>407005</t>
  </si>
  <si>
    <r>
      <rPr>
        <sz val="12"/>
        <rFont val="宋体"/>
        <charset val="134"/>
      </rPr>
      <t>市政监察支队</t>
    </r>
  </si>
  <si>
    <t>445</t>
  </si>
  <si>
    <t>416001</t>
  </si>
  <si>
    <r>
      <rPr>
        <sz val="12"/>
        <rFont val="宋体"/>
        <charset val="134"/>
      </rPr>
      <t>区应急局</t>
    </r>
  </si>
  <si>
    <t>446</t>
  </si>
  <si>
    <t>416002</t>
  </si>
  <si>
    <r>
      <rPr>
        <sz val="12"/>
        <rFont val="宋体"/>
        <charset val="134"/>
      </rPr>
      <t>区应急执法支队</t>
    </r>
  </si>
  <si>
    <t>447</t>
  </si>
  <si>
    <t>416003</t>
  </si>
  <si>
    <r>
      <rPr>
        <sz val="12"/>
        <rFont val="宋体"/>
        <charset val="134"/>
      </rPr>
      <t>区矿管所</t>
    </r>
  </si>
  <si>
    <t>448</t>
  </si>
  <si>
    <t>500001</t>
  </si>
  <si>
    <r>
      <rPr>
        <sz val="12"/>
        <rFont val="宋体"/>
        <charset val="134"/>
      </rPr>
      <t>汉丰街道办事处</t>
    </r>
  </si>
  <si>
    <r>
      <rPr>
        <sz val="12"/>
        <rFont val="Times New Roman"/>
        <charset val="134"/>
      </rPr>
      <t>[2089901]</t>
    </r>
    <r>
      <rPr>
        <sz val="12"/>
        <rFont val="宋体"/>
        <charset val="134"/>
      </rPr>
      <t>其他社会保障和就业支出</t>
    </r>
  </si>
  <si>
    <t>449</t>
  </si>
  <si>
    <r>
      <rPr>
        <sz val="12"/>
        <rFont val="Times New Roman"/>
        <charset val="134"/>
      </rPr>
      <t>[2130705]</t>
    </r>
    <r>
      <rPr>
        <sz val="12"/>
        <rFont val="宋体"/>
        <charset val="134"/>
      </rPr>
      <t>对村民委员会和村党支部的补助</t>
    </r>
  </si>
  <si>
    <t>450</t>
  </si>
  <si>
    <r>
      <rPr>
        <sz val="12"/>
        <rFont val="Times New Roman"/>
        <charset val="134"/>
      </rPr>
      <t>[2080208]</t>
    </r>
    <r>
      <rPr>
        <sz val="12"/>
        <rFont val="宋体"/>
        <charset val="134"/>
      </rPr>
      <t>基层政权建设和社区治理</t>
    </r>
  </si>
  <si>
    <t>451</t>
  </si>
  <si>
    <t>452</t>
  </si>
  <si>
    <t>453</t>
  </si>
  <si>
    <t>454</t>
  </si>
  <si>
    <t>500002</t>
  </si>
  <si>
    <r>
      <rPr>
        <sz val="12"/>
        <rFont val="宋体"/>
        <charset val="134"/>
      </rPr>
      <t>文峰街道办事处</t>
    </r>
  </si>
  <si>
    <t>455</t>
  </si>
  <si>
    <t>456</t>
  </si>
  <si>
    <t>457</t>
  </si>
  <si>
    <t>458</t>
  </si>
  <si>
    <t>459</t>
  </si>
  <si>
    <t>500003</t>
  </si>
  <si>
    <r>
      <rPr>
        <sz val="12"/>
        <rFont val="宋体"/>
        <charset val="134"/>
      </rPr>
      <t>云枫街道办事处</t>
    </r>
  </si>
  <si>
    <t>460</t>
  </si>
  <si>
    <t>461</t>
  </si>
  <si>
    <t>462</t>
  </si>
  <si>
    <t>500004</t>
  </si>
  <si>
    <r>
      <rPr>
        <sz val="12"/>
        <rFont val="宋体"/>
        <charset val="134"/>
      </rPr>
      <t>丰乐街道办事处</t>
    </r>
  </si>
  <si>
    <t>463</t>
  </si>
  <si>
    <t>464</t>
  </si>
  <si>
    <t>465</t>
  </si>
  <si>
    <t>466</t>
  </si>
  <si>
    <t>467</t>
  </si>
  <si>
    <t>500005</t>
  </si>
  <si>
    <r>
      <rPr>
        <sz val="12"/>
        <rFont val="宋体"/>
        <charset val="134"/>
      </rPr>
      <t>镇东街道办事处</t>
    </r>
  </si>
  <si>
    <t>468</t>
  </si>
  <si>
    <t>469</t>
  </si>
  <si>
    <t>470</t>
  </si>
  <si>
    <t>471</t>
  </si>
  <si>
    <t>472</t>
  </si>
  <si>
    <t>500006</t>
  </si>
  <si>
    <r>
      <rPr>
        <sz val="12"/>
        <rFont val="宋体"/>
        <charset val="134"/>
      </rPr>
      <t>白鹤街道办事处</t>
    </r>
  </si>
  <si>
    <t>473</t>
  </si>
  <si>
    <t>474</t>
  </si>
  <si>
    <t>475</t>
  </si>
  <si>
    <t>476</t>
  </si>
  <si>
    <t>477</t>
  </si>
  <si>
    <t>500007</t>
  </si>
  <si>
    <r>
      <rPr>
        <sz val="12"/>
        <rFont val="宋体"/>
        <charset val="134"/>
      </rPr>
      <t>赵家街道办事处</t>
    </r>
  </si>
  <si>
    <t>478</t>
  </si>
  <si>
    <t>479</t>
  </si>
  <si>
    <t>480</t>
  </si>
  <si>
    <t>481</t>
  </si>
  <si>
    <t>482</t>
  </si>
  <si>
    <t>483</t>
  </si>
  <si>
    <t>500008</t>
  </si>
  <si>
    <r>
      <rPr>
        <sz val="12"/>
        <rFont val="宋体"/>
        <charset val="134"/>
      </rPr>
      <t>大德镇人民政府</t>
    </r>
  </si>
  <si>
    <t>484</t>
  </si>
  <si>
    <t>485</t>
  </si>
  <si>
    <t>486</t>
  </si>
  <si>
    <t>487</t>
  </si>
  <si>
    <t>500009</t>
  </si>
  <si>
    <r>
      <rPr>
        <sz val="12"/>
        <rFont val="宋体"/>
        <charset val="134"/>
      </rPr>
      <t>镇安镇人民政府</t>
    </r>
  </si>
  <si>
    <t>488</t>
  </si>
  <si>
    <t>489</t>
  </si>
  <si>
    <t>490</t>
  </si>
  <si>
    <t>491</t>
  </si>
  <si>
    <t>492</t>
  </si>
  <si>
    <t>500010</t>
  </si>
  <si>
    <r>
      <rPr>
        <sz val="12"/>
        <rFont val="宋体"/>
        <charset val="134"/>
      </rPr>
      <t>厚坝镇人民政府</t>
    </r>
  </si>
  <si>
    <t>493</t>
  </si>
  <si>
    <t>494</t>
  </si>
  <si>
    <t>495</t>
  </si>
  <si>
    <t>496</t>
  </si>
  <si>
    <t>500011</t>
  </si>
  <si>
    <r>
      <rPr>
        <sz val="12"/>
        <rFont val="宋体"/>
        <charset val="134"/>
      </rPr>
      <t>金峰镇人民政府</t>
    </r>
  </si>
  <si>
    <t>497</t>
  </si>
  <si>
    <t>498</t>
  </si>
  <si>
    <t>499</t>
  </si>
  <si>
    <t>500</t>
  </si>
  <si>
    <t>500012</t>
  </si>
  <si>
    <r>
      <rPr>
        <sz val="12"/>
        <rFont val="宋体"/>
        <charset val="134"/>
      </rPr>
      <t>郭家镇人民政府</t>
    </r>
  </si>
  <si>
    <t>501</t>
  </si>
  <si>
    <t>502</t>
  </si>
  <si>
    <t>503</t>
  </si>
  <si>
    <t>504</t>
  </si>
  <si>
    <r>
      <rPr>
        <sz val="12"/>
        <rFont val="Times New Roman"/>
        <charset val="134"/>
      </rPr>
      <t>[2130104]</t>
    </r>
    <r>
      <rPr>
        <sz val="12"/>
        <rFont val="宋体"/>
        <charset val="134"/>
      </rPr>
      <t>事业运行</t>
    </r>
  </si>
  <si>
    <t>505</t>
  </si>
  <si>
    <t>500013</t>
  </si>
  <si>
    <r>
      <rPr>
        <sz val="12"/>
        <rFont val="宋体"/>
        <charset val="134"/>
      </rPr>
      <t>白桥镇人民政府</t>
    </r>
  </si>
  <si>
    <t>506</t>
  </si>
  <si>
    <t>507</t>
  </si>
  <si>
    <t>508</t>
  </si>
  <si>
    <t>509</t>
  </si>
  <si>
    <t>510</t>
  </si>
  <si>
    <t>511</t>
  </si>
  <si>
    <t>500014</t>
  </si>
  <si>
    <r>
      <rPr>
        <sz val="12"/>
        <rFont val="宋体"/>
        <charset val="134"/>
      </rPr>
      <t>温泉镇人民政府</t>
    </r>
  </si>
  <si>
    <t>512</t>
  </si>
  <si>
    <t>513</t>
  </si>
  <si>
    <t>514</t>
  </si>
  <si>
    <t>515</t>
  </si>
  <si>
    <t>516</t>
  </si>
  <si>
    <t>500015</t>
  </si>
  <si>
    <r>
      <rPr>
        <sz val="12"/>
        <rFont val="宋体"/>
        <charset val="134"/>
      </rPr>
      <t>和谦镇人民政府</t>
    </r>
  </si>
  <si>
    <t>517</t>
  </si>
  <si>
    <t>518</t>
  </si>
  <si>
    <t>519</t>
  </si>
  <si>
    <t>520</t>
  </si>
  <si>
    <t>521</t>
  </si>
  <si>
    <t>522</t>
  </si>
  <si>
    <t>523</t>
  </si>
  <si>
    <t>500016</t>
  </si>
  <si>
    <r>
      <rPr>
        <sz val="12"/>
        <rFont val="宋体"/>
        <charset val="134"/>
      </rPr>
      <t>大进镇人民政府</t>
    </r>
  </si>
  <si>
    <t>524</t>
  </si>
  <si>
    <t>525</t>
  </si>
  <si>
    <t>526</t>
  </si>
  <si>
    <t>527</t>
  </si>
  <si>
    <t>528</t>
  </si>
  <si>
    <t>529</t>
  </si>
  <si>
    <t>530</t>
  </si>
  <si>
    <t>500017</t>
  </si>
  <si>
    <r>
      <rPr>
        <sz val="12"/>
        <rFont val="宋体"/>
        <charset val="134"/>
      </rPr>
      <t>谭家镇人民政府</t>
    </r>
  </si>
  <si>
    <t>531</t>
  </si>
  <si>
    <t>532</t>
  </si>
  <si>
    <t>533</t>
  </si>
  <si>
    <t>534</t>
  </si>
  <si>
    <t>535</t>
  </si>
  <si>
    <t>536</t>
  </si>
  <si>
    <t>500018</t>
  </si>
  <si>
    <r>
      <rPr>
        <sz val="12"/>
        <rFont val="宋体"/>
        <charset val="134"/>
      </rPr>
      <t>满月镇人民政府</t>
    </r>
  </si>
  <si>
    <t>537</t>
  </si>
  <si>
    <t>538</t>
  </si>
  <si>
    <t>539</t>
  </si>
  <si>
    <t>540</t>
  </si>
  <si>
    <t>541</t>
  </si>
  <si>
    <t>542</t>
  </si>
  <si>
    <t>500019</t>
  </si>
  <si>
    <r>
      <rPr>
        <sz val="12"/>
        <rFont val="宋体"/>
        <charset val="134"/>
      </rPr>
      <t>关面乡人民政府</t>
    </r>
  </si>
  <si>
    <t>543</t>
  </si>
  <si>
    <t>544</t>
  </si>
  <si>
    <t>545</t>
  </si>
  <si>
    <t>546</t>
  </si>
  <si>
    <t>547</t>
  </si>
  <si>
    <t>500020</t>
  </si>
  <si>
    <r>
      <rPr>
        <sz val="12"/>
        <rFont val="宋体"/>
        <charset val="134"/>
      </rPr>
      <t>雪宝山镇人民政府</t>
    </r>
  </si>
  <si>
    <t>548</t>
  </si>
  <si>
    <t>549</t>
  </si>
  <si>
    <t>550</t>
  </si>
  <si>
    <t>551</t>
  </si>
  <si>
    <t>552</t>
  </si>
  <si>
    <t>553</t>
  </si>
  <si>
    <t>554</t>
  </si>
  <si>
    <t>500021</t>
  </si>
  <si>
    <r>
      <rPr>
        <sz val="12"/>
        <rFont val="宋体"/>
        <charset val="134"/>
      </rPr>
      <t>河堰财政办</t>
    </r>
  </si>
  <si>
    <t>555</t>
  </si>
  <si>
    <t>556</t>
  </si>
  <si>
    <t>557</t>
  </si>
  <si>
    <t>558</t>
  </si>
  <si>
    <t>559</t>
  </si>
  <si>
    <t>500022</t>
  </si>
  <si>
    <r>
      <rPr>
        <sz val="12"/>
        <rFont val="宋体"/>
        <charset val="134"/>
      </rPr>
      <t>敦好镇人民政府</t>
    </r>
  </si>
  <si>
    <t>560</t>
  </si>
  <si>
    <t>561</t>
  </si>
  <si>
    <t>562</t>
  </si>
  <si>
    <t>563</t>
  </si>
  <si>
    <t>564</t>
  </si>
  <si>
    <t>500023</t>
  </si>
  <si>
    <r>
      <rPr>
        <sz val="12"/>
        <rFont val="宋体"/>
        <charset val="134"/>
      </rPr>
      <t>高桥镇人民政府</t>
    </r>
  </si>
  <si>
    <t>565</t>
  </si>
  <si>
    <t>566</t>
  </si>
  <si>
    <t>567</t>
  </si>
  <si>
    <t>568</t>
  </si>
  <si>
    <t>569</t>
  </si>
  <si>
    <t>500024</t>
  </si>
  <si>
    <r>
      <rPr>
        <sz val="12"/>
        <rFont val="宋体"/>
        <charset val="134"/>
      </rPr>
      <t>麻柳乡人民政府</t>
    </r>
  </si>
  <si>
    <t>570</t>
  </si>
  <si>
    <t>571</t>
  </si>
  <si>
    <t>572</t>
  </si>
  <si>
    <t>573</t>
  </si>
  <si>
    <t>574</t>
  </si>
  <si>
    <t>500025</t>
  </si>
  <si>
    <r>
      <rPr>
        <sz val="12"/>
        <rFont val="宋体"/>
        <charset val="134"/>
      </rPr>
      <t>紫水乡人民政府</t>
    </r>
  </si>
  <si>
    <t>575</t>
  </si>
  <si>
    <t>576</t>
  </si>
  <si>
    <t>577</t>
  </si>
  <si>
    <t>578</t>
  </si>
  <si>
    <t>579</t>
  </si>
  <si>
    <t>500026</t>
  </si>
  <si>
    <r>
      <rPr>
        <sz val="12"/>
        <rFont val="宋体"/>
        <charset val="134"/>
      </rPr>
      <t>九龙镇人民政府</t>
    </r>
  </si>
  <si>
    <t>580</t>
  </si>
  <si>
    <t>581</t>
  </si>
  <si>
    <t>582</t>
  </si>
  <si>
    <t>583</t>
  </si>
  <si>
    <t>584</t>
  </si>
  <si>
    <t>585</t>
  </si>
  <si>
    <t>586</t>
  </si>
  <si>
    <t>587</t>
  </si>
  <si>
    <t>500027</t>
  </si>
  <si>
    <r>
      <rPr>
        <sz val="12"/>
        <rFont val="宋体"/>
        <charset val="134"/>
      </rPr>
      <t>天和镇人民政府</t>
    </r>
  </si>
  <si>
    <t>588</t>
  </si>
  <si>
    <t>589</t>
  </si>
  <si>
    <t>590</t>
  </si>
  <si>
    <t>591</t>
  </si>
  <si>
    <t>592</t>
  </si>
  <si>
    <t>593</t>
  </si>
  <si>
    <t>500028</t>
  </si>
  <si>
    <r>
      <rPr>
        <sz val="12"/>
        <rFont val="宋体"/>
        <charset val="134"/>
      </rPr>
      <t>中和镇人民政府</t>
    </r>
  </si>
  <si>
    <t>594</t>
  </si>
  <si>
    <t>595</t>
  </si>
  <si>
    <t>596</t>
  </si>
  <si>
    <t>597</t>
  </si>
  <si>
    <t>598</t>
  </si>
  <si>
    <t>500029</t>
  </si>
  <si>
    <r>
      <rPr>
        <sz val="12"/>
        <rFont val="宋体"/>
        <charset val="134"/>
      </rPr>
      <t>三汇口乡人民政府</t>
    </r>
  </si>
  <si>
    <t>599</t>
  </si>
  <si>
    <t>600</t>
  </si>
  <si>
    <t>601</t>
  </si>
  <si>
    <t>602</t>
  </si>
  <si>
    <t>603</t>
  </si>
  <si>
    <t>500030</t>
  </si>
  <si>
    <r>
      <rPr>
        <sz val="12"/>
        <rFont val="宋体"/>
        <charset val="134"/>
      </rPr>
      <t>义和镇人民政府</t>
    </r>
  </si>
  <si>
    <t>604</t>
  </si>
  <si>
    <t>605</t>
  </si>
  <si>
    <t>606</t>
  </si>
  <si>
    <t>607</t>
  </si>
  <si>
    <t>608</t>
  </si>
  <si>
    <t>609</t>
  </si>
  <si>
    <t>500031</t>
  </si>
  <si>
    <r>
      <rPr>
        <sz val="12"/>
        <rFont val="宋体"/>
        <charset val="134"/>
      </rPr>
      <t>临江镇人民政府</t>
    </r>
  </si>
  <si>
    <t>610</t>
  </si>
  <si>
    <t>611</t>
  </si>
  <si>
    <t>612</t>
  </si>
  <si>
    <t>613</t>
  </si>
  <si>
    <t>500032</t>
  </si>
  <si>
    <r>
      <rPr>
        <sz val="12"/>
        <rFont val="宋体"/>
        <charset val="134"/>
      </rPr>
      <t>竹溪镇人民政府</t>
    </r>
  </si>
  <si>
    <t>614</t>
  </si>
  <si>
    <t>615</t>
  </si>
  <si>
    <t>616</t>
  </si>
  <si>
    <t>617</t>
  </si>
  <si>
    <t>500033</t>
  </si>
  <si>
    <r>
      <rPr>
        <sz val="12"/>
        <rFont val="宋体"/>
        <charset val="134"/>
      </rPr>
      <t>铁桥镇人民政府</t>
    </r>
  </si>
  <si>
    <t>618</t>
  </si>
  <si>
    <t>619</t>
  </si>
  <si>
    <t>620</t>
  </si>
  <si>
    <t>621</t>
  </si>
  <si>
    <t>622</t>
  </si>
  <si>
    <t>623</t>
  </si>
  <si>
    <t>500034</t>
  </si>
  <si>
    <r>
      <rPr>
        <sz val="12"/>
        <rFont val="宋体"/>
        <charset val="134"/>
      </rPr>
      <t>巫山镇人民政府</t>
    </r>
  </si>
  <si>
    <t>624</t>
  </si>
  <si>
    <t>625</t>
  </si>
  <si>
    <t>626</t>
  </si>
  <si>
    <t>627</t>
  </si>
  <si>
    <t>628</t>
  </si>
  <si>
    <t>629</t>
  </si>
  <si>
    <t>630</t>
  </si>
  <si>
    <t>631</t>
  </si>
  <si>
    <t>500035</t>
  </si>
  <si>
    <r>
      <rPr>
        <sz val="12"/>
        <rFont val="宋体"/>
        <charset val="134"/>
      </rPr>
      <t>南雅镇人民政府</t>
    </r>
  </si>
  <si>
    <t>632</t>
  </si>
  <si>
    <t>633</t>
  </si>
  <si>
    <t>634</t>
  </si>
  <si>
    <t>635</t>
  </si>
  <si>
    <t>636</t>
  </si>
  <si>
    <t>500036</t>
  </si>
  <si>
    <r>
      <rPr>
        <sz val="12"/>
        <rFont val="宋体"/>
        <charset val="134"/>
      </rPr>
      <t>岳溪镇人民政府</t>
    </r>
  </si>
  <si>
    <t>637</t>
  </si>
  <si>
    <t>638</t>
  </si>
  <si>
    <t>639</t>
  </si>
  <si>
    <t>640</t>
  </si>
  <si>
    <t>641</t>
  </si>
  <si>
    <t>642</t>
  </si>
  <si>
    <t>643</t>
  </si>
  <si>
    <t>500037</t>
  </si>
  <si>
    <r>
      <rPr>
        <sz val="12"/>
        <rFont val="宋体"/>
        <charset val="134"/>
      </rPr>
      <t>五通乡人民政府</t>
    </r>
  </si>
  <si>
    <t>644</t>
  </si>
  <si>
    <t>645</t>
  </si>
  <si>
    <t>646</t>
  </si>
  <si>
    <t>647</t>
  </si>
  <si>
    <t>648</t>
  </si>
  <si>
    <t>649</t>
  </si>
  <si>
    <t>650</t>
  </si>
  <si>
    <t>651</t>
  </si>
  <si>
    <t>652</t>
  </si>
  <si>
    <t>500038</t>
  </si>
  <si>
    <r>
      <rPr>
        <sz val="12"/>
        <rFont val="宋体"/>
        <charset val="134"/>
      </rPr>
      <t>南门镇人民政府</t>
    </r>
  </si>
  <si>
    <t>653</t>
  </si>
  <si>
    <t>654</t>
  </si>
  <si>
    <t>655</t>
  </si>
  <si>
    <t>656</t>
  </si>
  <si>
    <t>657</t>
  </si>
  <si>
    <t>658</t>
  </si>
  <si>
    <t>659</t>
  </si>
  <si>
    <t>500039</t>
  </si>
  <si>
    <r>
      <rPr>
        <sz val="12"/>
        <rFont val="宋体"/>
        <charset val="134"/>
      </rPr>
      <t>长沙镇人民政府</t>
    </r>
  </si>
  <si>
    <t>660</t>
  </si>
  <si>
    <t>661</t>
  </si>
  <si>
    <t>662</t>
  </si>
  <si>
    <t>663</t>
  </si>
  <si>
    <t>664</t>
  </si>
  <si>
    <t>500040</t>
  </si>
  <si>
    <r>
      <rPr>
        <sz val="12"/>
        <rFont val="宋体"/>
        <charset val="134"/>
      </rPr>
      <t>渠口镇人民政府</t>
    </r>
  </si>
  <si>
    <t>665</t>
  </si>
  <si>
    <t>666</t>
  </si>
  <si>
    <t>667</t>
  </si>
  <si>
    <t>668</t>
  </si>
  <si>
    <t>669</t>
  </si>
  <si>
    <t>601001</t>
  </si>
  <si>
    <r>
      <rPr>
        <sz val="12"/>
        <rFont val="宋体"/>
        <charset val="134"/>
      </rPr>
      <t>财政局社保专户</t>
    </r>
  </si>
  <si>
    <r>
      <rPr>
        <sz val="12"/>
        <rFont val="宋体"/>
        <charset val="134"/>
      </rPr>
      <t>城乡居民基本养老保险补助（特殊直达）</t>
    </r>
  </si>
  <si>
    <r>
      <rPr>
        <sz val="12"/>
        <rFont val="Times New Roman"/>
        <charset val="134"/>
      </rPr>
      <t>[2082602]</t>
    </r>
    <r>
      <rPr>
        <sz val="12"/>
        <rFont val="宋体"/>
        <charset val="134"/>
      </rPr>
      <t>财政对城乡居民基本养老保险基金的补助</t>
    </r>
  </si>
  <si>
    <t>670</t>
  </si>
  <si>
    <r>
      <rPr>
        <sz val="12"/>
        <rFont val="宋体"/>
        <charset val="134"/>
      </rPr>
      <t>城乡居民基本医疗保险补助（正常直达）</t>
    </r>
  </si>
  <si>
    <r>
      <rPr>
        <sz val="12"/>
        <rFont val="Times New Roman"/>
        <charset val="134"/>
      </rPr>
      <t>[2101202]</t>
    </r>
    <r>
      <rPr>
        <sz val="12"/>
        <rFont val="宋体"/>
        <charset val="134"/>
      </rPr>
      <t>财政对城乡居民基本医疗保险基金的补助</t>
    </r>
  </si>
  <si>
    <t>671</t>
  </si>
  <si>
    <t>672</t>
  </si>
  <si>
    <r>
      <rPr>
        <sz val="12"/>
        <rFont val="宋体"/>
        <charset val="134"/>
      </rPr>
      <t>机关事业单位养老保险制度改革补助经费（正常直达）</t>
    </r>
  </si>
  <si>
    <r>
      <rPr>
        <sz val="12"/>
        <rFont val="Times New Roman"/>
        <charset val="134"/>
      </rPr>
      <t>[2080507]</t>
    </r>
    <r>
      <rPr>
        <sz val="12"/>
        <rFont val="宋体"/>
        <charset val="134"/>
      </rPr>
      <t>对机关事业单位基本养老保险基金的补助</t>
    </r>
  </si>
  <si>
    <t>673</t>
  </si>
  <si>
    <r>
      <rPr>
        <sz val="12"/>
        <rFont val="宋体"/>
        <charset val="134"/>
      </rPr>
      <t>困难群众救助补助资金（特殊直达）</t>
    </r>
  </si>
  <si>
    <r>
      <rPr>
        <sz val="12"/>
        <rFont val="Times New Roman"/>
        <charset val="134"/>
      </rPr>
      <t>[2081901]</t>
    </r>
    <r>
      <rPr>
        <sz val="12"/>
        <rFont val="宋体"/>
        <charset val="134"/>
      </rPr>
      <t>城市最低生活保障金支出</t>
    </r>
  </si>
  <si>
    <t>674</t>
  </si>
  <si>
    <r>
      <rPr>
        <sz val="12"/>
        <rFont val="Times New Roman"/>
        <charset val="134"/>
      </rPr>
      <t>[2081902]</t>
    </r>
    <r>
      <rPr>
        <sz val="12"/>
        <rFont val="宋体"/>
        <charset val="134"/>
      </rPr>
      <t>农村最低生活保障金支出</t>
    </r>
  </si>
  <si>
    <t>675</t>
  </si>
  <si>
    <r>
      <rPr>
        <sz val="12"/>
        <rFont val="宋体"/>
        <charset val="134"/>
      </rPr>
      <t>企业职工养老保险补助经费（正常直达）</t>
    </r>
  </si>
  <si>
    <r>
      <rPr>
        <sz val="12"/>
        <rFont val="Times New Roman"/>
        <charset val="134"/>
      </rPr>
      <t>[2082601]</t>
    </r>
    <r>
      <rPr>
        <sz val="12"/>
        <rFont val="宋体"/>
        <charset val="134"/>
      </rPr>
      <t>财政对企业职工基本养老保险基金的补助</t>
    </r>
  </si>
  <si>
    <t>676</t>
  </si>
  <si>
    <t>677</t>
  </si>
  <si>
    <t>678</t>
  </si>
  <si>
    <t>679</t>
  </si>
  <si>
    <r>
      <rPr>
        <sz val="12"/>
        <rFont val="Times New Roman"/>
        <charset val="134"/>
      </rPr>
      <t>[2130804]</t>
    </r>
    <r>
      <rPr>
        <sz val="12"/>
        <rFont val="宋体"/>
        <charset val="134"/>
      </rPr>
      <t>创业担保贷款贴息</t>
    </r>
  </si>
  <si>
    <t>680</t>
  </si>
  <si>
    <r>
      <rPr>
        <sz val="12"/>
        <rFont val="Times New Roman"/>
        <charset val="134"/>
      </rPr>
      <t>[2101301]</t>
    </r>
    <r>
      <rPr>
        <sz val="12"/>
        <rFont val="宋体"/>
        <charset val="134"/>
      </rPr>
      <t>城乡医疗救助</t>
    </r>
  </si>
  <si>
    <t>681</t>
  </si>
  <si>
    <t>682</t>
  </si>
  <si>
    <r>
      <rPr>
        <sz val="12"/>
        <rFont val="宋体"/>
        <charset val="134"/>
      </rPr>
      <t>医疗救助补助资金（特殊直达）</t>
    </r>
  </si>
  <si>
    <t>683</t>
  </si>
  <si>
    <t>701031</t>
  </si>
  <si>
    <r>
      <rPr>
        <sz val="12"/>
        <rFont val="宋体"/>
        <charset val="134"/>
      </rPr>
      <t>开县中心汽车客运站务有限公司</t>
    </r>
  </si>
  <si>
    <r>
      <rPr>
        <sz val="12"/>
        <rFont val="Times New Roman"/>
        <charset val="134"/>
      </rPr>
      <t>[2149999]</t>
    </r>
    <r>
      <rPr>
        <sz val="12"/>
        <rFont val="宋体"/>
        <charset val="134"/>
      </rPr>
      <t>其他交通运输支出</t>
    </r>
  </si>
  <si>
    <t>684</t>
  </si>
  <si>
    <t>702064</t>
  </si>
  <si>
    <r>
      <rPr>
        <sz val="12"/>
        <rFont val="宋体"/>
        <charset val="134"/>
      </rPr>
      <t>开州清泉水务建设有限公司</t>
    </r>
  </si>
  <si>
    <t>685</t>
  </si>
  <si>
    <t>686</t>
  </si>
  <si>
    <t>703143</t>
  </si>
  <si>
    <r>
      <rPr>
        <sz val="12"/>
        <rFont val="宋体"/>
        <charset val="134"/>
      </rPr>
      <t>重庆康万佳中药片有限公司</t>
    </r>
  </si>
  <si>
    <r>
      <rPr>
        <sz val="12"/>
        <rFont val="宋体"/>
        <charset val="134"/>
      </rPr>
      <t>体制结算</t>
    </r>
    <r>
      <rPr>
        <sz val="12"/>
        <rFont val="Times New Roman"/>
        <charset val="134"/>
      </rPr>
      <t>-</t>
    </r>
    <r>
      <rPr>
        <sz val="12"/>
        <rFont val="宋体"/>
        <charset val="134"/>
      </rPr>
      <t>应急物资保障体系建设（特殊直达）</t>
    </r>
  </si>
  <si>
    <r>
      <rPr>
        <sz val="12"/>
        <rFont val="Times New Roman"/>
        <charset val="134"/>
      </rPr>
      <t>[2150299]</t>
    </r>
    <r>
      <rPr>
        <sz val="12"/>
        <rFont val="宋体"/>
        <charset val="134"/>
      </rPr>
      <t>其他制造业支出</t>
    </r>
  </si>
  <si>
    <r>
      <rPr>
        <sz val="12"/>
        <rFont val="宋体"/>
        <charset val="134"/>
      </rPr>
      <t>惠企</t>
    </r>
  </si>
  <si>
    <t>687</t>
  </si>
  <si>
    <t>703294</t>
  </si>
  <si>
    <r>
      <rPr>
        <sz val="12"/>
        <rFont val="宋体"/>
        <charset val="134"/>
      </rPr>
      <t>重庆宏畅交通建设有限公司</t>
    </r>
  </si>
  <si>
    <r>
      <rPr>
        <sz val="12"/>
        <rFont val="Times New Roman"/>
        <charset val="134"/>
      </rPr>
      <t>[2340109]</t>
    </r>
    <r>
      <rPr>
        <sz val="12"/>
        <rFont val="宋体"/>
        <charset val="134"/>
      </rPr>
      <t>交通基础设施建设</t>
    </r>
  </si>
  <si>
    <t>688</t>
  </si>
  <si>
    <t>703311</t>
  </si>
  <si>
    <r>
      <rPr>
        <sz val="12"/>
        <rFont val="宋体"/>
        <charset val="134"/>
      </rPr>
      <t>直达资金企业</t>
    </r>
  </si>
  <si>
    <r>
      <rPr>
        <sz val="12"/>
        <rFont val="宋体"/>
        <charset val="134"/>
      </rPr>
      <t>普惠金融发展专项资金（特殊直达）</t>
    </r>
  </si>
  <si>
    <r>
      <rPr>
        <sz val="12"/>
        <rFont val="Times New Roman"/>
        <charset val="134"/>
      </rPr>
      <t>[2179902]</t>
    </r>
    <r>
      <rPr>
        <sz val="12"/>
        <rFont val="宋体"/>
        <charset val="134"/>
      </rPr>
      <t>重点企业贷款贴息</t>
    </r>
  </si>
  <si>
    <t>689</t>
  </si>
  <si>
    <t>690</t>
  </si>
  <si>
    <t>691</t>
  </si>
  <si>
    <t>692</t>
  </si>
  <si>
    <t>693</t>
  </si>
  <si>
    <t>694</t>
  </si>
  <si>
    <t>695</t>
  </si>
  <si>
    <t>696</t>
  </si>
  <si>
    <t>697</t>
  </si>
  <si>
    <t>698</t>
  </si>
  <si>
    <t>703312</t>
  </si>
  <si>
    <r>
      <rPr>
        <sz val="12"/>
        <rFont val="宋体"/>
        <charset val="134"/>
      </rPr>
      <t>重庆市开州区储备粮有限公司</t>
    </r>
  </si>
  <si>
    <t>699</t>
  </si>
  <si>
    <t>703314</t>
  </si>
  <si>
    <r>
      <rPr>
        <sz val="12"/>
        <rFont val="宋体"/>
        <charset val="134"/>
      </rPr>
      <t>开州区医药有限责任公司</t>
    </r>
  </si>
  <si>
    <r>
      <rPr>
        <sz val="12"/>
        <rFont val="Times New Roman"/>
        <charset val="134"/>
      </rPr>
      <t>[2220599]</t>
    </r>
    <r>
      <rPr>
        <sz val="12"/>
        <rFont val="宋体"/>
        <charset val="134"/>
      </rPr>
      <t>其他重要商品储备支出</t>
    </r>
  </si>
  <si>
    <t>700</t>
  </si>
  <si>
    <t>703315</t>
  </si>
  <si>
    <r>
      <rPr>
        <sz val="12"/>
        <rFont val="宋体"/>
        <charset val="134"/>
      </rPr>
      <t>重庆诚建医药有限公司</t>
    </r>
  </si>
  <si>
    <t>701</t>
  </si>
  <si>
    <t>703316</t>
  </si>
  <si>
    <r>
      <rPr>
        <sz val="12"/>
        <rFont val="宋体"/>
        <charset val="134"/>
      </rPr>
      <t>重庆天致医药有限公司</t>
    </r>
  </si>
  <si>
    <t>702</t>
  </si>
  <si>
    <t>703</t>
  </si>
  <si>
    <t>703317</t>
  </si>
  <si>
    <r>
      <rPr>
        <sz val="12"/>
        <rFont val="宋体"/>
        <charset val="134"/>
      </rPr>
      <t>重庆植本医疗器械有限公司</t>
    </r>
  </si>
  <si>
    <t>704</t>
  </si>
  <si>
    <t>703318</t>
  </si>
  <si>
    <r>
      <rPr>
        <sz val="12"/>
        <rFont val="宋体"/>
        <charset val="134"/>
      </rPr>
      <t>重庆赞华医疗器械有限责任公司</t>
    </r>
  </si>
  <si>
    <t>705</t>
  </si>
  <si>
    <t>703319</t>
  </si>
  <si>
    <r>
      <rPr>
        <sz val="12"/>
        <rFont val="宋体"/>
        <charset val="134"/>
      </rPr>
      <t>重庆发斌贸易有限公司</t>
    </r>
  </si>
  <si>
    <t>706</t>
  </si>
  <si>
    <t>801001</t>
  </si>
  <si>
    <r>
      <rPr>
        <sz val="12"/>
        <rFont val="宋体"/>
        <charset val="134"/>
      </rPr>
      <t>区委办机关</t>
    </r>
  </si>
  <si>
    <t>707</t>
  </si>
  <si>
    <t>802001</t>
  </si>
  <si>
    <r>
      <rPr>
        <sz val="12"/>
        <rFont val="宋体"/>
        <charset val="134"/>
      </rPr>
      <t>区府机关</t>
    </r>
  </si>
  <si>
    <t>708</t>
  </si>
  <si>
    <t>803001</t>
  </si>
  <si>
    <r>
      <rPr>
        <sz val="12"/>
        <rFont val="宋体"/>
        <charset val="134"/>
      </rPr>
      <t>人大办</t>
    </r>
  </si>
  <si>
    <t>709</t>
  </si>
  <si>
    <t>804001</t>
  </si>
  <si>
    <r>
      <rPr>
        <sz val="12"/>
        <rFont val="宋体"/>
        <charset val="134"/>
      </rPr>
      <t>政协办</t>
    </r>
  </si>
  <si>
    <t>710</t>
  </si>
  <si>
    <t>805001</t>
  </si>
  <si>
    <r>
      <rPr>
        <sz val="12"/>
        <rFont val="宋体"/>
        <charset val="134"/>
      </rPr>
      <t>纪委</t>
    </r>
  </si>
  <si>
    <t>711</t>
  </si>
  <si>
    <t>806001</t>
  </si>
  <si>
    <r>
      <rPr>
        <sz val="12"/>
        <rFont val="宋体"/>
        <charset val="134"/>
      </rPr>
      <t>组织部</t>
    </r>
  </si>
  <si>
    <t>712</t>
  </si>
  <si>
    <t>807001</t>
  </si>
  <si>
    <r>
      <rPr>
        <sz val="12"/>
        <rFont val="宋体"/>
        <charset val="134"/>
      </rPr>
      <t>政法委</t>
    </r>
  </si>
  <si>
    <t>713</t>
  </si>
  <si>
    <t>809001</t>
  </si>
  <si>
    <r>
      <rPr>
        <sz val="12"/>
        <rFont val="宋体"/>
        <charset val="134"/>
      </rPr>
      <t>统战部</t>
    </r>
  </si>
  <si>
    <t>714</t>
  </si>
  <si>
    <t>810001</t>
  </si>
  <si>
    <r>
      <rPr>
        <sz val="12"/>
        <rFont val="宋体"/>
        <charset val="134"/>
      </rPr>
      <t>人武部</t>
    </r>
  </si>
  <si>
    <t>715</t>
  </si>
  <si>
    <t>811001</t>
  </si>
  <si>
    <r>
      <rPr>
        <sz val="12"/>
        <rFont val="宋体"/>
        <charset val="134"/>
      </rPr>
      <t>公安局</t>
    </r>
  </si>
  <si>
    <t>716</t>
  </si>
  <si>
    <t>814001</t>
  </si>
  <si>
    <r>
      <rPr>
        <sz val="12"/>
        <rFont val="宋体"/>
        <charset val="134"/>
      </rPr>
      <t>司法局</t>
    </r>
  </si>
  <si>
    <t>717</t>
  </si>
  <si>
    <t>816001</t>
  </si>
  <si>
    <r>
      <rPr>
        <sz val="12"/>
        <rFont val="宋体"/>
        <charset val="134"/>
      </rPr>
      <t>财政局</t>
    </r>
  </si>
  <si>
    <t>718</t>
  </si>
  <si>
    <t>820001</t>
  </si>
  <si>
    <r>
      <rPr>
        <sz val="12"/>
        <rFont val="宋体"/>
        <charset val="134"/>
      </rPr>
      <t>政务服务办公室</t>
    </r>
  </si>
  <si>
    <t>719</t>
  </si>
  <si>
    <t>825001</t>
  </si>
  <si>
    <r>
      <rPr>
        <sz val="12"/>
        <rFont val="宋体"/>
        <charset val="134"/>
      </rPr>
      <t>市场监管局</t>
    </r>
  </si>
  <si>
    <t>720</t>
  </si>
  <si>
    <t>826001</t>
  </si>
  <si>
    <r>
      <rPr>
        <sz val="12"/>
        <rFont val="宋体"/>
        <charset val="134"/>
      </rPr>
      <t>档案局</t>
    </r>
  </si>
  <si>
    <t>721</t>
  </si>
  <si>
    <t>833001</t>
  </si>
  <si>
    <r>
      <rPr>
        <sz val="12"/>
        <rFont val="宋体"/>
        <charset val="134"/>
      </rPr>
      <t>工商联</t>
    </r>
  </si>
  <si>
    <t>722</t>
  </si>
  <si>
    <t>835001</t>
  </si>
  <si>
    <r>
      <rPr>
        <sz val="12"/>
        <rFont val="宋体"/>
        <charset val="134"/>
      </rPr>
      <t>总工会</t>
    </r>
  </si>
  <si>
    <t>723</t>
  </si>
  <si>
    <t>836001</t>
  </si>
  <si>
    <r>
      <rPr>
        <sz val="12"/>
        <rFont val="宋体"/>
        <charset val="134"/>
      </rPr>
      <t>编办</t>
    </r>
  </si>
  <si>
    <t>724</t>
  </si>
  <si>
    <t>838001</t>
  </si>
  <si>
    <r>
      <rPr>
        <sz val="12"/>
        <rFont val="宋体"/>
        <charset val="134"/>
      </rPr>
      <t>统计局</t>
    </r>
  </si>
  <si>
    <t>725</t>
  </si>
  <si>
    <t>845001</t>
  </si>
  <si>
    <r>
      <rPr>
        <sz val="12"/>
        <rFont val="宋体"/>
        <charset val="134"/>
      </rPr>
      <t>机关工委</t>
    </r>
  </si>
  <si>
    <t>726</t>
  </si>
  <si>
    <t>846001</t>
  </si>
  <si>
    <r>
      <rPr>
        <sz val="12"/>
        <rFont val="宋体"/>
        <charset val="134"/>
      </rPr>
      <t>妇联</t>
    </r>
  </si>
  <si>
    <t>727</t>
  </si>
  <si>
    <t>850001</t>
  </si>
  <si>
    <r>
      <rPr>
        <sz val="12"/>
        <rFont val="宋体"/>
        <charset val="134"/>
      </rPr>
      <t>金融中心</t>
    </r>
  </si>
  <si>
    <t>728</t>
  </si>
  <si>
    <t>901001</t>
  </si>
  <si>
    <r>
      <rPr>
        <sz val="12"/>
        <rFont val="宋体"/>
        <charset val="134"/>
      </rPr>
      <t>经济信息委</t>
    </r>
  </si>
  <si>
    <t>729</t>
  </si>
  <si>
    <t>730</t>
  </si>
  <si>
    <t>902001</t>
  </si>
  <si>
    <r>
      <rPr>
        <sz val="12"/>
        <rFont val="宋体"/>
        <charset val="134"/>
      </rPr>
      <t>商务局</t>
    </r>
  </si>
  <si>
    <t>731</t>
  </si>
  <si>
    <t>732</t>
  </si>
  <si>
    <t>904002</t>
  </si>
  <si>
    <r>
      <rPr>
        <sz val="12"/>
        <rFont val="宋体"/>
        <charset val="134"/>
      </rPr>
      <t>投资促进中心</t>
    </r>
  </si>
  <si>
    <r>
      <rPr>
        <sz val="14"/>
        <color theme="1"/>
        <rFont val="方正黑体_GBK"/>
        <charset val="134"/>
      </rPr>
      <t>表</t>
    </r>
    <r>
      <rPr>
        <sz val="14"/>
        <color theme="1"/>
        <rFont val="Times New Roman"/>
        <charset val="134"/>
      </rPr>
      <t>44</t>
    </r>
  </si>
  <si>
    <t>开州区2020年高新技术企业奖励经费项目绩效评价指标体系</t>
  </si>
  <si>
    <t>一级
指标</t>
  </si>
  <si>
    <t>分值</t>
  </si>
  <si>
    <t>二级
指标</t>
  </si>
  <si>
    <t>三级指标</t>
  </si>
  <si>
    <t>指标说明/评价要点</t>
  </si>
  <si>
    <t>计分方式</t>
  </si>
  <si>
    <t>评价得分</t>
  </si>
  <si>
    <t>扣分说明</t>
  </si>
  <si>
    <t>评价记录</t>
  </si>
  <si>
    <t>决策</t>
  </si>
  <si>
    <t>项目立项</t>
  </si>
  <si>
    <t>政策依据充分性</t>
  </si>
  <si>
    <t>1.政策依据充分；                                           2.经过集体决策；                                                  3.符合国家经济发展趋势。</t>
  </si>
  <si>
    <t>不符合一项扣0.3分</t>
  </si>
  <si>
    <t xml:space="preserve">中共重庆市开州区委 重庆市开州区人民政府《关于深化改革扩大开放加快实施创新驱动发展战略的实施意见》（开州委发〔2016〕23号），（四）大规模培育创新企业，培育15户高新技术企业，建立高新技术企业培育库，重点围绕“4+3”工业集群、“332”特色效益农业，推动产业转型升级。用好用足高新技术企业财税优惠政策，鼓励开展科研技术、组织模式和商业模式创新。首次认定的高新技术企业，除市级相关政策奖励外，给予一次性奖励100万元。重庆市开州区科学技术委员会、重庆市开州区财政局关于印发《重庆市开州区国家高新技术企业、市级新产品及高新技术产品、企业研发中心奖励实施细则》的通知（开科发〔2017〕25号）鼓励企业创新，增强政策落实的可操作性、公正性与合理性。
</t>
  </si>
  <si>
    <t>绩效目标合理性</t>
  </si>
  <si>
    <t>1.事前开展绩效评估并设立绩效目标；
2.绩效目标与实际工作内容是否具有相关性；
3.项目预期产出效益和效果是否符合正常的业绩水平；
4.是否有效反映项目的预期产出、效益等。</t>
  </si>
  <si>
    <t>每符合1项得1分。</t>
  </si>
  <si>
    <t>绩效目标申报表当年绩效目标只是针对项目的产出数量预估，没有预估项目产出成本及效益目标，如经济效益、社会效益、可持续发展、满意度等，扣1分。</t>
  </si>
  <si>
    <t>根据《重庆市开州区国家高新技术企业、市级新产品及高新技术产品、企业研发中心奖励实施细则》关于国家高新技术企业的奖励标准、兑现程序制定绩效目标申报表，2020年预算200万元，当年绩效目标：获得国家科技部认定国家高新技术企业3家，3家企业实现销售收入14000万元以上。</t>
  </si>
  <si>
    <t>绩效指标明确性</t>
  </si>
  <si>
    <t>1.是否将项目绩效目标细化分解为具体的绩效指标；
2.是否通过清晰、可衡量的指标值予以体现；
3.是否与预算确定的项目投资额或资金量相匹配；             4.是否展开绩效自评，自评是否规范、详实。</t>
  </si>
  <si>
    <t>绩效目标指标为：3家企业新增授权专利6件以上，获得国家科技部认定国家高新技术企业3家，3家企业实现销售收入14000万元以上。预算金额为200万元，根据《重庆市开州区国家高新技术企业、市级新产品及高新技术产品、企业研发中心奖励实施细则》的奖励标准，绩效指标与预算资金量基本匹配。区科技局提供了2020年度效自评表及报告。</t>
  </si>
  <si>
    <t>资金落实</t>
  </si>
  <si>
    <t>资金到位率</t>
  </si>
  <si>
    <t>1.资金到位率=（实际到位资金/计划投入资金）×100%；
2.实际到位资金：本年度实际应落实到具体项目的资金；
3.计划投入资金：预算安排批复资金。</t>
  </si>
  <si>
    <t>根据分值和财政资金到位率按照比率分析法计算得分。</t>
  </si>
  <si>
    <t>预算批复资金180万元，实际到位资金180万元，资金到位率100%。</t>
  </si>
  <si>
    <t>预算执行率</t>
  </si>
  <si>
    <t>预算执行率=（已使用资金/已到位资金）×100%。</t>
  </si>
  <si>
    <t>根据分值和预算执行率按照比率分析法计算得分</t>
  </si>
  <si>
    <t>实际到位资金180万元，实际发放资金180万元，预算执行率100%。</t>
  </si>
  <si>
    <t>管理</t>
  </si>
  <si>
    <t>财务管理</t>
  </si>
  <si>
    <t>资金使用的合规性</t>
  </si>
  <si>
    <t>1.是否符合《重庆市开州区国家高新技术企业、市级新产品及高新技术产品、企业研发中心奖励实施细则》（开科发〔2017〕25号）以及有关专项资金管理办法的规定；                  2.资金的拨付是否有完整的审批程序和手续；
3.奖励经费是否及时拨付到位；
4.是否符合项目预算批复或合同规定的用途；
5.是否存在截留、挤占、挪用、虚列支出等情况。</t>
  </si>
  <si>
    <t>每不符合1项扣1.2分。</t>
  </si>
  <si>
    <t>3家企业2019年获得了高新技术企业证书，2020年8月填报奖励申请表。
2020年8月26日，重庆市开州区科学技术局向区财政局请示《关于兑现2019年度首次认定高新技术企业奖励的函》“经企业申请，我局会同区税务局到企业进行了实地查看，3家企业生产经营活动正常，提交的佐证资料真实，申请奖励金额符合文件规定要求，拟兑现高新技术企业奖励180万元”。
2020年8月26日，重庆市开州区科学技术局向区政府报告《关于兑现2019年度首次认定高新技术企业奖励的报告》“2019年，我区重庆天致药业股份有限公司、重庆市鹤众工贸有限责任公司、重庆市开州区三中印务有限公司3家企业首次获得高新技术企业认定。按照《重庆市开州区人民政府办公室关于印发重庆市开州区激励科技创新若干政策的通知》（开州府办发〔2020〕67号）文件，经企业申请，我局会同区财政局、区税务局对企业相关申请资料进行了审查，并现场核实，符合高新技术企业申请奖励规定的条件。拟兑现3家高新技术企业奖励资金180万元”。
2020年9月17日，重庆市开州区科学技术局《关于拨付2019年首次认定高新技术企业奖励资金的通知》（开州科发【2020】16号），经研究决定对2019年首次认定高新技术企业奖励资金180万元予以拨付。2020年9月17日，3家企业收到奖励经费。</t>
  </si>
  <si>
    <t>业务管理</t>
  </si>
  <si>
    <t>制度健全性</t>
  </si>
  <si>
    <t xml:space="preserve">1.是否制定相应的业务管理制度；
2.业务管理制度是否合法、合规、完整，符合项目实际情况。                                                                                      </t>
  </si>
  <si>
    <t>每不符合1项扣1分。</t>
  </si>
  <si>
    <t>重庆市开州区科学技术委员会、重庆市开州区财政局关于印发《重庆市开州区国家高新技术企业、市级新产品及高新技术产品、企业研发中心奖励实施细则》的通知（开科发〔2017〕25号），制定了奖励标准和实施细则，鼓励企业创新，增强政策落实的可操作性、公正性与合理性。</t>
  </si>
  <si>
    <t>制度执行有效性及项目质量可控性</t>
  </si>
  <si>
    <t>1.补贴申报是否符合条件；
2.申报材料是否齐全；
3.是否对企业资料及生产经营、生产销售或平台运行等相关情况进行现场核实；
4.其他按照管理制度执行的情况。</t>
  </si>
  <si>
    <t>每不符合1项扣2分，扣完为止。</t>
  </si>
  <si>
    <t>关于国家高新技术企业的奖励奖励标准：对首次认定的国家高新技术企业，除市级相关奖励政策外，认定当年销售收入（以企业年度纳税申报表数据为准）1亿元（含）以上的，给予一次性奖励100万元； 2000万元（含）至1亿元的，给予一次性奖励50万元；2000万元以下的，给予一次性奖励30万元。申报的3家企业均符合条件，申报材料齐全，区科技局、区财政局、区税务局对企业相关申请资料进行了审查，并现场核实，符合高新技术企业申请奖励规定的条件。</t>
  </si>
  <si>
    <t>产出</t>
  </si>
  <si>
    <t>产出数量</t>
  </si>
  <si>
    <t>获得国家认定高新技术企业认定</t>
  </si>
  <si>
    <t>目标获得国家认定高新技术企业数3个。</t>
  </si>
  <si>
    <t>满分4分，根据分值和实际完成率按照比率分析法计算得分。</t>
  </si>
  <si>
    <t>目标3家企业，实际3家企业</t>
  </si>
  <si>
    <t>实现的销售收入</t>
  </si>
  <si>
    <t>目标3家企业实现的销售收入14000万元以上。</t>
  </si>
  <si>
    <t>满分8分，根据分值和实际完成率按照比率分析法计算得分。</t>
  </si>
  <si>
    <t>目标3家企业实现销售收入14000万元以上。2020年重庆市鹤众工贸有限责任公司营业收入10007283.97元，重庆市开州区三中印务有限公司营业收入9495867.63元，重庆天致药业股份有限公司营业收入144318339.68元。3家企业营业收入合计163,821,491.28元。完成销售收入目标。</t>
  </si>
  <si>
    <t>新增的授权专利</t>
  </si>
  <si>
    <t>目标3家企业新增授权专利数6个。</t>
  </si>
  <si>
    <t>满分3分，根据分值和实际完成率按照比率分析法计算得分。</t>
  </si>
  <si>
    <t>目标3家企业新增授权专利6件以上。根据公开的专利网站查询，以公告日是2020年为口径，2020年重庆市鹤众工贸有限责任公司无新增授权专利；重庆市开州区三中印务有限公司新增授权专利9件；重庆市天致药业股份有限公司新增授权专利4件。共计新增13件，2020年3家企业共计目标完成率=13/6*100%=216%。</t>
  </si>
  <si>
    <t>产出成本</t>
  </si>
  <si>
    <t>政策补助成本</t>
  </si>
  <si>
    <t>是否按照政策制定的成本金额奖励；同时考虑近几年奖励政策实施后开州区首次认定国家高新技术企业的数量是否增加，政策起到了激励作用。</t>
  </si>
  <si>
    <t>按照政策奖励，得1分；政策起到激励作用，政策奖励个数逐年增加，得1分；开州区高新技术企业逐年增加，得1分；否则不得分。</t>
  </si>
  <si>
    <t>自2017年奖励政策出台后，2017年至2020年首次认定国家高新技术企业奖励个数情况为：2017年奖励4家企业共400万元；2018年奖励11家企业共590万元；2019年无；2020年奖励3家企业共180万元。</t>
  </si>
  <si>
    <t>加1分。</t>
  </si>
  <si>
    <t>与重庆其他区县比较，开州区政策节约程度最低。自2017年奖励政策出台后，2017年至2020年首次认定国家高新技术企业奖励个数情况为：2017年奖励4家企业共400万元；2018年奖励11家企业共590万元；2019年无；。根据区科技局提供的开州区现有高新技术企业名单，有效期内9家，2019年新增及复审6家，2020年新增31家，开州区高新技术企业2020年大幅增加。</t>
  </si>
  <si>
    <t>效益</t>
  </si>
  <si>
    <t>社会效益</t>
  </si>
  <si>
    <t>鼓励企业开展技术创新</t>
  </si>
  <si>
    <t>1.企业研发投入增加；                                       2.企业发明专利数增加。                                                       增加比例=抽查的企业有增加趋势的个数/抽查的企业总数量</t>
  </si>
  <si>
    <t xml:space="preserve">抽查企业为2020年被奖励的3家高新技术企业，每符合1项满分为5分，每1项得分=增加比例*分值。                            </t>
  </si>
  <si>
    <t>1、根据3家企业提供的2019年和2020年研发费用加计扣除优惠明细表、财务报表，只有重庆市开州区三中印务有限公司、重庆市天致药业股份有限公司2020年较2019年研发投入增加。企业研发投入增加比例=2/3=66.67%。得分=66.67%*5=3.33分。
2、重庆市开州区三中印务有限公司2020年新增发明专利或授权发明专利5个；重庆市天致药业股份有限公司2020年新增发明专利2个；重庆市鹤众工贸有限责任公司无新增发明专利或授权发明专利。企业发明专利数增加比例=2/3=66.67%。得分=66.67%*5=3.33分。</t>
  </si>
  <si>
    <t>1、根据3家企业提供的2019年和2020年研发费用加计扣除优惠明细表、财务报表，3家企业研发投入情况如下：
重庆市鹤众工贸有限责任公司2019年度研发费用1525910.28元，2020年度研发费用609782.77元，研发投入减少。重庆市开州区三中印务有限公司2019年度研发费用495263.23元，2020年度研发费用521754.73元，研发投入增加。重庆市天致药业股份有限公司2019年度研发费用5939950.17元，2020年度研发投入6902669.55元，研发投入增加。
企业研发投入增加比例=2/3=66.67%。
2、根据公开的专利网站查询，以公告日是2020年为口径，重庆市开州区三中印务有限公司2020年新增发明专利或授权发明专利5个；重庆市天致药业股份有限公司2020年新增发明专利2个；重庆市鹤众工贸有限责任公司无新增发明专利或授权发明专利。企业发明专利数增加比例=2/3=66.67%。</t>
  </si>
  <si>
    <t>科技人才队伍持续壮大</t>
  </si>
  <si>
    <t>体现在企业研发人员的增加，关注企业研发人员的社保缴费人数是否增加。</t>
  </si>
  <si>
    <t>2020年开州区科技活动人员较2019年增加，得满分。</t>
  </si>
  <si>
    <t>根据3家企业提供的研发人员花名册及参保证明，重庆市鹤众工贸有限责任公司2019年研发人员参保人数9人，2020年参保9人；重庆市开州区三中印务有限公司研发人员参保人数为3人，2020年为3人；重庆天致药业股份有限公司2020年新增研发人员参保人数为5人。
增加比例=1/3=33.33%。根据科技部火炬统计年报，开州区2019年科技活动人员合计428人，2020年771人。</t>
  </si>
  <si>
    <t>综合科技创新水平指数提升</t>
  </si>
  <si>
    <t>1.重庆科技创新指数是通过科技创新环境、科技创新投入、科技创新产出、高新技术产业化、科技促进经济发展五个一级指标和研发投入强度等17个二级指标，客观反映全市科技创新发展水平和动态、科学引导区县科技创新发展的重要参考。
2.开州区综合科技创新水平指数排名是否提升。</t>
  </si>
  <si>
    <t>对比项目实施前后开州区综合科技创新水平指数的变化，指数排名提升得满分，指数排名每下降1名扣0.5分，扣完为止。</t>
  </si>
  <si>
    <t>开州区2018年综合科技创新指数34.92，排名25名；2019年综合科技创新指数34.27，排名26名；2020年数据尚未公开。2019年相比较2018年排名下降1位，指数下降0.65。扣0.5分。</t>
  </si>
  <si>
    <t>开州区2018年综合科技创新指数34.92，排名25名；2019年综合科技创新指数34.27，排名26名。2020年数据尚未公开。2019年相比较2018年排名下降1位，指数下降0.65。</t>
  </si>
  <si>
    <t>经济效益</t>
  </si>
  <si>
    <t>高新技术产业产值增加</t>
  </si>
  <si>
    <t>开州区高新技术产业产值增幅。</t>
  </si>
  <si>
    <t xml:space="preserve">根据统计局数据，对比项目实施前后开州区高新技术产业产值数据变化，产业产值大幅增加得满分，否则根据增加比例得分=增加比例*分值。                    </t>
  </si>
  <si>
    <t>根据区科技局提供的2019年和2020年开州区高新技术企业工业总产值数据，2019年共15家高新技术企业，工业总产值3303485.60元；2020年共17家高新技术企业，工业总产值3809846.82元；2020年较2019年增加506,361.22元，增幅15.33%。</t>
  </si>
  <si>
    <t>企业利润增加</t>
  </si>
  <si>
    <t>奖励的3家企业利润总额是否稳定增加。
增加比例=抽查的企业有增加趋势的个数/抽查的企业总数量</t>
  </si>
  <si>
    <t xml:space="preserve">抽查企业为2020年被奖励的3家高新技术企业，得分=增加比例*分值。                          </t>
  </si>
  <si>
    <t>根据3家企业提供的2019年和2020年财务报表，重庆市鹤众工贸有限责任公司2020年较2019年利润总额大幅下降，处于亏损状态。重庆市开州区三中印务有限公司2020年较2019年利润总额大幅增加。重庆市天致药业股份有限公司2020年较2019年利润总额利润总额大幅下降。增加比例=1/3=33.33%。得分=33.33%*10=1.67分。</t>
  </si>
  <si>
    <t>根据3家企业提供的2019年和2020年财务报表，重庆市鹤众工贸2019年利润为1186020.55元，2020年利润为-959223.03元，利润总额下降。重庆市开州区三中印务有限公司2019年利润为71938.89，2020年利润为194357.33元，利润总额增加。重庆市天致药业股份有限公司2019年利润为32737053.60元，2020年利润为15129331.11元，利润总额下降。</t>
  </si>
  <si>
    <t>可持续影响</t>
  </si>
  <si>
    <t>增加可获得的知识信用价值贷款</t>
  </si>
  <si>
    <t>可获得的知识信用价值贷款的额度是否稳定增加。</t>
  </si>
  <si>
    <t>增加得满分。</t>
  </si>
  <si>
    <t>开州区2019年知识信用价值贷款放款户数41家，累计金额7060万元，引导商业贷款5660万元；2020年知识信用价值贷款放款户数64家，累计金额11470万元，引导商业贷款9570万元。</t>
  </si>
  <si>
    <t>满意度</t>
  </si>
  <si>
    <t>企业满意度</t>
  </si>
  <si>
    <t xml:space="preserve">企业对奖励政策及工作服务质量的满意度。                                                                                      </t>
  </si>
  <si>
    <t>问卷调查，满意度≥95%：10分；≥90%：8分；≥85%：6分；≥80%：4分；≥75%：2分；＜75%得0分。</t>
  </si>
  <si>
    <t>3家企业总体满意度100%。</t>
  </si>
  <si>
    <t>合计</t>
  </si>
  <si>
    <t>注：评价指标总分为100分，分4挡：评价得分90（含）-100分为优、评价得分80（含）-90分为良、评价得分60（含）-80分为中、60分以下为差。</t>
  </si>
  <si>
    <t>说明:为贯彻落实创新驱动发展战略，加快集聚科技创新资源，提升科技创新能力，2020年6月28日，重庆市开州区人民政府办公室印发《重庆市开州区激励科技创新若干政策》，政策规定在创新主体培育方面，对首次认定的高新技术企业，认定当年销售收入（以企业年度纳税申报表数据为准）1亿元（含）以上的，给予一次性奖励100万元；2000万元（含）至1亿元的，给予一次性奖励50万元；2000万元以下的，给予一次性奖励30万元。对引进的高新技术企业首个纳税年度销售收入达到1000万元以上的给予一次性奖励30万元。经企业申报、会议研究、公示等程序，开州区科学技术局共计兑付高新技术企业首次认定奖励3家，奖励金额合计180万元。</t>
  </si>
</sst>
</file>

<file path=xl/styles.xml><?xml version="1.0" encoding="utf-8"?>
<styleSheet xmlns="http://schemas.openxmlformats.org/spreadsheetml/2006/main">
  <numFmts count="1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________@"/>
    <numFmt numFmtId="178" formatCode="0.00_ "/>
    <numFmt numFmtId="179" formatCode="#,##0.000000"/>
    <numFmt numFmtId="180" formatCode="#,##0_);[Red]\(#,##0\)"/>
    <numFmt numFmtId="181" formatCode="0_ "/>
    <numFmt numFmtId="182" formatCode="General;General;&quot;-&quot;"/>
    <numFmt numFmtId="183" formatCode="0_);[Red]\(0\)"/>
    <numFmt numFmtId="184" formatCode="0.0_ "/>
    <numFmt numFmtId="185" formatCode="#,##0.0_ "/>
    <numFmt numFmtId="186" formatCode="0.0%"/>
  </numFmts>
  <fonts count="106">
    <font>
      <sz val="11"/>
      <color theme="1"/>
      <name val="宋体"/>
      <charset val="134"/>
      <scheme val="minor"/>
    </font>
    <font>
      <b/>
      <sz val="11"/>
      <name val="宋体"/>
      <charset val="134"/>
    </font>
    <font>
      <sz val="11"/>
      <name val="宋体"/>
      <charset val="134"/>
    </font>
    <font>
      <sz val="14"/>
      <color theme="1"/>
      <name val="Times New Roman"/>
      <charset val="134"/>
    </font>
    <font>
      <b/>
      <sz val="18"/>
      <name val="宋体"/>
      <charset val="134"/>
    </font>
    <font>
      <sz val="11"/>
      <name val="Times New Roman"/>
      <charset val="134"/>
    </font>
    <font>
      <b/>
      <sz val="11"/>
      <name val="Times New Roman"/>
      <charset val="134"/>
    </font>
    <font>
      <sz val="10"/>
      <name val="Times New Roman"/>
      <charset val="134"/>
    </font>
    <font>
      <sz val="11"/>
      <color theme="1"/>
      <name val="Times New Roman"/>
      <charset val="134"/>
    </font>
    <font>
      <b/>
      <sz val="12"/>
      <name val="Times New Roman"/>
      <charset val="134"/>
    </font>
    <font>
      <sz val="12"/>
      <name val="Times New Roman"/>
      <charset val="134"/>
    </font>
    <font>
      <sz val="12"/>
      <name val="宋体"/>
      <charset val="134"/>
    </font>
    <font>
      <b/>
      <sz val="18"/>
      <color indexed="8"/>
      <name val="Times New Roman"/>
      <charset val="134"/>
    </font>
    <font>
      <sz val="11"/>
      <color theme="1"/>
      <name val="宋体"/>
      <charset val="134"/>
    </font>
    <font>
      <sz val="9"/>
      <name val="Times New Roman"/>
      <charset val="134"/>
    </font>
    <font>
      <sz val="16"/>
      <color indexed="8"/>
      <name val="Times New Roman"/>
      <charset val="134"/>
    </font>
    <font>
      <sz val="11"/>
      <color indexed="8"/>
      <name val="Times New Roman"/>
      <charset val="134"/>
    </font>
    <font>
      <sz val="16"/>
      <name val="Times New Roman"/>
      <charset val="134"/>
    </font>
    <font>
      <sz val="12"/>
      <color indexed="8"/>
      <name val="Times New Roman"/>
      <charset val="134"/>
    </font>
    <font>
      <sz val="14"/>
      <name val="Times New Roman"/>
      <charset val="134"/>
    </font>
    <font>
      <b/>
      <sz val="10"/>
      <name val="Times New Roman"/>
      <charset val="134"/>
    </font>
    <font>
      <sz val="10"/>
      <color indexed="8"/>
      <name val="Times New Roman"/>
      <charset val="134"/>
    </font>
    <font>
      <sz val="22"/>
      <color theme="1"/>
      <name val="Times New Roman"/>
      <charset val="134"/>
    </font>
    <font>
      <b/>
      <sz val="11"/>
      <color theme="1"/>
      <name val="Times New Roman"/>
      <charset val="134"/>
    </font>
    <font>
      <sz val="18"/>
      <color theme="1"/>
      <name val="Times New Roman"/>
      <charset val="134"/>
    </font>
    <font>
      <sz val="10"/>
      <color theme="1"/>
      <name val="Times New Roman"/>
      <charset val="134"/>
    </font>
    <font>
      <b/>
      <sz val="14"/>
      <name val="Times New Roman"/>
      <charset val="134"/>
    </font>
    <font>
      <b/>
      <sz val="12"/>
      <color indexed="8"/>
      <name val="Times New Roman"/>
      <charset val="134"/>
    </font>
    <font>
      <b/>
      <sz val="10"/>
      <color indexed="8"/>
      <name val="Times New Roman"/>
      <charset val="134"/>
    </font>
    <font>
      <sz val="18"/>
      <color indexed="8"/>
      <name val="Times New Roman"/>
      <charset val="134"/>
    </font>
    <font>
      <sz val="14"/>
      <name val="黑体"/>
      <charset val="134"/>
    </font>
    <font>
      <b/>
      <sz val="18"/>
      <color theme="1"/>
      <name val="Times New Roman"/>
      <charset val="134"/>
    </font>
    <font>
      <b/>
      <sz val="10"/>
      <color theme="1"/>
      <name val="Times New Roman"/>
      <charset val="134"/>
    </font>
    <font>
      <sz val="18"/>
      <name val="Times New Roman"/>
      <charset val="134"/>
    </font>
    <font>
      <b/>
      <sz val="12"/>
      <color theme="1"/>
      <name val="Times New Roman"/>
      <charset val="134"/>
    </font>
    <font>
      <sz val="12"/>
      <color theme="1"/>
      <name val="Times New Roman"/>
      <charset val="134"/>
    </font>
    <font>
      <sz val="10"/>
      <name val="宋体"/>
      <charset val="134"/>
    </font>
    <font>
      <b/>
      <sz val="11"/>
      <name val="方正黑体_GBK"/>
      <charset val="134"/>
    </font>
    <font>
      <sz val="14"/>
      <name val="方正黑体_GBK"/>
      <charset val="134"/>
    </font>
    <font>
      <sz val="14"/>
      <color theme="1"/>
      <name val="方正黑体_GBK"/>
      <charset val="134"/>
    </font>
    <font>
      <sz val="19"/>
      <color theme="1"/>
      <name val="Times New Roman"/>
      <charset val="134"/>
    </font>
    <font>
      <sz val="10"/>
      <color rgb="FF000000"/>
      <name val="宋体"/>
      <charset val="134"/>
    </font>
    <font>
      <sz val="19"/>
      <name val="Times New Roman"/>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1"/>
      <color indexed="52"/>
      <name val="宋体"/>
      <charset val="134"/>
    </font>
    <font>
      <sz val="11"/>
      <color rgb="FFFA7D00"/>
      <name val="宋体"/>
      <charset val="0"/>
      <scheme val="minor"/>
    </font>
    <font>
      <sz val="11"/>
      <color rgb="FF3F3F76"/>
      <name val="宋体"/>
      <charset val="0"/>
      <scheme val="minor"/>
    </font>
    <font>
      <b/>
      <sz val="18"/>
      <color indexed="56"/>
      <name val="宋体"/>
      <charset val="134"/>
    </font>
    <font>
      <b/>
      <sz val="11"/>
      <color theme="1"/>
      <name val="宋体"/>
      <charset val="0"/>
      <scheme val="minor"/>
    </font>
    <font>
      <u/>
      <sz val="11"/>
      <color rgb="FF0000FF"/>
      <name val="宋体"/>
      <charset val="0"/>
      <scheme val="minor"/>
    </font>
    <font>
      <sz val="11"/>
      <color indexed="8"/>
      <name val="宋体"/>
      <charset val="134"/>
      <scheme val="minor"/>
    </font>
    <font>
      <i/>
      <sz val="11"/>
      <color indexed="23"/>
      <name val="宋体"/>
      <charset val="134"/>
    </font>
    <font>
      <i/>
      <sz val="11"/>
      <color rgb="FF7F7F7F"/>
      <name val="宋体"/>
      <charset val="0"/>
      <scheme val="minor"/>
    </font>
    <font>
      <u/>
      <sz val="11"/>
      <color rgb="FF800080"/>
      <name val="宋体"/>
      <charset val="0"/>
      <scheme val="minor"/>
    </font>
    <font>
      <sz val="11"/>
      <color indexed="10"/>
      <name val="宋体"/>
      <charset val="134"/>
    </font>
    <font>
      <sz val="10"/>
      <name val="Arial"/>
      <charset val="134"/>
    </font>
    <font>
      <b/>
      <sz val="15"/>
      <color theme="3"/>
      <name val="宋体"/>
      <charset val="134"/>
      <scheme val="minor"/>
    </font>
    <font>
      <sz val="11"/>
      <color indexed="62"/>
      <name val="宋体"/>
      <charset val="134"/>
    </font>
    <font>
      <sz val="11"/>
      <color indexed="60"/>
      <name val="宋体"/>
      <charset val="134"/>
    </font>
    <font>
      <sz val="11"/>
      <color rgb="FFFF0000"/>
      <name val="宋体"/>
      <charset val="0"/>
      <scheme val="minor"/>
    </font>
    <font>
      <b/>
      <sz val="11"/>
      <color indexed="8"/>
      <name val="宋体"/>
      <charset val="134"/>
    </font>
    <font>
      <sz val="11"/>
      <color indexed="17"/>
      <name val="宋体"/>
      <charset val="134"/>
    </font>
    <font>
      <b/>
      <sz val="18"/>
      <color theme="3"/>
      <name val="宋体"/>
      <charset val="134"/>
      <scheme val="minor"/>
    </font>
    <font>
      <b/>
      <sz val="11"/>
      <color indexed="63"/>
      <name val="宋体"/>
      <charset val="134"/>
    </font>
    <font>
      <b/>
      <sz val="11"/>
      <color rgb="FFFA7D00"/>
      <name val="宋体"/>
      <charset val="0"/>
      <scheme val="minor"/>
    </font>
    <font>
      <sz val="11"/>
      <color rgb="FF9C6500"/>
      <name val="宋体"/>
      <charset val="0"/>
      <scheme val="minor"/>
    </font>
    <font>
      <b/>
      <sz val="13"/>
      <color theme="3"/>
      <name val="宋体"/>
      <charset val="134"/>
      <scheme val="minor"/>
    </font>
    <font>
      <b/>
      <sz val="11"/>
      <color rgb="FFFFFFFF"/>
      <name val="宋体"/>
      <charset val="0"/>
      <scheme val="minor"/>
    </font>
    <font>
      <b/>
      <sz val="15"/>
      <color indexed="56"/>
      <name val="宋体"/>
      <charset val="134"/>
    </font>
    <font>
      <b/>
      <sz val="11"/>
      <color indexed="9"/>
      <name val="宋体"/>
      <charset val="134"/>
    </font>
    <font>
      <sz val="11"/>
      <color indexed="8"/>
      <name val="宋体"/>
      <charset val="134"/>
    </font>
    <font>
      <b/>
      <sz val="13"/>
      <color indexed="56"/>
      <name val="宋体"/>
      <charset val="134"/>
    </font>
    <font>
      <sz val="11"/>
      <color indexed="52"/>
      <name val="宋体"/>
      <charset val="134"/>
    </font>
    <font>
      <b/>
      <sz val="11"/>
      <color indexed="56"/>
      <name val="宋体"/>
      <charset val="134"/>
    </font>
    <font>
      <sz val="11"/>
      <color indexed="20"/>
      <name val="宋体"/>
      <charset val="134"/>
    </font>
    <font>
      <b/>
      <sz val="12"/>
      <name val="宋体"/>
      <charset val="134"/>
    </font>
    <font>
      <b/>
      <sz val="18"/>
      <color indexed="8"/>
      <name val="宋体"/>
      <charset val="134"/>
    </font>
    <font>
      <sz val="9"/>
      <name val="宋体"/>
      <charset val="134"/>
    </font>
    <font>
      <sz val="16"/>
      <name val="方正小标宋_GBK"/>
      <charset val="134"/>
    </font>
    <font>
      <sz val="9"/>
      <name val="SimSun"/>
      <charset val="134"/>
    </font>
    <font>
      <b/>
      <sz val="11"/>
      <name val="SimSun"/>
      <charset val="134"/>
    </font>
    <font>
      <sz val="12"/>
      <name val="SimSun"/>
      <charset val="134"/>
    </font>
    <font>
      <b/>
      <sz val="12"/>
      <name val="SimSun"/>
      <charset val="134"/>
    </font>
    <font>
      <sz val="11"/>
      <name val="SimSun"/>
      <charset val="134"/>
    </font>
    <font>
      <b/>
      <sz val="10"/>
      <name val="SimSun"/>
      <charset val="134"/>
    </font>
    <font>
      <sz val="10"/>
      <color indexed="8"/>
      <name val="宋体"/>
      <charset val="134"/>
    </font>
    <font>
      <sz val="22"/>
      <color theme="1"/>
      <name val="方正小标宋_GBK"/>
      <charset val="134"/>
    </font>
    <font>
      <b/>
      <sz val="11"/>
      <color theme="1"/>
      <name val="宋体"/>
      <charset val="134"/>
    </font>
    <font>
      <sz val="18"/>
      <color theme="1"/>
      <name val="方正小标宋_GBK"/>
      <charset val="134"/>
    </font>
    <font>
      <sz val="10"/>
      <color theme="1"/>
      <name val="宋体"/>
      <charset val="134"/>
    </font>
    <font>
      <b/>
      <sz val="14"/>
      <name val="宋体"/>
      <charset val="134"/>
    </font>
    <font>
      <sz val="14"/>
      <color theme="1"/>
      <name val="黑体"/>
      <charset val="134"/>
    </font>
    <font>
      <sz val="12"/>
      <name val="方正楷体_GBK"/>
      <charset val="134"/>
    </font>
    <font>
      <sz val="14"/>
      <name val="宋体"/>
      <charset val="134"/>
    </font>
    <font>
      <sz val="11"/>
      <color theme="1"/>
      <name val="黑体"/>
      <charset val="134"/>
    </font>
    <font>
      <sz val="16"/>
      <name val="方正仿宋_GBK"/>
      <charset val="134"/>
    </font>
    <font>
      <sz val="16"/>
      <name val="方正黑体_GBK"/>
      <charset val="134"/>
    </font>
    <font>
      <sz val="18"/>
      <name val="方正小标宋_GBK"/>
      <charset val="134"/>
    </font>
    <font>
      <sz val="19"/>
      <color theme="1"/>
      <name val="方正小标宋_GBK"/>
      <charset val="134"/>
    </font>
    <font>
      <sz val="19"/>
      <name val="方正小标宋_GBK"/>
      <charset val="134"/>
    </font>
    <font>
      <b/>
      <sz val="14"/>
      <name val="黑体"/>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37437055574"/>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indexed="22"/>
        <bgColor indexed="64"/>
      </patternFill>
    </fill>
    <fill>
      <patternFill patternType="solid">
        <fgColor theme="7"/>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8"/>
        <bgColor indexed="64"/>
      </patternFill>
    </fill>
    <fill>
      <patternFill patternType="solid">
        <fgColor theme="9"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indexed="55"/>
        <bgColor indexed="64"/>
      </patternFill>
    </fill>
    <fill>
      <patternFill patternType="solid">
        <fgColor indexed="26"/>
        <bgColor indexed="64"/>
      </patternFill>
    </fill>
    <fill>
      <patternFill patternType="solid">
        <fgColor indexed="45"/>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style="medium">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118">
    <xf numFmtId="0" fontId="0" fillId="0" borderId="0">
      <alignment vertical="center"/>
    </xf>
    <xf numFmtId="42" fontId="0" fillId="0" borderId="0" applyFont="0" applyFill="0" applyBorder="0" applyAlignment="0" applyProtection="0">
      <alignment vertical="center"/>
    </xf>
    <xf numFmtId="0" fontId="44" fillId="6" borderId="0" applyNumberFormat="0" applyBorder="0" applyAlignment="0" applyProtection="0">
      <alignment vertical="center"/>
    </xf>
    <xf numFmtId="0" fontId="51"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16" borderId="0" applyNumberFormat="0" applyBorder="0" applyAlignment="0" applyProtection="0">
      <alignment vertical="center"/>
    </xf>
    <xf numFmtId="0" fontId="49" fillId="13" borderId="12" applyNumberFormat="0" applyAlignment="0" applyProtection="0">
      <alignment vertical="center"/>
    </xf>
    <xf numFmtId="0" fontId="46" fillId="8" borderId="0" applyNumberFormat="0" applyBorder="0" applyAlignment="0" applyProtection="0">
      <alignment vertical="center"/>
    </xf>
    <xf numFmtId="43"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43" fillId="22"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23" borderId="17"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43" fillId="11" borderId="0" applyNumberFormat="0" applyBorder="0" applyAlignment="0" applyProtection="0">
      <alignment vertical="center"/>
    </xf>
    <xf numFmtId="0" fontId="4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0" fillId="0" borderId="0"/>
    <xf numFmtId="0" fontId="6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16" applyNumberFormat="0" applyFill="0" applyAlignment="0" applyProtection="0">
      <alignment vertical="center"/>
    </xf>
    <xf numFmtId="0" fontId="71" fillId="0" borderId="16" applyNumberFormat="0" applyFill="0" applyAlignment="0" applyProtection="0">
      <alignment vertical="center"/>
    </xf>
    <xf numFmtId="0" fontId="43" fillId="32" borderId="0" applyNumberFormat="0" applyBorder="0" applyAlignment="0" applyProtection="0">
      <alignment vertical="center"/>
    </xf>
    <xf numFmtId="0" fontId="48" fillId="0" borderId="11" applyNumberFormat="0" applyFill="0" applyAlignment="0" applyProtection="0">
      <alignment vertical="center"/>
    </xf>
    <xf numFmtId="0" fontId="43" fillId="34" borderId="0" applyNumberFormat="0" applyBorder="0" applyAlignment="0" applyProtection="0">
      <alignment vertical="center"/>
    </xf>
    <xf numFmtId="0" fontId="45" fillId="7" borderId="10" applyNumberFormat="0" applyAlignment="0" applyProtection="0">
      <alignment vertical="center"/>
    </xf>
    <xf numFmtId="0" fontId="69" fillId="7" borderId="14" applyNumberFormat="0" applyAlignment="0" applyProtection="0">
      <alignment vertical="center"/>
    </xf>
    <xf numFmtId="0" fontId="72" fillId="36" borderId="20" applyNumberFormat="0" applyAlignment="0" applyProtection="0">
      <alignment vertical="center"/>
    </xf>
    <xf numFmtId="0" fontId="44" fillId="30" borderId="0" applyNumberFormat="0" applyBorder="0" applyAlignment="0" applyProtection="0">
      <alignment vertical="center"/>
    </xf>
    <xf numFmtId="0" fontId="43" fillId="9" borderId="0" applyNumberFormat="0" applyBorder="0" applyAlignment="0" applyProtection="0">
      <alignment vertical="center"/>
    </xf>
    <xf numFmtId="0" fontId="50" fillId="0" borderId="13" applyNumberFormat="0" applyFill="0" applyAlignment="0" applyProtection="0">
      <alignment vertical="center"/>
    </xf>
    <xf numFmtId="0" fontId="53" fillId="0" borderId="15" applyNumberFormat="0" applyFill="0" applyAlignment="0" applyProtection="0">
      <alignment vertical="center"/>
    </xf>
    <xf numFmtId="0" fontId="47" fillId="12" borderId="0" applyNumberFormat="0" applyBorder="0" applyAlignment="0" applyProtection="0">
      <alignment vertical="center"/>
    </xf>
    <xf numFmtId="0" fontId="70" fillId="29" borderId="0" applyNumberFormat="0" applyBorder="0" applyAlignment="0" applyProtection="0">
      <alignment vertical="center"/>
    </xf>
    <xf numFmtId="0" fontId="0" fillId="0" borderId="0">
      <alignment vertical="center"/>
    </xf>
    <xf numFmtId="0" fontId="73" fillId="0" borderId="21" applyNumberFormat="0" applyFill="0" applyAlignment="0" applyProtection="0">
      <alignment vertical="center"/>
    </xf>
    <xf numFmtId="0" fontId="43" fillId="38" borderId="0" applyNumberFormat="0" applyBorder="0" applyAlignment="0" applyProtection="0">
      <alignment vertical="center"/>
    </xf>
    <xf numFmtId="0" fontId="11" fillId="0" borderId="0"/>
    <xf numFmtId="0" fontId="44" fillId="19" borderId="0" applyNumberFormat="0" applyBorder="0" applyAlignment="0" applyProtection="0">
      <alignment vertical="center"/>
    </xf>
    <xf numFmtId="0" fontId="11" fillId="0" borderId="0">
      <alignment vertical="center"/>
    </xf>
    <xf numFmtId="0" fontId="44" fillId="33" borderId="0" applyNumberFormat="0" applyBorder="0" applyAlignment="0" applyProtection="0">
      <alignment vertical="center"/>
    </xf>
    <xf numFmtId="0" fontId="44" fillId="10" borderId="0" applyNumberFormat="0" applyBorder="0" applyAlignment="0" applyProtection="0">
      <alignment vertical="center"/>
    </xf>
    <xf numFmtId="0" fontId="44" fillId="18" borderId="0" applyNumberFormat="0" applyBorder="0" applyAlignment="0" applyProtection="0">
      <alignment vertical="center"/>
    </xf>
    <xf numFmtId="0" fontId="68" fillId="13" borderId="19" applyNumberFormat="0" applyAlignment="0" applyProtection="0">
      <alignment vertical="center"/>
    </xf>
    <xf numFmtId="0" fontId="0" fillId="0" borderId="0">
      <alignment vertical="center"/>
    </xf>
    <xf numFmtId="0" fontId="44" fillId="15" borderId="0" applyNumberFormat="0" applyBorder="0" applyAlignment="0" applyProtection="0">
      <alignment vertical="center"/>
    </xf>
    <xf numFmtId="0" fontId="43" fillId="21" borderId="0" applyNumberFormat="0" applyBorder="0" applyAlignment="0" applyProtection="0">
      <alignment vertical="center"/>
    </xf>
    <xf numFmtId="41" fontId="11" fillId="0" borderId="0" applyFont="0" applyFill="0" applyBorder="0" applyAlignment="0" applyProtection="0"/>
    <xf numFmtId="0" fontId="43" fillId="14" borderId="0" applyNumberFormat="0" applyBorder="0" applyAlignment="0" applyProtection="0">
      <alignment vertical="center"/>
    </xf>
    <xf numFmtId="41" fontId="0" fillId="0" borderId="0" applyFont="0" applyFill="0" applyBorder="0" applyAlignment="0" applyProtection="0">
      <alignment vertical="center"/>
    </xf>
    <xf numFmtId="0" fontId="44" fillId="31" borderId="0" applyNumberFormat="0" applyBorder="0" applyAlignment="0" applyProtection="0">
      <alignment vertical="center"/>
    </xf>
    <xf numFmtId="0" fontId="44" fillId="39" borderId="0" applyNumberFormat="0" applyBorder="0" applyAlignment="0" applyProtection="0">
      <alignment vertical="center"/>
    </xf>
    <xf numFmtId="0" fontId="43" fillId="27"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44" fillId="20" borderId="0" applyNumberFormat="0" applyBorder="0" applyAlignment="0" applyProtection="0">
      <alignment vertical="center"/>
    </xf>
    <xf numFmtId="0" fontId="43" fillId="37" borderId="0" applyNumberFormat="0" applyBorder="0" applyAlignment="0" applyProtection="0">
      <alignment vertical="center"/>
    </xf>
    <xf numFmtId="0" fontId="43" fillId="5" borderId="0" applyNumberFormat="0" applyBorder="0" applyAlignment="0" applyProtection="0">
      <alignment vertical="center"/>
    </xf>
    <xf numFmtId="41" fontId="11" fillId="0" borderId="0" applyFont="0" applyFill="0" applyBorder="0" applyAlignment="0" applyProtection="0"/>
    <xf numFmtId="0" fontId="63" fillId="25" borderId="0" applyNumberFormat="0" applyBorder="0" applyAlignment="0" applyProtection="0">
      <alignment vertical="center"/>
    </xf>
    <xf numFmtId="0" fontId="44" fillId="35" borderId="0" applyNumberFormat="0" applyBorder="0" applyAlignment="0" applyProtection="0">
      <alignment vertical="center"/>
    </xf>
    <xf numFmtId="0" fontId="43" fillId="28"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76" fillId="0" borderId="23" applyNumberFormat="0" applyFill="0" applyAlignment="0" applyProtection="0">
      <alignment vertical="center"/>
    </xf>
    <xf numFmtId="0" fontId="78" fillId="0" borderId="25" applyNumberFormat="0" applyFill="0" applyAlignment="0" applyProtection="0">
      <alignment vertical="center"/>
    </xf>
    <xf numFmtId="0" fontId="78" fillId="0" borderId="0" applyNumberFormat="0" applyFill="0" applyBorder="0" applyAlignment="0" applyProtection="0">
      <alignment vertical="center"/>
    </xf>
    <xf numFmtId="0" fontId="79" fillId="4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75"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62" fillId="24" borderId="12" applyNumberFormat="0" applyAlignment="0" applyProtection="0">
      <alignment vertical="center"/>
    </xf>
    <xf numFmtId="0" fontId="55" fillId="0" borderId="0">
      <alignment vertical="center"/>
    </xf>
    <xf numFmtId="0" fontId="11" fillId="0" borderId="0"/>
    <xf numFmtId="0" fontId="60"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11" fillId="0" borderId="0"/>
    <xf numFmtId="0" fontId="11" fillId="0" borderId="0"/>
    <xf numFmtId="0" fontId="0" fillId="0" borderId="0">
      <alignment vertical="center"/>
    </xf>
    <xf numFmtId="0" fontId="11" fillId="0" borderId="0"/>
    <xf numFmtId="0" fontId="0" fillId="0" borderId="0">
      <alignment vertical="center"/>
    </xf>
    <xf numFmtId="0" fontId="36" fillId="0" borderId="0"/>
    <xf numFmtId="0" fontId="55" fillId="0" borderId="0">
      <alignment vertical="center"/>
    </xf>
    <xf numFmtId="0" fontId="11" fillId="41" borderId="26" applyNumberFormat="0" applyFont="0" applyAlignment="0" applyProtection="0">
      <alignment vertical="center"/>
    </xf>
    <xf numFmtId="0" fontId="55" fillId="0" borderId="0">
      <alignment vertical="center"/>
    </xf>
    <xf numFmtId="0" fontId="60" fillId="0" borderId="0"/>
    <xf numFmtId="0" fontId="66" fillId="26" borderId="0" applyNumberFormat="0" applyBorder="0" applyAlignment="0" applyProtection="0">
      <alignment vertical="center"/>
    </xf>
    <xf numFmtId="0" fontId="65" fillId="0" borderId="18" applyNumberFormat="0" applyFill="0" applyAlignment="0" applyProtection="0">
      <alignment vertical="center"/>
    </xf>
    <xf numFmtId="0" fontId="74" fillId="40" borderId="22" applyNumberFormat="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7" fillId="0" borderId="24"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60" fillId="0" borderId="0"/>
  </cellStyleXfs>
  <cellXfs count="51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43" fontId="2" fillId="0" borderId="0" xfId="9" applyFont="1" applyFill="1" applyAlignment="1">
      <alignment horizontal="center" vertical="center"/>
    </xf>
    <xf numFmtId="0" fontId="3" fillId="0" borderId="0" xfId="73" applyFont="1" applyFill="1" applyAlignment="1">
      <alignment horizontal="left" vertical="center"/>
    </xf>
    <xf numFmtId="0" fontId="2" fillId="0" borderId="0" xfId="43" applyFont="1" applyFill="1" applyAlignment="1">
      <alignment horizontal="center" vertical="center"/>
    </xf>
    <xf numFmtId="0" fontId="2" fillId="0" borderId="0" xfId="43" applyFont="1" applyFill="1">
      <alignment vertical="center"/>
    </xf>
    <xf numFmtId="0" fontId="4" fillId="0" borderId="1" xfId="43" applyFont="1" applyFill="1" applyBorder="1" applyAlignment="1">
      <alignment horizontal="center" vertical="center"/>
    </xf>
    <xf numFmtId="0" fontId="1" fillId="0" borderId="2" xfId="43" applyFont="1" applyFill="1" applyBorder="1" applyAlignment="1">
      <alignment horizontal="center" vertical="center" wrapText="1"/>
    </xf>
    <xf numFmtId="0" fontId="1" fillId="0" borderId="2" xfId="84" applyFont="1" applyFill="1" applyBorder="1" applyAlignment="1">
      <alignment horizontal="center" vertical="center" textRotation="255" wrapText="1"/>
    </xf>
    <xf numFmtId="0" fontId="5" fillId="0" borderId="2" xfId="84" applyFont="1" applyFill="1" applyBorder="1" applyAlignment="1">
      <alignment horizontal="center" vertical="center"/>
    </xf>
    <xf numFmtId="0" fontId="2" fillId="0" borderId="2" xfId="84" applyFont="1" applyFill="1" applyBorder="1" applyAlignment="1">
      <alignment horizontal="center" vertical="center" wrapText="1"/>
    </xf>
    <xf numFmtId="0" fontId="5" fillId="0" borderId="2" xfId="84" applyFont="1" applyFill="1" applyBorder="1" applyAlignment="1">
      <alignment horizontal="center" vertical="center" wrapText="1"/>
    </xf>
    <xf numFmtId="0" fontId="2" fillId="0" borderId="2" xfId="43" applyFont="1" applyFill="1" applyBorder="1" applyAlignment="1">
      <alignment horizontal="left" vertical="center" wrapText="1"/>
    </xf>
    <xf numFmtId="0" fontId="2" fillId="0" borderId="2" xfId="43" applyFont="1" applyFill="1" applyBorder="1" applyAlignment="1">
      <alignment horizontal="center" vertical="center" wrapText="1"/>
    </xf>
    <xf numFmtId="0" fontId="2" fillId="0" borderId="2" xfId="84" applyFont="1" applyFill="1" applyBorder="1" applyAlignment="1">
      <alignment vertical="center" wrapText="1"/>
    </xf>
    <xf numFmtId="0" fontId="2" fillId="0" borderId="2" xfId="16" applyFont="1" applyFill="1" applyBorder="1" applyAlignment="1">
      <alignment horizontal="left" vertical="center" wrapText="1"/>
    </xf>
    <xf numFmtId="0" fontId="5" fillId="0" borderId="2" xfId="43" applyFont="1" applyFill="1" applyBorder="1" applyAlignment="1">
      <alignment horizontal="center" vertical="center" wrapText="1"/>
    </xf>
    <xf numFmtId="0" fontId="1" fillId="0" borderId="2" xfId="43" applyFont="1" applyFill="1" applyBorder="1" applyAlignment="1">
      <alignment horizontal="center" vertical="center" textRotation="255" wrapText="1"/>
    </xf>
    <xf numFmtId="0" fontId="5" fillId="0" borderId="2" xfId="43" applyFont="1" applyFill="1" applyBorder="1" applyAlignment="1">
      <alignment horizontal="center" vertical="center"/>
    </xf>
    <xf numFmtId="0" fontId="2" fillId="0" borderId="2" xfId="43" applyFont="1" applyFill="1" applyBorder="1" applyAlignment="1">
      <alignment vertical="center" wrapText="1"/>
    </xf>
    <xf numFmtId="0" fontId="1" fillId="0" borderId="2" xfId="43" applyFont="1" applyFill="1" applyBorder="1" applyAlignment="1">
      <alignment horizontal="center" vertical="center"/>
    </xf>
    <xf numFmtId="0" fontId="6" fillId="0" borderId="2" xfId="43" applyFont="1" applyFill="1" applyBorder="1" applyAlignment="1">
      <alignment horizontal="center" vertical="center"/>
    </xf>
    <xf numFmtId="0" fontId="2" fillId="0" borderId="2" xfId="43" applyFont="1" applyFill="1" applyBorder="1" applyAlignment="1">
      <alignment horizontal="center" vertical="center"/>
    </xf>
    <xf numFmtId="0" fontId="2" fillId="0" borderId="0" xfId="0" applyFont="1" applyFill="1" applyAlignment="1">
      <alignment horizontal="left" vertical="top" wrapText="1"/>
    </xf>
    <xf numFmtId="0" fontId="4" fillId="0" borderId="0" xfId="43" applyFont="1" applyFill="1" applyBorder="1" applyAlignment="1">
      <alignment horizontal="center" vertical="center"/>
    </xf>
    <xf numFmtId="43" fontId="1" fillId="0" borderId="2" xfId="9" applyFont="1" applyFill="1" applyBorder="1" applyAlignment="1">
      <alignment horizontal="center" vertical="center" wrapText="1"/>
    </xf>
    <xf numFmtId="0" fontId="2" fillId="0" borderId="2" xfId="0" applyFont="1" applyFill="1" applyBorder="1" applyAlignment="1">
      <alignment horizontal="center" vertical="center"/>
    </xf>
    <xf numFmtId="176" fontId="5" fillId="0" borderId="2" xfId="9" applyNumberFormat="1" applyFont="1" applyFill="1" applyBorder="1" applyAlignment="1">
      <alignment horizontal="center" vertical="center"/>
    </xf>
    <xf numFmtId="0" fontId="2" fillId="0" borderId="2" xfId="0" applyFont="1" applyFill="1" applyBorder="1">
      <alignment vertical="center"/>
    </xf>
    <xf numFmtId="0" fontId="2" fillId="0" borderId="2" xfId="0" applyFont="1" applyFill="1" applyBorder="1" applyAlignment="1">
      <alignment horizontal="left" vertical="top"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176" fontId="6" fillId="0" borderId="2" xfId="9" applyNumberFormat="1" applyFont="1" applyFill="1" applyBorder="1" applyAlignment="1">
      <alignment horizontal="center" vertical="center"/>
    </xf>
    <xf numFmtId="0" fontId="7" fillId="0" borderId="0" xfId="0" applyFont="1" applyFill="1" applyBorder="1" applyAlignment="1"/>
    <xf numFmtId="0" fontId="8" fillId="0" borderId="0" xfId="0" applyFont="1">
      <alignment vertical="center"/>
    </xf>
    <xf numFmtId="0" fontId="9"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pplyProtection="1"/>
    <xf numFmtId="0" fontId="10" fillId="0" borderId="3" xfId="0" applyFont="1" applyFill="1" applyBorder="1" applyAlignment="1">
      <alignment horizontal="center" vertical="center"/>
    </xf>
    <xf numFmtId="0" fontId="10" fillId="0" borderId="3" xfId="0" applyFont="1" applyFill="1" applyBorder="1" applyAlignment="1"/>
    <xf numFmtId="4" fontId="10" fillId="0" borderId="3" xfId="0" applyNumberFormat="1" applyFont="1" applyFill="1" applyBorder="1" applyAlignment="1">
      <alignment horizontal="right"/>
    </xf>
    <xf numFmtId="0" fontId="10" fillId="0" borderId="4" xfId="0" applyFont="1" applyFill="1" applyBorder="1" applyAlignment="1">
      <alignment horizontal="center" vertical="center"/>
    </xf>
    <xf numFmtId="0" fontId="10" fillId="0" borderId="4" xfId="0" applyFont="1" applyFill="1" applyBorder="1" applyAlignment="1"/>
    <xf numFmtId="4" fontId="10" fillId="0" borderId="4" xfId="0" applyNumberFormat="1" applyFont="1" applyFill="1" applyBorder="1" applyAlignment="1">
      <alignment horizontal="right"/>
    </xf>
    <xf numFmtId="0" fontId="11" fillId="0" borderId="4" xfId="0" applyFont="1" applyFill="1" applyBorder="1" applyAlignment="1"/>
    <xf numFmtId="0" fontId="10" fillId="0" borderId="0" xfId="0" applyFont="1" applyFill="1" applyBorder="1" applyAlignment="1">
      <alignment vertical="center"/>
    </xf>
    <xf numFmtId="0" fontId="12" fillId="0" borderId="0" xfId="84" applyFont="1" applyFill="1" applyBorder="1" applyAlignment="1">
      <alignment horizontal="center" vertical="center"/>
    </xf>
    <xf numFmtId="0" fontId="8" fillId="0" borderId="0" xfId="84" applyFont="1" applyFill="1" applyBorder="1" applyAlignment="1">
      <alignment vertical="center"/>
    </xf>
    <xf numFmtId="0" fontId="8" fillId="0" borderId="0" xfId="84" applyFont="1" applyFill="1" applyBorder="1" applyAlignment="1">
      <alignment horizontal="right" vertical="center"/>
    </xf>
    <xf numFmtId="0" fontId="10" fillId="0" borderId="2" xfId="0" applyFont="1" applyFill="1" applyBorder="1" applyAlignment="1">
      <alignment horizontal="center" vertical="center"/>
    </xf>
    <xf numFmtId="0" fontId="8" fillId="0" borderId="2" xfId="84" applyFont="1" applyFill="1" applyBorder="1" applyAlignment="1">
      <alignment horizontal="center" vertical="center"/>
    </xf>
    <xf numFmtId="0" fontId="8" fillId="0" borderId="2" xfId="84" applyFont="1" applyFill="1" applyBorder="1" applyAlignment="1">
      <alignment horizontal="center" vertical="center" wrapText="1"/>
    </xf>
    <xf numFmtId="0" fontId="13" fillId="0" borderId="2" xfId="84" applyFont="1" applyFill="1" applyBorder="1" applyAlignment="1">
      <alignment horizontal="center" vertical="center" wrapText="1"/>
    </xf>
    <xf numFmtId="0" fontId="10" fillId="0" borderId="2" xfId="0" applyFont="1" applyFill="1" applyBorder="1" applyAlignment="1">
      <alignment vertical="center"/>
    </xf>
    <xf numFmtId="0" fontId="14" fillId="0" borderId="5" xfId="0" applyFont="1" applyFill="1" applyBorder="1" applyAlignment="1">
      <alignment horizontal="left" vertical="center" wrapText="1"/>
    </xf>
    <xf numFmtId="0" fontId="15" fillId="0" borderId="0" xfId="97" applyFont="1">
      <alignment vertical="center"/>
    </xf>
    <xf numFmtId="0" fontId="16" fillId="0" borderId="0" xfId="97" applyFont="1">
      <alignment vertical="center"/>
    </xf>
    <xf numFmtId="0" fontId="17" fillId="0" borderId="0" xfId="97" applyFont="1" applyBorder="1" applyAlignment="1">
      <alignment horizontal="center" vertical="center" wrapText="1"/>
    </xf>
    <xf numFmtId="0" fontId="14" fillId="0" borderId="0" xfId="97" applyFont="1" applyBorder="1" applyAlignment="1">
      <alignment horizontal="right" vertical="center" wrapText="1"/>
    </xf>
    <xf numFmtId="0" fontId="6" fillId="0" borderId="2" xfId="97" applyFont="1" applyBorder="1" applyAlignment="1">
      <alignment horizontal="center" vertical="center" wrapText="1"/>
    </xf>
    <xf numFmtId="0" fontId="5" fillId="0" borderId="2" xfId="97" applyFont="1" applyBorder="1" applyAlignment="1">
      <alignment horizontal="center" vertical="center" wrapText="1"/>
    </xf>
    <xf numFmtId="0" fontId="5" fillId="0" borderId="2" xfId="97" applyFont="1" applyBorder="1" applyAlignment="1">
      <alignment horizontal="left" vertical="center" wrapText="1"/>
    </xf>
    <xf numFmtId="0" fontId="5" fillId="0" borderId="2" xfId="97" applyFont="1" applyBorder="1" applyAlignment="1">
      <alignment vertical="center" wrapText="1"/>
    </xf>
    <xf numFmtId="179" fontId="5" fillId="0" borderId="2" xfId="97" applyNumberFormat="1" applyFont="1" applyBorder="1" applyAlignment="1">
      <alignment vertical="center" wrapText="1"/>
    </xf>
    <xf numFmtId="0" fontId="14" fillId="0" borderId="0" xfId="97" applyFont="1" applyBorder="1" applyAlignment="1">
      <alignment vertical="center" wrapText="1"/>
    </xf>
    <xf numFmtId="0" fontId="15" fillId="0" borderId="0" xfId="83" applyFont="1" applyFill="1" applyAlignment="1">
      <alignment vertical="center"/>
    </xf>
    <xf numFmtId="0" fontId="18" fillId="0" borderId="0" xfId="83" applyFont="1" applyFill="1" applyAlignment="1">
      <alignment vertical="center"/>
    </xf>
    <xf numFmtId="0" fontId="16" fillId="0" borderId="0" xfId="83" applyFont="1" applyFill="1" applyAlignment="1">
      <alignment vertical="center"/>
    </xf>
    <xf numFmtId="0" fontId="19" fillId="0" borderId="0" xfId="83" applyFont="1" applyFill="1" applyBorder="1" applyAlignment="1">
      <alignment horizontal="left" vertical="center" wrapText="1"/>
    </xf>
    <xf numFmtId="0" fontId="5" fillId="0" borderId="0" xfId="83" applyFont="1" applyFill="1" applyBorder="1" applyAlignment="1">
      <alignment horizontal="left" vertical="center" wrapText="1"/>
    </xf>
    <xf numFmtId="0" fontId="17" fillId="0" borderId="0" xfId="83" applyFont="1" applyFill="1" applyBorder="1" applyAlignment="1">
      <alignment horizontal="center" vertical="center" wrapText="1"/>
    </xf>
    <xf numFmtId="0" fontId="10" fillId="0" borderId="0" xfId="83" applyFont="1" applyFill="1" applyBorder="1" applyAlignment="1">
      <alignment horizontal="right" vertical="center" wrapText="1"/>
    </xf>
    <xf numFmtId="0" fontId="9" fillId="0" borderId="2" xfId="83" applyFont="1" applyFill="1" applyBorder="1" applyAlignment="1">
      <alignment horizontal="center" vertical="center" wrapText="1"/>
    </xf>
    <xf numFmtId="0" fontId="10" fillId="0" borderId="2" xfId="83" applyFont="1" applyFill="1" applyBorder="1" applyAlignment="1">
      <alignment vertical="center" wrapText="1"/>
    </xf>
    <xf numFmtId="0" fontId="10" fillId="0" borderId="2" xfId="83" applyFont="1" applyFill="1" applyBorder="1" applyAlignment="1">
      <alignment horizontal="center" vertical="center" wrapText="1"/>
    </xf>
    <xf numFmtId="0" fontId="14" fillId="0" borderId="0" xfId="83" applyFont="1" applyFill="1" applyBorder="1" applyAlignment="1">
      <alignment vertical="center" wrapText="1"/>
    </xf>
    <xf numFmtId="0" fontId="15" fillId="0" borderId="0" xfId="99" applyFont="1" applyFill="1" applyAlignment="1">
      <alignment vertical="center"/>
    </xf>
    <xf numFmtId="0" fontId="16" fillId="0" borderId="0" xfId="99" applyFont="1" applyFill="1" applyAlignment="1">
      <alignment vertical="center"/>
    </xf>
    <xf numFmtId="0" fontId="19" fillId="0" borderId="0" xfId="99" applyFont="1" applyFill="1" applyBorder="1" applyAlignment="1">
      <alignment horizontal="left" vertical="center" wrapText="1"/>
    </xf>
    <xf numFmtId="0" fontId="17" fillId="0" borderId="0" xfId="99" applyFont="1" applyFill="1" applyBorder="1" applyAlignment="1">
      <alignment horizontal="center" vertical="center" wrapText="1"/>
    </xf>
    <xf numFmtId="0" fontId="14" fillId="0" borderId="0" xfId="99" applyFont="1" applyFill="1" applyBorder="1" applyAlignment="1">
      <alignment horizontal="right" vertical="center" wrapText="1"/>
    </xf>
    <xf numFmtId="0" fontId="6" fillId="0" borderId="2" xfId="99" applyFont="1" applyFill="1" applyBorder="1" applyAlignment="1">
      <alignment horizontal="center" vertical="center" wrapText="1"/>
    </xf>
    <xf numFmtId="0" fontId="5" fillId="0" borderId="2" xfId="99" applyFont="1" applyFill="1" applyBorder="1" applyAlignment="1">
      <alignment horizontal="left" vertical="center" wrapText="1"/>
    </xf>
    <xf numFmtId="0" fontId="5" fillId="0" borderId="2" xfId="99" applyFont="1" applyFill="1" applyBorder="1" applyAlignment="1">
      <alignment horizontal="center" vertical="center" wrapText="1"/>
    </xf>
    <xf numFmtId="4" fontId="5" fillId="0" borderId="2" xfId="99" applyNumberFormat="1" applyFont="1" applyFill="1" applyBorder="1" applyAlignment="1">
      <alignment horizontal="center" vertical="center" wrapText="1"/>
    </xf>
    <xf numFmtId="176" fontId="5" fillId="0" borderId="2" xfId="99" applyNumberFormat="1" applyFont="1" applyFill="1" applyBorder="1" applyAlignment="1">
      <alignment horizontal="center" vertical="center" wrapText="1"/>
    </xf>
    <xf numFmtId="0" fontId="14" fillId="0" borderId="0" xfId="99" applyFont="1" applyFill="1" applyBorder="1" applyAlignment="1">
      <alignment vertical="center" wrapText="1"/>
    </xf>
    <xf numFmtId="0" fontId="18" fillId="0" borderId="0" xfId="99" applyFont="1" applyFill="1" applyAlignment="1">
      <alignment vertical="center"/>
    </xf>
    <xf numFmtId="0" fontId="19" fillId="0" borderId="0" xfId="99" applyFont="1" applyFill="1" applyBorder="1" applyAlignment="1">
      <alignment vertical="center" wrapText="1"/>
    </xf>
    <xf numFmtId="0" fontId="10" fillId="0" borderId="0" xfId="99" applyFont="1" applyFill="1" applyBorder="1" applyAlignment="1">
      <alignment vertical="center" wrapText="1"/>
    </xf>
    <xf numFmtId="0" fontId="10" fillId="0" borderId="0" xfId="99" applyFont="1" applyFill="1" applyBorder="1" applyAlignment="1">
      <alignment horizontal="right" vertical="center" wrapText="1"/>
    </xf>
    <xf numFmtId="0" fontId="9" fillId="0" borderId="2" xfId="99" applyFont="1" applyFill="1" applyBorder="1" applyAlignment="1">
      <alignment horizontal="center" vertical="center" wrapText="1"/>
    </xf>
    <xf numFmtId="0" fontId="10" fillId="0" borderId="2" xfId="99" applyFont="1" applyFill="1" applyBorder="1" applyAlignment="1">
      <alignment vertical="center" wrapText="1"/>
    </xf>
    <xf numFmtId="4" fontId="10" fillId="0" borderId="2" xfId="99" applyNumberFormat="1" applyFont="1" applyFill="1" applyBorder="1" applyAlignment="1">
      <alignment horizontal="center" vertical="center" wrapText="1"/>
    </xf>
    <xf numFmtId="179" fontId="10" fillId="0" borderId="2" xfId="99" applyNumberFormat="1" applyFont="1" applyFill="1" applyBorder="1" applyAlignment="1">
      <alignment vertical="center" wrapText="1"/>
    </xf>
    <xf numFmtId="0" fontId="16" fillId="0" borderId="0" xfId="99" applyFont="1" applyFill="1" applyBorder="1" applyAlignment="1">
      <alignment vertical="center" wrapText="1"/>
    </xf>
    <xf numFmtId="0" fontId="20" fillId="0" borderId="2" xfId="99" applyFont="1" applyFill="1" applyBorder="1" applyAlignment="1">
      <alignment horizontal="center" vertical="center" wrapText="1"/>
    </xf>
    <xf numFmtId="0" fontId="20" fillId="0" borderId="2" xfId="99" applyFont="1" applyFill="1" applyBorder="1" applyAlignment="1">
      <alignment vertical="center" wrapText="1"/>
    </xf>
    <xf numFmtId="0" fontId="21" fillId="0" borderId="2" xfId="99" applyFont="1" applyFill="1" applyBorder="1" applyAlignment="1">
      <alignment horizontal="left" vertical="center" indent="1"/>
    </xf>
    <xf numFmtId="0" fontId="21" fillId="0" borderId="2" xfId="99" applyFont="1" applyFill="1" applyBorder="1" applyAlignment="1">
      <alignment horizontal="center" vertical="center"/>
    </xf>
    <xf numFmtId="0" fontId="14" fillId="0" borderId="6" xfId="99" applyFont="1" applyFill="1" applyBorder="1" applyAlignment="1">
      <alignment vertical="center" wrapText="1"/>
    </xf>
    <xf numFmtId="0" fontId="8" fillId="0" borderId="0" xfId="90" applyFont="1" applyAlignment="1">
      <alignment vertical="center"/>
    </xf>
    <xf numFmtId="0" fontId="8" fillId="0" borderId="0" xfId="90" applyFont="1"/>
    <xf numFmtId="0" fontId="3" fillId="2" borderId="0" xfId="73" applyFont="1" applyFill="1" applyAlignment="1">
      <alignment horizontal="left" vertical="center"/>
    </xf>
    <xf numFmtId="0" fontId="22" fillId="0" borderId="0" xfId="90" applyFont="1" applyAlignment="1">
      <alignment horizontal="center" vertical="center" wrapText="1"/>
    </xf>
    <xf numFmtId="0" fontId="22" fillId="0" borderId="0" xfId="90" applyFont="1" applyAlignment="1">
      <alignment horizontal="center" vertical="center"/>
    </xf>
    <xf numFmtId="0" fontId="8" fillId="0" borderId="0" xfId="90" applyFont="1" applyBorder="1" applyAlignment="1">
      <alignment vertical="center" wrapText="1"/>
    </xf>
    <xf numFmtId="0" fontId="8" fillId="0" borderId="0" xfId="90" applyFont="1" applyBorder="1" applyAlignment="1">
      <alignment horizontal="right" vertical="center" wrapText="1"/>
    </xf>
    <xf numFmtId="0" fontId="8" fillId="0" borderId="2" xfId="90" applyFont="1" applyBorder="1" applyAlignment="1">
      <alignment horizontal="center" vertical="center"/>
    </xf>
    <xf numFmtId="0" fontId="8" fillId="0" borderId="2" xfId="90" applyFont="1" applyBorder="1" applyAlignment="1">
      <alignment vertical="center"/>
    </xf>
    <xf numFmtId="181" fontId="8" fillId="0" borderId="2" xfId="90" applyNumberFormat="1" applyFont="1" applyBorder="1" applyAlignment="1">
      <alignment vertical="center"/>
    </xf>
    <xf numFmtId="0" fontId="23" fillId="0" borderId="2" xfId="90" applyFont="1" applyBorder="1" applyAlignment="1">
      <alignment vertical="center"/>
    </xf>
    <xf numFmtId="181" fontId="23" fillId="0" borderId="2" xfId="90" applyNumberFormat="1" applyFont="1" applyBorder="1" applyAlignment="1">
      <alignment vertical="center"/>
    </xf>
    <xf numFmtId="0" fontId="23" fillId="0" borderId="2" xfId="90" applyFont="1" applyBorder="1" applyAlignment="1">
      <alignment horizontal="center" vertical="center"/>
    </xf>
    <xf numFmtId="0" fontId="8" fillId="0" borderId="0" xfId="48" applyFont="1" applyFill="1" applyAlignment="1"/>
    <xf numFmtId="0" fontId="8" fillId="0" borderId="0" xfId="90" applyFont="1" applyFill="1" applyAlignment="1">
      <alignment vertical="center"/>
    </xf>
    <xf numFmtId="0" fontId="8" fillId="0" borderId="2" xfId="90" applyFont="1" applyFill="1" applyBorder="1" applyAlignment="1">
      <alignment horizontal="center" vertical="center"/>
    </xf>
    <xf numFmtId="181" fontId="23" fillId="0" borderId="2" xfId="90" applyNumberFormat="1" applyFont="1" applyFill="1" applyBorder="1" applyAlignment="1">
      <alignment vertical="center"/>
    </xf>
    <xf numFmtId="0" fontId="8" fillId="0" borderId="2" xfId="90" applyFont="1" applyBorder="1" applyAlignment="1">
      <alignment horizontal="left" vertical="center"/>
    </xf>
    <xf numFmtId="181" fontId="8" fillId="0" borderId="2" xfId="90" applyNumberFormat="1" applyFont="1" applyFill="1" applyBorder="1" applyAlignment="1">
      <alignment vertical="center"/>
    </xf>
    <xf numFmtId="0" fontId="23" fillId="0" borderId="2" xfId="90" applyFont="1" applyBorder="1" applyAlignment="1">
      <alignment horizontal="left" vertical="center"/>
    </xf>
    <xf numFmtId="0" fontId="8" fillId="0" borderId="2" xfId="90" applyFont="1" applyFill="1" applyBorder="1" applyAlignment="1">
      <alignment vertical="center"/>
    </xf>
    <xf numFmtId="0" fontId="10" fillId="0" borderId="0" xfId="48" applyFont="1" applyFill="1" applyAlignment="1">
      <alignment vertical="center"/>
    </xf>
    <xf numFmtId="0" fontId="8" fillId="0" borderId="0" xfId="48" applyFont="1" applyFill="1" applyAlignment="1">
      <alignment vertical="center"/>
    </xf>
    <xf numFmtId="183" fontId="8" fillId="0" borderId="0" xfId="48" applyNumberFormat="1" applyFont="1" applyFill="1" applyAlignment="1">
      <alignment horizontal="center" vertical="center"/>
    </xf>
    <xf numFmtId="180" fontId="8" fillId="0" borderId="0" xfId="48" applyNumberFormat="1" applyFont="1" applyFill="1" applyAlignment="1">
      <alignment vertical="center"/>
    </xf>
    <xf numFmtId="183" fontId="8" fillId="0" borderId="0" xfId="48" applyNumberFormat="1" applyFont="1" applyFill="1" applyAlignment="1">
      <alignment vertical="center"/>
    </xf>
    <xf numFmtId="180" fontId="8" fillId="2" borderId="0" xfId="48" applyNumberFormat="1" applyFont="1" applyFill="1" applyAlignment="1">
      <alignment vertical="center"/>
    </xf>
    <xf numFmtId="183" fontId="8" fillId="2" borderId="0" xfId="48" applyNumberFormat="1" applyFont="1" applyFill="1" applyAlignment="1">
      <alignment vertical="center"/>
    </xf>
    <xf numFmtId="0" fontId="24" fillId="2" borderId="0" xfId="73" applyFont="1" applyFill="1" applyAlignment="1">
      <alignment horizontal="center" vertical="center"/>
    </xf>
    <xf numFmtId="0" fontId="8" fillId="2" borderId="0" xfId="48" applyFont="1" applyFill="1" applyBorder="1" applyAlignment="1">
      <alignment vertical="center"/>
    </xf>
    <xf numFmtId="183" fontId="5" fillId="2" borderId="0" xfId="48" applyNumberFormat="1" applyFont="1" applyFill="1" applyAlignment="1">
      <alignment horizontal="center" vertical="center"/>
    </xf>
    <xf numFmtId="180" fontId="10" fillId="2" borderId="0" xfId="48" applyNumberFormat="1" applyFont="1" applyFill="1" applyAlignment="1">
      <alignment vertical="center"/>
    </xf>
    <xf numFmtId="0" fontId="25" fillId="2" borderId="0" xfId="48" applyFont="1" applyFill="1" applyBorder="1" applyAlignment="1">
      <alignment horizontal="right" vertical="center"/>
    </xf>
    <xf numFmtId="0" fontId="19" fillId="2" borderId="2" xfId="88" applyFont="1" applyFill="1" applyBorder="1" applyAlignment="1">
      <alignment horizontal="center" vertical="center"/>
    </xf>
    <xf numFmtId="183" fontId="19" fillId="2" borderId="2" xfId="88" applyNumberFormat="1" applyFont="1" applyFill="1" applyBorder="1" applyAlignment="1">
      <alignment horizontal="center" vertical="center"/>
    </xf>
    <xf numFmtId="181" fontId="20" fillId="2" borderId="2" xfId="0" applyNumberFormat="1" applyFont="1" applyFill="1" applyBorder="1" applyAlignment="1" applyProtection="1">
      <alignment vertical="center"/>
    </xf>
    <xf numFmtId="181" fontId="20" fillId="2" borderId="2" xfId="0" applyNumberFormat="1" applyFont="1" applyFill="1" applyBorder="1" applyAlignment="1" applyProtection="1">
      <alignment horizontal="right" vertical="center"/>
    </xf>
    <xf numFmtId="0" fontId="19" fillId="2" borderId="2" xfId="48" applyFont="1" applyFill="1" applyBorder="1" applyAlignment="1">
      <alignment vertical="center"/>
    </xf>
    <xf numFmtId="180" fontId="19" fillId="2" borderId="2" xfId="48" applyNumberFormat="1" applyFont="1" applyFill="1" applyBorder="1" applyAlignment="1">
      <alignment vertical="center"/>
    </xf>
    <xf numFmtId="3" fontId="7" fillId="2" borderId="2" xfId="0" applyNumberFormat="1" applyFont="1" applyFill="1" applyBorder="1" applyAlignment="1" applyProtection="1">
      <alignment vertical="center"/>
    </xf>
    <xf numFmtId="181" fontId="7" fillId="2" borderId="2" xfId="0" applyNumberFormat="1" applyFont="1" applyFill="1" applyBorder="1" applyAlignment="1" applyProtection="1">
      <alignment vertical="center"/>
    </xf>
    <xf numFmtId="3" fontId="7" fillId="0" borderId="2" xfId="0" applyNumberFormat="1" applyFont="1" applyFill="1" applyBorder="1" applyAlignment="1" applyProtection="1">
      <alignment vertical="center" wrapText="1"/>
    </xf>
    <xf numFmtId="181" fontId="10" fillId="0" borderId="2" xfId="48" applyNumberFormat="1" applyFont="1" applyFill="1" applyBorder="1" applyAlignment="1">
      <alignment vertical="center"/>
    </xf>
    <xf numFmtId="3" fontId="7" fillId="0" borderId="2" xfId="0" applyNumberFormat="1" applyFont="1" applyFill="1" applyBorder="1" applyAlignment="1" applyProtection="1">
      <alignment horizontal="left" vertical="center" wrapText="1"/>
    </xf>
    <xf numFmtId="0" fontId="10" fillId="0" borderId="2" xfId="48" applyFont="1" applyFill="1" applyBorder="1" applyAlignment="1">
      <alignment vertical="center"/>
    </xf>
    <xf numFmtId="0" fontId="25" fillId="2" borderId="2" xfId="48" applyFont="1" applyFill="1" applyBorder="1" applyAlignment="1">
      <alignment vertical="center"/>
    </xf>
    <xf numFmtId="183" fontId="5" fillId="2" borderId="2" xfId="77" applyNumberFormat="1" applyFont="1" applyFill="1" applyBorder="1" applyAlignment="1">
      <alignment horizontal="right" vertical="center"/>
    </xf>
    <xf numFmtId="0" fontId="10" fillId="0" borderId="0" xfId="48" applyFont="1" applyFill="1" applyBorder="1" applyAlignment="1">
      <alignment vertical="center"/>
    </xf>
    <xf numFmtId="0" fontId="7" fillId="2" borderId="2" xfId="48" applyFont="1" applyFill="1" applyBorder="1" applyAlignment="1">
      <alignment vertical="center"/>
    </xf>
    <xf numFmtId="0" fontId="7" fillId="2" borderId="7" xfId="48" applyFont="1" applyFill="1" applyBorder="1" applyAlignment="1">
      <alignment vertical="center"/>
    </xf>
    <xf numFmtId="183" fontId="5" fillId="2" borderId="7" xfId="77" applyNumberFormat="1" applyFont="1" applyFill="1" applyBorder="1" applyAlignment="1">
      <alignment horizontal="right" vertical="center"/>
    </xf>
    <xf numFmtId="0" fontId="25" fillId="2" borderId="7" xfId="48" applyFont="1" applyFill="1" applyBorder="1" applyAlignment="1">
      <alignment vertical="center"/>
    </xf>
    <xf numFmtId="183" fontId="8" fillId="2" borderId="7" xfId="48" applyNumberFormat="1" applyFont="1" applyFill="1" applyBorder="1" applyAlignment="1">
      <alignment horizontal="right" vertical="center"/>
    </xf>
    <xf numFmtId="183" fontId="8" fillId="2" borderId="2" xfId="48" applyNumberFormat="1" applyFont="1" applyFill="1" applyBorder="1" applyAlignment="1">
      <alignment horizontal="right" vertical="center"/>
    </xf>
    <xf numFmtId="0" fontId="19" fillId="2" borderId="2" xfId="0" applyFont="1" applyFill="1" applyBorder="1" applyAlignment="1">
      <alignment horizontal="left" vertical="center"/>
    </xf>
    <xf numFmtId="183" fontId="9" fillId="2" borderId="2" xfId="0" applyNumberFormat="1" applyFont="1" applyFill="1" applyBorder="1" applyAlignment="1">
      <alignment horizontal="right" vertical="center"/>
    </xf>
    <xf numFmtId="183" fontId="10" fillId="0" borderId="2" xfId="48" applyNumberFormat="1" applyFont="1" applyFill="1" applyBorder="1" applyAlignment="1">
      <alignment vertical="center"/>
    </xf>
    <xf numFmtId="0" fontId="8" fillId="2" borderId="0" xfId="89" applyFont="1" applyFill="1" applyAlignment="1">
      <alignment horizontal="left" vertical="center" wrapText="1"/>
    </xf>
    <xf numFmtId="0" fontId="10" fillId="0" borderId="0" xfId="48" applyFont="1" applyFill="1" applyAlignment="1"/>
    <xf numFmtId="180" fontId="8" fillId="0" borderId="0" xfId="48" applyNumberFormat="1" applyFont="1" applyFill="1" applyAlignment="1"/>
    <xf numFmtId="183" fontId="8" fillId="0" borderId="0" xfId="48" applyNumberFormat="1" applyFont="1" applyFill="1" applyAlignment="1"/>
    <xf numFmtId="180" fontId="8" fillId="2" borderId="0" xfId="48" applyNumberFormat="1" applyFont="1" applyFill="1" applyAlignment="1"/>
    <xf numFmtId="183" fontId="8" fillId="2" borderId="0" xfId="48" applyNumberFormat="1" applyFont="1" applyFill="1" applyAlignment="1"/>
    <xf numFmtId="0" fontId="8" fillId="2" borderId="0" xfId="48" applyFont="1" applyFill="1" applyBorder="1">
      <alignment vertical="center"/>
    </xf>
    <xf numFmtId="180" fontId="10" fillId="2" borderId="0" xfId="48" applyNumberFormat="1" applyFont="1" applyFill="1" applyAlignment="1"/>
    <xf numFmtId="0" fontId="10" fillId="0" borderId="0" xfId="0" applyFont="1" applyFill="1" applyAlignment="1">
      <alignment vertical="center"/>
    </xf>
    <xf numFmtId="183" fontId="10" fillId="0" borderId="0" xfId="0" applyNumberFormat="1" applyFont="1" applyFill="1" applyAlignment="1"/>
    <xf numFmtId="180" fontId="10" fillId="0" borderId="0" xfId="0" applyNumberFormat="1" applyFont="1" applyFill="1" applyAlignment="1">
      <alignment vertical="center"/>
    </xf>
    <xf numFmtId="183" fontId="7" fillId="0" borderId="0" xfId="0" applyNumberFormat="1" applyFont="1" applyFill="1" applyAlignment="1">
      <alignment horizontal="right"/>
    </xf>
    <xf numFmtId="0" fontId="10" fillId="0" borderId="0" xfId="0" applyFont="1" applyFill="1" applyAlignment="1"/>
    <xf numFmtId="0" fontId="24" fillId="0" borderId="0" xfId="73" applyFont="1" applyFill="1" applyAlignment="1">
      <alignment horizontal="center" vertical="center"/>
    </xf>
    <xf numFmtId="0" fontId="8" fillId="0" borderId="1" xfId="73" applyFont="1" applyFill="1" applyBorder="1" applyAlignment="1">
      <alignment horizontal="center" vertical="center"/>
    </xf>
    <xf numFmtId="181" fontId="7" fillId="0" borderId="0" xfId="0" applyNumberFormat="1"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183" fontId="19" fillId="0" borderId="2" xfId="0" applyNumberFormat="1" applyFont="1" applyFill="1" applyBorder="1" applyAlignment="1">
      <alignment horizontal="center" vertical="center"/>
    </xf>
    <xf numFmtId="3" fontId="26" fillId="0" borderId="2" xfId="0" applyNumberFormat="1" applyFont="1" applyFill="1" applyBorder="1" applyAlignment="1" applyProtection="1">
      <alignment vertical="center"/>
    </xf>
    <xf numFmtId="3" fontId="26" fillId="2" borderId="2" xfId="0" applyNumberFormat="1" applyFont="1" applyFill="1" applyBorder="1" applyAlignment="1" applyProtection="1">
      <alignment vertical="center"/>
    </xf>
    <xf numFmtId="3" fontId="7" fillId="0" borderId="2" xfId="0" applyNumberFormat="1" applyFont="1" applyFill="1" applyBorder="1" applyAlignment="1" applyProtection="1">
      <alignment vertical="center"/>
    </xf>
    <xf numFmtId="3" fontId="7" fillId="2" borderId="2" xfId="0" applyNumberFormat="1" applyFont="1" applyFill="1" applyBorder="1" applyAlignment="1" applyProtection="1">
      <alignment horizontal="left" vertical="center" indent="1"/>
    </xf>
    <xf numFmtId="181" fontId="7" fillId="0" borderId="2" xfId="0" applyNumberFormat="1" applyFont="1" applyFill="1" applyBorder="1" applyAlignment="1" applyProtection="1">
      <alignment vertical="center"/>
    </xf>
    <xf numFmtId="3" fontId="7" fillId="0" borderId="2" xfId="0" applyNumberFormat="1" applyFont="1" applyFill="1" applyBorder="1" applyAlignment="1" applyProtection="1">
      <alignment horizontal="left" vertical="center" indent="1"/>
    </xf>
    <xf numFmtId="183" fontId="10" fillId="0" borderId="2" xfId="0" applyNumberFormat="1" applyFont="1" applyFill="1" applyBorder="1" applyAlignment="1"/>
    <xf numFmtId="180" fontId="10" fillId="0" borderId="2" xfId="0" applyNumberFormat="1" applyFont="1" applyFill="1" applyBorder="1" applyAlignment="1">
      <alignment vertical="center"/>
    </xf>
    <xf numFmtId="183" fontId="7" fillId="0" borderId="2" xfId="0" applyNumberFormat="1" applyFont="1" applyFill="1" applyBorder="1" applyAlignment="1">
      <alignment horizontal="right"/>
    </xf>
    <xf numFmtId="0" fontId="8" fillId="0" borderId="0" xfId="89" applyFont="1" applyFill="1" applyAlignment="1">
      <alignment horizontal="left" vertical="center" wrapText="1"/>
    </xf>
    <xf numFmtId="180" fontId="10" fillId="0" borderId="0" xfId="0" applyNumberFormat="1" applyFont="1" applyFill="1" applyAlignment="1">
      <alignment vertical="center" wrapText="1"/>
    </xf>
    <xf numFmtId="0" fontId="8" fillId="0" borderId="1" xfId="73" applyFont="1" applyFill="1" applyBorder="1" applyAlignment="1">
      <alignment horizontal="center" vertical="center" wrapText="1"/>
    </xf>
    <xf numFmtId="0" fontId="19" fillId="0" borderId="2" xfId="0" applyFont="1" applyFill="1" applyBorder="1" applyAlignment="1">
      <alignment horizontal="center" vertical="center" wrapText="1"/>
    </xf>
    <xf numFmtId="180" fontId="19" fillId="0" borderId="2" xfId="0" applyNumberFormat="1" applyFont="1" applyFill="1" applyBorder="1" applyAlignment="1">
      <alignment vertical="center" wrapText="1"/>
    </xf>
    <xf numFmtId="49" fontId="25" fillId="0" borderId="2" xfId="0" applyNumberFormat="1" applyFont="1" applyFill="1" applyBorder="1" applyAlignment="1" applyProtection="1">
      <alignment vertical="center"/>
    </xf>
    <xf numFmtId="0" fontId="8" fillId="0" borderId="2" xfId="89" applyFont="1" applyFill="1" applyBorder="1" applyAlignment="1">
      <alignment horizontal="left" vertical="center" wrapText="1"/>
    </xf>
    <xf numFmtId="0" fontId="19" fillId="2" borderId="2" xfId="0" applyFont="1" applyFill="1" applyBorder="1" applyAlignment="1">
      <alignment horizontal="center" vertical="center"/>
    </xf>
    <xf numFmtId="180" fontId="19" fillId="2" borderId="2" xfId="0" applyNumberFormat="1" applyFont="1" applyFill="1" applyBorder="1" applyAlignment="1">
      <alignment vertical="center"/>
    </xf>
    <xf numFmtId="3" fontId="7" fillId="2" borderId="2" xfId="0" applyNumberFormat="1" applyFont="1" applyFill="1" applyBorder="1" applyAlignment="1" applyProtection="1">
      <alignment vertical="center" wrapText="1"/>
    </xf>
    <xf numFmtId="183" fontId="10" fillId="2" borderId="2" xfId="0" applyNumberFormat="1" applyFont="1" applyFill="1" applyBorder="1" applyAlignment="1"/>
    <xf numFmtId="183" fontId="7" fillId="2" borderId="2" xfId="0" applyNumberFormat="1" applyFont="1" applyFill="1" applyBorder="1" applyAlignment="1">
      <alignment horizontal="right" vertical="center"/>
    </xf>
    <xf numFmtId="0" fontId="21" fillId="2" borderId="2" xfId="66" applyFont="1" applyFill="1" applyBorder="1">
      <alignment vertical="center"/>
    </xf>
    <xf numFmtId="0" fontId="7" fillId="2" borderId="2" xfId="66" applyFont="1" applyFill="1" applyBorder="1">
      <alignment vertical="center"/>
    </xf>
    <xf numFmtId="0" fontId="21" fillId="0" borderId="2" xfId="74" applyFont="1" applyFill="1" applyBorder="1">
      <alignment vertical="center"/>
    </xf>
    <xf numFmtId="183" fontId="7" fillId="0" borderId="2" xfId="0" applyNumberFormat="1" applyFont="1" applyFill="1" applyBorder="1" applyAlignment="1">
      <alignment horizontal="right" vertical="center"/>
    </xf>
    <xf numFmtId="0" fontId="7" fillId="0" borderId="2" xfId="74" applyFont="1" applyFill="1" applyBorder="1">
      <alignment vertical="center"/>
    </xf>
    <xf numFmtId="0" fontId="8" fillId="0" borderId="0" xfId="89" applyFont="1" applyFill="1" applyAlignment="1">
      <alignment horizontal="left" vertical="center" indent="1"/>
    </xf>
    <xf numFmtId="0" fontId="8" fillId="0" borderId="0" xfId="89" applyFont="1" applyFill="1">
      <alignment vertical="center"/>
    </xf>
    <xf numFmtId="0" fontId="5" fillId="0" borderId="0" xfId="73" applyFont="1" applyFill="1" applyBorder="1" applyAlignment="1">
      <alignment horizontal="center" vertical="center"/>
    </xf>
    <xf numFmtId="0" fontId="5" fillId="0" borderId="0" xfId="73" applyFont="1" applyFill="1" applyBorder="1" applyAlignment="1">
      <alignment horizontal="right" vertical="center"/>
    </xf>
    <xf numFmtId="181" fontId="25" fillId="0" borderId="0" xfId="0" applyNumberFormat="1" applyFont="1" applyFill="1" applyBorder="1" applyAlignment="1" applyProtection="1">
      <alignment horizontal="right" vertical="center"/>
      <protection locked="0"/>
    </xf>
    <xf numFmtId="14" fontId="19" fillId="0" borderId="2" xfId="85" applyNumberFormat="1" applyFont="1" applyFill="1" applyBorder="1" applyAlignment="1" applyProtection="1">
      <alignment horizontal="center" vertical="center"/>
      <protection locked="0"/>
    </xf>
    <xf numFmtId="183" fontId="3" fillId="0" borderId="2" xfId="85" applyNumberFormat="1" applyFont="1" applyFill="1" applyBorder="1" applyAlignment="1" applyProtection="1">
      <alignment horizontal="center" vertical="center" wrapText="1"/>
      <protection locked="0"/>
    </xf>
    <xf numFmtId="0" fontId="19" fillId="0" borderId="2" xfId="91" applyFont="1" applyFill="1" applyBorder="1" applyAlignment="1">
      <alignment vertical="center"/>
    </xf>
    <xf numFmtId="183" fontId="9" fillId="0" borderId="2" xfId="73" applyNumberFormat="1" applyFont="1" applyFill="1" applyBorder="1" applyAlignment="1">
      <alignment horizontal="right" vertical="center"/>
    </xf>
    <xf numFmtId="0" fontId="25" fillId="2" borderId="2" xfId="89" applyFont="1" applyFill="1" applyBorder="1" applyAlignment="1">
      <alignment horizontal="left" vertical="center" indent="1"/>
    </xf>
    <xf numFmtId="183" fontId="7" fillId="0" borderId="2" xfId="0" applyNumberFormat="1" applyFont="1" applyFill="1" applyBorder="1" applyAlignment="1">
      <alignment vertical="center"/>
    </xf>
    <xf numFmtId="0" fontId="25" fillId="0" borderId="2" xfId="0" applyFont="1" applyBorder="1" applyAlignment="1">
      <alignment horizontal="left" vertical="center" indent="1"/>
    </xf>
    <xf numFmtId="183" fontId="7" fillId="0" borderId="2" xfId="73" applyNumberFormat="1" applyFont="1" applyFill="1" applyBorder="1" applyAlignment="1">
      <alignment horizontal="right" vertical="center"/>
    </xf>
    <xf numFmtId="0" fontId="8" fillId="2" borderId="5" xfId="89" applyFont="1" applyFill="1" applyBorder="1" applyAlignment="1">
      <alignment horizontal="left" vertical="center" wrapText="1"/>
    </xf>
    <xf numFmtId="0" fontId="8" fillId="0" borderId="0" xfId="89" applyFont="1" applyFill="1" applyAlignment="1">
      <alignment horizontal="left" vertical="top" wrapText="1"/>
    </xf>
    <xf numFmtId="0" fontId="6" fillId="0" borderId="0" xfId="0" applyFont="1" applyFill="1">
      <alignment vertical="center"/>
    </xf>
    <xf numFmtId="0" fontId="5" fillId="0" borderId="0" xfId="0" applyFont="1" applyFill="1">
      <alignment vertical="center"/>
    </xf>
    <xf numFmtId="0" fontId="19" fillId="0" borderId="2" xfId="91" applyFont="1" applyFill="1" applyBorder="1" applyAlignment="1">
      <alignment horizontal="center" vertical="center"/>
    </xf>
    <xf numFmtId="0" fontId="7" fillId="0" borderId="2" xfId="0" applyFont="1" applyFill="1" applyBorder="1" applyAlignment="1">
      <alignment vertical="center"/>
    </xf>
    <xf numFmtId="0" fontId="25" fillId="2" borderId="0" xfId="74" applyFont="1" applyFill="1" applyAlignment="1">
      <alignment horizontal="left" vertical="center" wrapText="1"/>
    </xf>
    <xf numFmtId="0" fontId="10" fillId="0" borderId="0" xfId="91" applyFont="1" applyFill="1"/>
    <xf numFmtId="183" fontId="10" fillId="0" borderId="0" xfId="91" applyNumberFormat="1" applyFont="1" applyFill="1" applyAlignment="1">
      <alignment horizontal="right"/>
    </xf>
    <xf numFmtId="0" fontId="25" fillId="0" borderId="0" xfId="73" applyFont="1" applyFill="1" applyBorder="1" applyAlignment="1">
      <alignment horizontal="right" vertical="center"/>
    </xf>
    <xf numFmtId="0" fontId="3" fillId="0" borderId="2" xfId="73" applyFont="1" applyFill="1" applyBorder="1">
      <alignment vertical="center"/>
    </xf>
    <xf numFmtId="183" fontId="27" fillId="0" borderId="2" xfId="74" applyNumberFormat="1" applyFont="1" applyFill="1" applyBorder="1">
      <alignment vertical="center"/>
    </xf>
    <xf numFmtId="0" fontId="25" fillId="0" borderId="2" xfId="73" applyFont="1" applyFill="1" applyBorder="1">
      <alignment vertical="center"/>
    </xf>
    <xf numFmtId="183" fontId="7" fillId="0" borderId="2" xfId="91" applyNumberFormat="1" applyFont="1" applyFill="1" applyBorder="1" applyAlignment="1">
      <alignment horizontal="right" vertical="center"/>
    </xf>
    <xf numFmtId="0" fontId="25" fillId="0" borderId="2" xfId="73" applyFont="1" applyFill="1" applyBorder="1" applyAlignment="1">
      <alignment horizontal="left" vertical="center"/>
    </xf>
    <xf numFmtId="177" fontId="25" fillId="0" borderId="2" xfId="73" applyNumberFormat="1" applyFont="1" applyFill="1" applyBorder="1" applyAlignment="1">
      <alignment horizontal="left" vertical="center"/>
    </xf>
    <xf numFmtId="0" fontId="25" fillId="2" borderId="2" xfId="73" applyFont="1" applyFill="1" applyBorder="1">
      <alignment vertical="center"/>
    </xf>
    <xf numFmtId="0" fontId="10" fillId="0" borderId="2" xfId="91" applyFont="1" applyFill="1" applyBorder="1"/>
    <xf numFmtId="183" fontId="20" fillId="0" borderId="2" xfId="91" applyNumberFormat="1" applyFont="1" applyFill="1" applyBorder="1" applyAlignment="1">
      <alignment horizontal="right" vertical="center"/>
    </xf>
    <xf numFmtId="177" fontId="25" fillId="0" borderId="2" xfId="73" applyNumberFormat="1" applyFont="1" applyFill="1" applyBorder="1" applyAlignment="1">
      <alignment vertical="center"/>
    </xf>
    <xf numFmtId="0" fontId="8" fillId="0" borderId="5" xfId="74" applyFont="1" applyFill="1" applyBorder="1" applyAlignment="1">
      <alignment horizontal="left" vertical="center" wrapText="1"/>
    </xf>
    <xf numFmtId="0" fontId="10" fillId="0" borderId="0" xfId="91" applyFont="1" applyFill="1" applyBorder="1"/>
    <xf numFmtId="0" fontId="8" fillId="0" borderId="0" xfId="74" applyFont="1" applyFill="1" applyBorder="1" applyAlignment="1">
      <alignment horizontal="center" vertical="center" wrapText="1"/>
    </xf>
    <xf numFmtId="0" fontId="10" fillId="0" borderId="0" xfId="0" applyFont="1" applyFill="1" applyBorder="1" applyAlignment="1">
      <alignment horizontal="center" vertical="center"/>
    </xf>
    <xf numFmtId="0" fontId="8" fillId="0" borderId="0" xfId="73" applyFont="1" applyFill="1" applyBorder="1" applyAlignment="1">
      <alignment horizontal="right" vertical="center"/>
    </xf>
    <xf numFmtId="0" fontId="19" fillId="0" borderId="2" xfId="91" applyFont="1" applyFill="1" applyBorder="1" applyAlignment="1">
      <alignment horizontal="left" vertical="center"/>
    </xf>
    <xf numFmtId="0" fontId="9" fillId="0" borderId="2" xfId="0" applyFont="1" applyFill="1" applyBorder="1" applyAlignment="1">
      <alignment vertical="center"/>
    </xf>
    <xf numFmtId="181" fontId="9" fillId="0" borderId="2" xfId="0" applyNumberFormat="1" applyFont="1" applyFill="1" applyBorder="1" applyAlignment="1">
      <alignment horizontal="right" vertical="center"/>
    </xf>
    <xf numFmtId="49" fontId="5" fillId="0" borderId="2" xfId="0" applyNumberFormat="1" applyFont="1" applyFill="1" applyBorder="1" applyAlignment="1">
      <alignment horizontal="left" vertical="center"/>
    </xf>
    <xf numFmtId="181" fontId="7" fillId="0" borderId="2" xfId="0" applyNumberFormat="1" applyFont="1" applyFill="1" applyBorder="1" applyAlignment="1">
      <alignment horizontal="right" vertical="center"/>
    </xf>
    <xf numFmtId="0" fontId="8" fillId="0" borderId="0" xfId="74" applyFont="1" applyFill="1" applyAlignment="1">
      <alignment horizontal="left" vertical="center" wrapText="1"/>
    </xf>
    <xf numFmtId="0" fontId="7" fillId="0" borderId="0" xfId="85" applyFont="1" applyFill="1" applyAlignment="1" applyProtection="1">
      <alignment vertical="center" wrapText="1"/>
      <protection locked="0"/>
    </xf>
    <xf numFmtId="0" fontId="7" fillId="0" borderId="0" xfId="85" applyFont="1" applyFill="1" applyAlignment="1" applyProtection="1">
      <alignment vertical="center"/>
      <protection locked="0"/>
    </xf>
    <xf numFmtId="183" fontId="7" fillId="0" borderId="0" xfId="85" applyNumberFormat="1" applyFont="1" applyFill="1" applyAlignment="1" applyProtection="1">
      <alignment vertical="center"/>
      <protection locked="0"/>
    </xf>
    <xf numFmtId="0" fontId="10" fillId="0" borderId="0" xfId="66" applyFont="1" applyFill="1" applyBorder="1" applyAlignment="1">
      <alignment horizontal="center" vertical="center"/>
    </xf>
    <xf numFmtId="0" fontId="8" fillId="2" borderId="1" xfId="66" applyFont="1" applyFill="1" applyBorder="1" applyAlignment="1">
      <alignment horizontal="center" vertical="center"/>
    </xf>
    <xf numFmtId="0" fontId="25" fillId="2" borderId="0" xfId="66" applyFont="1" applyFill="1" applyBorder="1" applyAlignment="1">
      <alignment horizontal="right" vertical="center"/>
    </xf>
    <xf numFmtId="0" fontId="19" fillId="2" borderId="2" xfId="66" applyFont="1" applyFill="1" applyBorder="1" applyAlignment="1">
      <alignment horizontal="center" vertical="center" wrapText="1"/>
    </xf>
    <xf numFmtId="183" fontId="19" fillId="2" borderId="2" xfId="66" applyNumberFormat="1" applyFont="1" applyFill="1" applyBorder="1" applyAlignment="1">
      <alignment horizontal="center" vertical="center" wrapText="1"/>
    </xf>
    <xf numFmtId="183" fontId="9" fillId="2" borderId="2" xfId="92" applyNumberFormat="1" applyFont="1" applyFill="1" applyBorder="1" applyAlignment="1">
      <alignment horizontal="right" vertical="center"/>
    </xf>
    <xf numFmtId="49" fontId="25" fillId="2" borderId="2" xfId="0" applyNumberFormat="1" applyFont="1" applyFill="1" applyBorder="1" applyAlignment="1" applyProtection="1">
      <alignment vertical="center"/>
    </xf>
    <xf numFmtId="181" fontId="25" fillId="2" borderId="2" xfId="0" applyNumberFormat="1" applyFont="1" applyFill="1" applyBorder="1" applyAlignment="1" applyProtection="1">
      <alignment horizontal="right" vertical="center"/>
    </xf>
    <xf numFmtId="0" fontId="28" fillId="2" borderId="2" xfId="66" applyFont="1" applyFill="1" applyBorder="1" applyAlignment="1">
      <alignment horizontal="right" vertical="center"/>
    </xf>
    <xf numFmtId="181" fontId="25" fillId="0" borderId="2" xfId="0" applyNumberFormat="1" applyFont="1" applyFill="1" applyBorder="1" applyAlignment="1" applyProtection="1">
      <alignment horizontal="right" vertical="center"/>
    </xf>
    <xf numFmtId="0" fontId="28" fillId="0" borderId="2" xfId="66" applyFont="1" applyFill="1" applyBorder="1" applyAlignment="1">
      <alignment horizontal="right" vertical="center"/>
    </xf>
    <xf numFmtId="0" fontId="7" fillId="0" borderId="0" xfId="66" applyFont="1" applyFill="1" applyBorder="1" applyAlignment="1">
      <alignment horizontal="left" vertical="center" wrapText="1"/>
    </xf>
    <xf numFmtId="0" fontId="10" fillId="0" borderId="0" xfId="66" applyFont="1" applyFill="1" applyAlignment="1">
      <alignment vertical="center"/>
    </xf>
    <xf numFmtId="0" fontId="8" fillId="0" borderId="1" xfId="66" applyFont="1" applyFill="1" applyBorder="1" applyAlignment="1">
      <alignment horizontal="right" vertical="center"/>
    </xf>
    <xf numFmtId="0" fontId="19" fillId="0" borderId="2" xfId="92" applyFont="1" applyFill="1" applyBorder="1" applyAlignment="1">
      <alignment horizontal="center" vertical="center"/>
    </xf>
    <xf numFmtId="49" fontId="9" fillId="0" borderId="2" xfId="0" applyNumberFormat="1" applyFont="1" applyFill="1" applyBorder="1" applyAlignment="1" applyProtection="1">
      <alignment vertical="center"/>
    </xf>
    <xf numFmtId="181" fontId="9" fillId="0" borderId="2" xfId="0" applyNumberFormat="1" applyFont="1" applyFill="1" applyBorder="1" applyAlignment="1" applyProtection="1">
      <alignment horizontal="right" vertical="center"/>
    </xf>
    <xf numFmtId="49" fontId="5" fillId="0" borderId="2" xfId="0" applyNumberFormat="1" applyFont="1" applyBorder="1" applyAlignment="1">
      <alignment vertical="center"/>
    </xf>
    <xf numFmtId="49" fontId="5" fillId="0" borderId="2" xfId="0" applyNumberFormat="1" applyFont="1" applyBorder="1" applyAlignment="1">
      <alignment horizontal="left" vertical="center"/>
    </xf>
    <xf numFmtId="0" fontId="5" fillId="0" borderId="5" xfId="66" applyFont="1" applyFill="1" applyBorder="1" applyAlignment="1">
      <alignment horizontal="left" vertical="center" wrapText="1"/>
    </xf>
    <xf numFmtId="0" fontId="8" fillId="0" borderId="0" xfId="74" applyFont="1" applyFill="1">
      <alignment vertical="center"/>
    </xf>
    <xf numFmtId="183" fontId="8" fillId="0" borderId="0" xfId="74" applyNumberFormat="1" applyFont="1" applyFill="1">
      <alignment vertical="center"/>
    </xf>
    <xf numFmtId="181" fontId="8" fillId="0" borderId="0" xfId="74" applyNumberFormat="1" applyFont="1" applyFill="1">
      <alignment vertical="center"/>
    </xf>
    <xf numFmtId="181" fontId="3" fillId="0" borderId="0" xfId="73" applyNumberFormat="1" applyFont="1" applyFill="1" applyAlignment="1">
      <alignment horizontal="left" vertical="center"/>
    </xf>
    <xf numFmtId="181" fontId="24" fillId="0" borderId="0" xfId="73" applyNumberFormat="1" applyFont="1" applyFill="1" applyAlignment="1">
      <alignment horizontal="center" vertical="center"/>
    </xf>
    <xf numFmtId="0" fontId="29" fillId="0" borderId="0" xfId="74" applyFont="1" applyFill="1" applyAlignment="1">
      <alignment horizontal="center" vertical="center"/>
    </xf>
    <xf numFmtId="183" fontId="29" fillId="0" borderId="0" xfId="74" applyNumberFormat="1" applyFont="1" applyFill="1" applyAlignment="1">
      <alignment horizontal="center" vertical="center"/>
    </xf>
    <xf numFmtId="181" fontId="29" fillId="0" borderId="0" xfId="74" applyNumberFormat="1" applyFont="1" applyFill="1" applyAlignment="1">
      <alignment horizontal="center" vertical="center"/>
    </xf>
    <xf numFmtId="0" fontId="8" fillId="0" borderId="1" xfId="73" applyFont="1" applyBorder="1" applyAlignment="1">
      <alignment horizontal="right" vertical="center"/>
    </xf>
    <xf numFmtId="0" fontId="19" fillId="0" borderId="2" xfId="74" applyFont="1" applyFill="1" applyBorder="1" applyAlignment="1">
      <alignment horizontal="center" vertical="center"/>
    </xf>
    <xf numFmtId="183" fontId="19" fillId="0" borderId="2" xfId="85" applyNumberFormat="1" applyFont="1" applyFill="1" applyBorder="1" applyAlignment="1" applyProtection="1">
      <alignment horizontal="center" vertical="center" wrapText="1"/>
      <protection locked="0"/>
    </xf>
    <xf numFmtId="181" fontId="19" fillId="0" borderId="2" xfId="85" applyNumberFormat="1" applyFont="1" applyFill="1" applyBorder="1" applyAlignment="1" applyProtection="1">
      <alignment horizontal="center" vertical="center" wrapText="1"/>
      <protection locked="0"/>
    </xf>
    <xf numFmtId="0" fontId="19" fillId="0" borderId="2" xfId="85" applyFont="1" applyFill="1" applyBorder="1" applyAlignment="1" applyProtection="1">
      <alignment horizontal="center" vertical="center" wrapText="1"/>
      <protection locked="0"/>
    </xf>
    <xf numFmtId="0" fontId="19" fillId="0" borderId="2" xfId="100" applyFont="1" applyFill="1" applyBorder="1" applyAlignment="1" applyProtection="1">
      <alignment horizontal="left" vertical="center" wrapText="1"/>
      <protection locked="0"/>
    </xf>
    <xf numFmtId="181" fontId="27" fillId="0" borderId="2" xfId="74" applyNumberFormat="1" applyFont="1" applyFill="1" applyBorder="1" applyAlignment="1">
      <alignment horizontal="right" vertical="center"/>
    </xf>
    <xf numFmtId="184" fontId="27" fillId="0" borderId="2" xfId="74" applyNumberFormat="1" applyFont="1" applyFill="1" applyBorder="1" applyAlignment="1">
      <alignment horizontal="right" vertical="center"/>
    </xf>
    <xf numFmtId="183" fontId="21" fillId="0" borderId="2" xfId="74" applyNumberFormat="1" applyFont="1" applyFill="1" applyBorder="1" applyAlignment="1">
      <alignment horizontal="right" vertical="center"/>
    </xf>
    <xf numFmtId="181" fontId="21" fillId="0" borderId="2" xfId="74" applyNumberFormat="1" applyFont="1" applyFill="1" applyBorder="1" applyAlignment="1">
      <alignment horizontal="right" vertical="center"/>
    </xf>
    <xf numFmtId="184" fontId="21" fillId="0" borderId="2" xfId="74" applyNumberFormat="1" applyFont="1" applyFill="1" applyBorder="1" applyAlignment="1">
      <alignment horizontal="right" vertical="center"/>
    </xf>
    <xf numFmtId="0" fontId="8" fillId="0" borderId="2" xfId="74" applyFont="1" applyFill="1" applyBorder="1">
      <alignment vertical="center"/>
    </xf>
    <xf numFmtId="183" fontId="8" fillId="0" borderId="2" xfId="74" applyNumberFormat="1" applyFont="1" applyFill="1" applyBorder="1">
      <alignment vertical="center"/>
    </xf>
    <xf numFmtId="181" fontId="8" fillId="0" borderId="2" xfId="74" applyNumberFormat="1" applyFont="1" applyFill="1" applyBorder="1">
      <alignment vertical="center"/>
    </xf>
    <xf numFmtId="0" fontId="27" fillId="0" borderId="2" xfId="74" applyFont="1" applyFill="1" applyBorder="1" applyAlignment="1">
      <alignment horizontal="right" vertical="center"/>
    </xf>
    <xf numFmtId="0" fontId="21" fillId="0" borderId="2" xfId="74" applyFont="1" applyFill="1" applyBorder="1" applyAlignment="1">
      <alignment vertical="center" wrapText="1"/>
    </xf>
    <xf numFmtId="181" fontId="25" fillId="0" borderId="2" xfId="73" applyNumberFormat="1" applyFont="1" applyFill="1" applyBorder="1" applyAlignment="1">
      <alignment horizontal="right" vertical="center"/>
    </xf>
    <xf numFmtId="181" fontId="21" fillId="0" borderId="2" xfId="74" applyNumberFormat="1" applyFont="1" applyFill="1" applyBorder="1">
      <alignment vertical="center"/>
    </xf>
    <xf numFmtId="181" fontId="8" fillId="0" borderId="5" xfId="74" applyNumberFormat="1" applyFont="1" applyFill="1" applyBorder="1" applyAlignment="1">
      <alignment horizontal="left" vertical="center" wrapText="1"/>
    </xf>
    <xf numFmtId="183" fontId="30" fillId="0" borderId="2" xfId="85" applyNumberFormat="1" applyFont="1" applyFill="1" applyBorder="1" applyAlignment="1" applyProtection="1">
      <alignment horizontal="center" vertical="center" wrapText="1"/>
      <protection locked="0"/>
    </xf>
    <xf numFmtId="49" fontId="5" fillId="0" borderId="2" xfId="0" applyNumberFormat="1" applyFont="1" applyBorder="1" applyAlignment="1">
      <alignment horizontal="left" indent="2"/>
    </xf>
    <xf numFmtId="49" fontId="5" fillId="0" borderId="2" xfId="0" applyNumberFormat="1" applyFont="1" applyBorder="1" applyAlignment="1">
      <alignment horizontal="left" indent="1"/>
    </xf>
    <xf numFmtId="49" fontId="5" fillId="0" borderId="2" xfId="0" applyNumberFormat="1" applyFont="1" applyBorder="1" applyAlignment="1"/>
    <xf numFmtId="0" fontId="10" fillId="2" borderId="0" xfId="86" applyFont="1" applyFill="1" applyAlignment="1">
      <alignment vertical="center"/>
    </xf>
    <xf numFmtId="0" fontId="10" fillId="2" borderId="0" xfId="86" applyFont="1" applyFill="1">
      <alignment vertical="center"/>
    </xf>
    <xf numFmtId="181" fontId="19" fillId="2" borderId="0" xfId="67" applyNumberFormat="1" applyFont="1" applyFill="1" applyBorder="1" applyAlignment="1">
      <alignment horizontal="center" vertical="center"/>
    </xf>
    <xf numFmtId="0" fontId="19" fillId="2" borderId="0" xfId="67" applyFont="1" applyFill="1" applyBorder="1" applyAlignment="1">
      <alignment horizontal="center" vertical="center"/>
    </xf>
    <xf numFmtId="0" fontId="19" fillId="2" borderId="1" xfId="67" applyFont="1" applyFill="1" applyBorder="1" applyAlignment="1">
      <alignment vertical="center"/>
    </xf>
    <xf numFmtId="0" fontId="19" fillId="2" borderId="2" xfId="73" applyFont="1" applyFill="1" applyBorder="1" applyAlignment="1">
      <alignment horizontal="center" vertical="center"/>
    </xf>
    <xf numFmtId="183" fontId="19" fillId="2" borderId="2" xfId="85" applyNumberFormat="1" applyFont="1" applyFill="1" applyBorder="1" applyAlignment="1" applyProtection="1">
      <alignment horizontal="center" vertical="center" wrapText="1"/>
      <protection locked="0"/>
    </xf>
    <xf numFmtId="0" fontId="19" fillId="2" borderId="2" xfId="85" applyFont="1" applyFill="1" applyBorder="1" applyAlignment="1" applyProtection="1">
      <alignment horizontal="center" vertical="center" wrapText="1"/>
      <protection locked="0"/>
    </xf>
    <xf numFmtId="0" fontId="19" fillId="2" borderId="2" xfId="67" applyFont="1" applyFill="1" applyBorder="1" applyAlignment="1">
      <alignment horizontal="center" vertical="center"/>
    </xf>
    <xf numFmtId="181" fontId="9" fillId="2" borderId="2" xfId="0" applyNumberFormat="1" applyFont="1" applyFill="1" applyBorder="1" applyAlignment="1" applyProtection="1">
      <alignment vertical="center"/>
    </xf>
    <xf numFmtId="183" fontId="9" fillId="2" borderId="2" xfId="77" applyNumberFormat="1" applyFont="1" applyFill="1" applyBorder="1" applyAlignment="1">
      <alignment horizontal="right" vertical="center"/>
    </xf>
    <xf numFmtId="184" fontId="23" fillId="2" borderId="2" xfId="73" applyNumberFormat="1" applyFont="1" applyFill="1" applyBorder="1">
      <alignment vertical="center"/>
    </xf>
    <xf numFmtId="0" fontId="19" fillId="2" borderId="2" xfId="67" applyFont="1" applyFill="1" applyBorder="1" applyAlignment="1">
      <alignment horizontal="left" vertical="center"/>
    </xf>
    <xf numFmtId="183" fontId="25" fillId="2" borderId="2" xfId="73" applyNumberFormat="1" applyFont="1" applyFill="1" applyBorder="1">
      <alignment vertical="center"/>
    </xf>
    <xf numFmtId="183" fontId="7" fillId="2" borderId="2" xfId="77" applyNumberFormat="1" applyFont="1" applyFill="1" applyBorder="1" applyAlignment="1">
      <alignment horizontal="right" vertical="center"/>
    </xf>
    <xf numFmtId="184" fontId="25" fillId="2" borderId="2" xfId="73" applyNumberFormat="1" applyFont="1" applyFill="1" applyBorder="1">
      <alignment vertical="center"/>
    </xf>
    <xf numFmtId="183" fontId="25" fillId="2" borderId="2" xfId="73" applyNumberFormat="1" applyFont="1" applyFill="1" applyBorder="1" applyAlignment="1">
      <alignment horizontal="left" vertical="center" indent="1"/>
    </xf>
    <xf numFmtId="183" fontId="25" fillId="2" borderId="2" xfId="73" applyNumberFormat="1" applyFont="1" applyFill="1" applyBorder="1" applyAlignment="1">
      <alignment horizontal="left" vertical="center" wrapText="1" indent="1"/>
    </xf>
    <xf numFmtId="0" fontId="5" fillId="2" borderId="2" xfId="86" applyFont="1" applyFill="1" applyBorder="1" applyAlignment="1">
      <alignment horizontal="center" vertical="center"/>
    </xf>
    <xf numFmtId="0" fontId="8" fillId="2" borderId="2" xfId="86" applyFont="1" applyFill="1" applyBorder="1" applyAlignment="1">
      <alignment horizontal="center" vertical="center"/>
    </xf>
    <xf numFmtId="0" fontId="8" fillId="2" borderId="2" xfId="67" applyFont="1" applyFill="1" applyBorder="1" applyAlignment="1">
      <alignment horizontal="left" vertical="center"/>
    </xf>
    <xf numFmtId="0" fontId="8" fillId="2" borderId="0" xfId="48" applyFont="1" applyFill="1" applyAlignment="1">
      <alignment horizontal="left" vertical="center" wrapText="1"/>
    </xf>
    <xf numFmtId="0" fontId="7" fillId="2" borderId="0" xfId="86" applyFont="1" applyFill="1">
      <alignment vertical="center"/>
    </xf>
    <xf numFmtId="0" fontId="25" fillId="2" borderId="0" xfId="73" applyFont="1" applyFill="1" applyBorder="1" applyAlignment="1">
      <alignment horizontal="righ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17" fillId="0" borderId="0" xfId="0" applyFont="1" applyAlignment="1">
      <alignment vertical="top" wrapText="1"/>
    </xf>
    <xf numFmtId="0" fontId="10" fillId="2" borderId="0" xfId="48" applyFont="1" applyFill="1" applyAlignment="1"/>
    <xf numFmtId="0" fontId="8" fillId="2" borderId="0" xfId="48" applyFont="1" applyFill="1" applyAlignment="1"/>
    <xf numFmtId="183" fontId="8" fillId="2" borderId="0" xfId="48" applyNumberFormat="1" applyFont="1" applyFill="1" applyAlignment="1">
      <alignment horizontal="center" vertical="center"/>
    </xf>
    <xf numFmtId="186" fontId="8" fillId="2" borderId="0" xfId="48" applyNumberFormat="1" applyFont="1" applyFill="1" applyAlignment="1">
      <alignment horizontal="center" vertical="center"/>
    </xf>
    <xf numFmtId="186" fontId="8" fillId="2" borderId="0" xfId="48" applyNumberFormat="1" applyFont="1" applyFill="1" applyAlignment="1"/>
    <xf numFmtId="186" fontId="3" fillId="2" borderId="0" xfId="73" applyNumberFormat="1" applyFont="1" applyFill="1" applyAlignment="1">
      <alignment horizontal="left" vertical="center"/>
    </xf>
    <xf numFmtId="186" fontId="24" fillId="2" borderId="0" xfId="73" applyNumberFormat="1" applyFont="1" applyFill="1" applyAlignment="1">
      <alignment horizontal="center" vertical="center"/>
    </xf>
    <xf numFmtId="0" fontId="31" fillId="2" borderId="0" xfId="48" applyFont="1" applyFill="1" applyAlignment="1">
      <alignment horizontal="center" vertical="center"/>
    </xf>
    <xf numFmtId="186" fontId="31" fillId="2" borderId="0" xfId="48" applyNumberFormat="1" applyFont="1" applyFill="1" applyAlignment="1">
      <alignment horizontal="center" vertical="center"/>
    </xf>
    <xf numFmtId="183" fontId="30" fillId="2" borderId="2" xfId="85" applyNumberFormat="1" applyFont="1" applyFill="1" applyBorder="1" applyAlignment="1" applyProtection="1">
      <alignment horizontal="center" vertical="center" wrapText="1"/>
      <protection locked="0"/>
    </xf>
    <xf numFmtId="186" fontId="19" fillId="2" borderId="2" xfId="85" applyNumberFormat="1" applyFont="1" applyFill="1" applyBorder="1" applyAlignment="1" applyProtection="1">
      <alignment horizontal="center" vertical="center" wrapText="1"/>
      <protection locked="0"/>
    </xf>
    <xf numFmtId="183" fontId="9" fillId="2" borderId="2" xfId="48" applyNumberFormat="1" applyFont="1" applyFill="1" applyBorder="1" applyAlignment="1">
      <alignment horizontal="right" vertical="center"/>
    </xf>
    <xf numFmtId="186" fontId="9" fillId="2" borderId="2" xfId="48" applyNumberFormat="1" applyFont="1" applyFill="1" applyBorder="1" applyAlignment="1">
      <alignment horizontal="right" vertical="center"/>
    </xf>
    <xf numFmtId="0" fontId="25" fillId="2" borderId="2" xfId="48" applyFont="1" applyFill="1" applyBorder="1">
      <alignment vertical="center"/>
    </xf>
    <xf numFmtId="186" fontId="7" fillId="2" borderId="2" xfId="77" applyNumberFormat="1" applyFont="1" applyFill="1" applyBorder="1" applyAlignment="1">
      <alignment horizontal="right" vertical="center"/>
    </xf>
    <xf numFmtId="186" fontId="10" fillId="2" borderId="2" xfId="77" applyNumberFormat="1" applyFont="1" applyFill="1" applyBorder="1" applyAlignment="1">
      <alignment horizontal="right" vertical="center"/>
    </xf>
    <xf numFmtId="186" fontId="10" fillId="2" borderId="2" xfId="48" applyNumberFormat="1" applyFont="1" applyFill="1" applyBorder="1" applyAlignment="1">
      <alignment horizontal="right" vertical="center"/>
    </xf>
    <xf numFmtId="183" fontId="10" fillId="2" borderId="2" xfId="77" applyNumberFormat="1" applyFont="1" applyFill="1" applyBorder="1" applyAlignment="1">
      <alignment horizontal="right" vertical="center"/>
    </xf>
    <xf numFmtId="183" fontId="10" fillId="2" borderId="2" xfId="77" applyNumberFormat="1" applyFont="1" applyFill="1" applyBorder="1" applyAlignment="1">
      <alignment horizontal="center" vertical="center"/>
    </xf>
    <xf numFmtId="186" fontId="10" fillId="2" borderId="2" xfId="77" applyNumberFormat="1" applyFont="1" applyFill="1" applyBorder="1" applyAlignment="1">
      <alignment horizontal="center" vertical="center"/>
    </xf>
    <xf numFmtId="0" fontId="8" fillId="2" borderId="2" xfId="48" applyFont="1" applyFill="1" applyBorder="1">
      <alignment vertical="center"/>
    </xf>
    <xf numFmtId="3" fontId="7" fillId="2" borderId="2" xfId="0" applyNumberFormat="1" applyFont="1" applyFill="1" applyBorder="1" applyAlignment="1" applyProtection="1">
      <alignment horizontal="left" vertical="center" wrapText="1" indent="1"/>
    </xf>
    <xf numFmtId="0" fontId="8" fillId="2" borderId="2" xfId="48" applyFont="1" applyFill="1" applyBorder="1" applyAlignment="1">
      <alignment vertical="center"/>
    </xf>
    <xf numFmtId="0" fontId="8" fillId="2" borderId="7" xfId="48" applyFont="1" applyFill="1" applyBorder="1" applyAlignment="1"/>
    <xf numFmtId="183" fontId="8" fillId="2" borderId="7" xfId="48" applyNumberFormat="1" applyFont="1" applyFill="1" applyBorder="1" applyAlignment="1">
      <alignment horizontal="center" vertical="center"/>
    </xf>
    <xf numFmtId="186" fontId="8" fillId="2" borderId="7" xfId="48" applyNumberFormat="1" applyFont="1" applyFill="1" applyBorder="1" applyAlignment="1">
      <alignment horizontal="center" vertical="center"/>
    </xf>
    <xf numFmtId="186" fontId="3" fillId="2" borderId="2" xfId="73" applyNumberFormat="1" applyFont="1" applyFill="1" applyBorder="1" applyAlignment="1">
      <alignment horizontal="right" vertical="center"/>
    </xf>
    <xf numFmtId="0" fontId="7" fillId="2" borderId="2" xfId="0" applyFont="1" applyFill="1" applyBorder="1" applyAlignment="1">
      <alignment horizontal="left" vertical="center"/>
    </xf>
    <xf numFmtId="186" fontId="8" fillId="2" borderId="2" xfId="48" applyNumberFormat="1" applyFont="1" applyFill="1" applyBorder="1" applyAlignment="1">
      <alignment horizontal="center" vertical="center"/>
    </xf>
    <xf numFmtId="0" fontId="8" fillId="2" borderId="2" xfId="48" applyFont="1" applyFill="1" applyBorder="1" applyAlignment="1"/>
    <xf numFmtId="183" fontId="8" fillId="2" borderId="2" xfId="48" applyNumberFormat="1" applyFont="1" applyFill="1" applyBorder="1" applyAlignment="1">
      <alignment horizontal="center" vertical="center"/>
    </xf>
    <xf numFmtId="186" fontId="8" fillId="2" borderId="0" xfId="48" applyNumberFormat="1" applyFont="1" applyFill="1" applyAlignment="1">
      <alignment horizontal="left" vertical="center" wrapText="1"/>
    </xf>
    <xf numFmtId="0" fontId="25" fillId="2" borderId="1" xfId="48" applyFont="1" applyFill="1" applyBorder="1" applyAlignment="1">
      <alignment horizontal="right" vertical="center"/>
    </xf>
    <xf numFmtId="186" fontId="25" fillId="2" borderId="1" xfId="48" applyNumberFormat="1" applyFont="1" applyFill="1" applyBorder="1" applyAlignment="1">
      <alignment horizontal="right" vertical="center"/>
    </xf>
    <xf numFmtId="186" fontId="25" fillId="2" borderId="2" xfId="48" applyNumberFormat="1" applyFont="1" applyFill="1" applyBorder="1">
      <alignment vertical="center"/>
    </xf>
    <xf numFmtId="186" fontId="10" fillId="2" borderId="2" xfId="48" applyNumberFormat="1" applyFont="1" applyFill="1" applyBorder="1" applyAlignment="1"/>
    <xf numFmtId="186" fontId="9" fillId="2" borderId="2" xfId="48" applyNumberFormat="1" applyFont="1" applyFill="1" applyBorder="1" applyAlignment="1">
      <alignment vertical="center"/>
    </xf>
    <xf numFmtId="183" fontId="10" fillId="2" borderId="0" xfId="48" applyNumberFormat="1" applyFont="1" applyFill="1" applyAlignment="1"/>
    <xf numFmtId="0" fontId="31" fillId="0" borderId="0" xfId="73" applyFont="1" applyFill="1" applyAlignment="1">
      <alignment horizontal="center" vertical="center"/>
    </xf>
    <xf numFmtId="183" fontId="31" fillId="0" borderId="0" xfId="73" applyNumberFormat="1" applyFont="1" applyFill="1" applyAlignment="1">
      <alignment horizontal="center" vertical="center"/>
    </xf>
    <xf numFmtId="0" fontId="32" fillId="0" borderId="0" xfId="73" applyFont="1" applyFill="1" applyAlignment="1">
      <alignment horizontal="right" vertical="center"/>
    </xf>
    <xf numFmtId="0" fontId="8" fillId="2" borderId="1" xfId="73" applyFont="1" applyFill="1" applyBorder="1" applyAlignment="1">
      <alignment horizontal="center" vertical="center"/>
    </xf>
    <xf numFmtId="181" fontId="7" fillId="2" borderId="0" xfId="0" applyNumberFormat="1" applyFont="1" applyFill="1" applyBorder="1" applyAlignment="1" applyProtection="1">
      <alignment horizontal="right" vertical="center"/>
      <protection locked="0"/>
    </xf>
    <xf numFmtId="183" fontId="19" fillId="2" borderId="2" xfId="0" applyNumberFormat="1" applyFont="1" applyFill="1" applyBorder="1" applyAlignment="1">
      <alignment horizontal="center" vertical="center"/>
    </xf>
    <xf numFmtId="0" fontId="3" fillId="2" borderId="2" xfId="73" applyFont="1" applyFill="1" applyBorder="1">
      <alignment vertical="center"/>
    </xf>
    <xf numFmtId="0" fontId="8" fillId="0" borderId="5" xfId="89" applyFont="1" applyFill="1" applyBorder="1" applyAlignment="1">
      <alignment horizontal="left" vertical="center" wrapText="1"/>
    </xf>
    <xf numFmtId="0" fontId="10" fillId="0" borderId="0" xfId="88" applyFont="1" applyFill="1"/>
    <xf numFmtId="180" fontId="10" fillId="0" borderId="0" xfId="88" applyNumberFormat="1" applyFont="1" applyFill="1" applyAlignment="1">
      <alignment vertical="center"/>
    </xf>
    <xf numFmtId="0" fontId="19" fillId="0" borderId="0" xfId="73" applyFont="1" applyFill="1" applyAlignment="1">
      <alignment horizontal="left" vertical="center"/>
    </xf>
    <xf numFmtId="0" fontId="33" fillId="0" borderId="0" xfId="73" applyFont="1" applyFill="1" applyAlignment="1">
      <alignment horizontal="center" vertical="center"/>
    </xf>
    <xf numFmtId="0" fontId="5" fillId="0" borderId="1" xfId="73" applyFont="1" applyFill="1" applyBorder="1" applyAlignment="1">
      <alignment horizontal="center" vertical="center"/>
    </xf>
    <xf numFmtId="0" fontId="19" fillId="0" borderId="2" xfId="88" applyFont="1" applyFill="1" applyBorder="1" applyAlignment="1">
      <alignment horizontal="center" vertical="center"/>
    </xf>
    <xf numFmtId="183" fontId="19" fillId="0" borderId="2" xfId="88" applyNumberFormat="1" applyFont="1" applyFill="1" applyBorder="1" applyAlignment="1">
      <alignment horizontal="center" vertical="center"/>
    </xf>
    <xf numFmtId="0" fontId="19" fillId="0" borderId="2" xfId="88" applyFont="1" applyFill="1" applyBorder="1" applyAlignment="1">
      <alignment horizontal="left" vertical="center"/>
    </xf>
    <xf numFmtId="183" fontId="7" fillId="0" borderId="2" xfId="0" applyNumberFormat="1" applyFont="1" applyFill="1" applyBorder="1" applyAlignment="1" applyProtection="1">
      <alignment horizontal="right" vertical="center"/>
    </xf>
    <xf numFmtId="180" fontId="10" fillId="0" borderId="0" xfId="88" applyNumberFormat="1" applyFont="1" applyFill="1"/>
    <xf numFmtId="0" fontId="5" fillId="0" borderId="0" xfId="73" applyFont="1" applyFill="1" applyAlignment="1">
      <alignment horizontal="left" vertical="center" wrapText="1"/>
    </xf>
    <xf numFmtId="0" fontId="10" fillId="2" borderId="0" xfId="84" applyFont="1" applyFill="1" applyAlignment="1">
      <alignment vertical="center"/>
    </xf>
    <xf numFmtId="183" fontId="10" fillId="2" borderId="0" xfId="84" applyNumberFormat="1" applyFont="1" applyFill="1"/>
    <xf numFmtId="186" fontId="10" fillId="2" borderId="0" xfId="84" applyNumberFormat="1" applyFont="1" applyFill="1"/>
    <xf numFmtId="180" fontId="10" fillId="2" borderId="0" xfId="84" applyNumberFormat="1" applyFont="1" applyFill="1" applyAlignment="1">
      <alignment vertical="center"/>
    </xf>
    <xf numFmtId="0" fontId="10" fillId="2" borderId="0" xfId="84" applyFont="1" applyFill="1"/>
    <xf numFmtId="186" fontId="8" fillId="2" borderId="1" xfId="73" applyNumberFormat="1" applyFont="1" applyFill="1" applyBorder="1" applyAlignment="1">
      <alignment horizontal="center" vertical="center"/>
    </xf>
    <xf numFmtId="0" fontId="19" fillId="2" borderId="2" xfId="84" applyFont="1" applyFill="1" applyBorder="1" applyAlignment="1">
      <alignment horizontal="center" vertical="center"/>
    </xf>
    <xf numFmtId="0" fontId="34" fillId="2" borderId="2" xfId="73" applyFont="1" applyFill="1" applyBorder="1">
      <alignment vertical="center"/>
    </xf>
    <xf numFmtId="186" fontId="19" fillId="2" borderId="2" xfId="84" applyNumberFormat="1" applyFont="1" applyFill="1" applyBorder="1" applyAlignment="1">
      <alignment horizontal="right" vertical="center"/>
    </xf>
    <xf numFmtId="0" fontId="19" fillId="2" borderId="2" xfId="84" applyFont="1" applyFill="1" applyBorder="1" applyAlignment="1">
      <alignment horizontal="left" vertical="center"/>
    </xf>
    <xf numFmtId="181" fontId="34" fillId="2" borderId="2" xfId="73" applyNumberFormat="1" applyFont="1" applyFill="1" applyBorder="1">
      <alignment vertical="center"/>
    </xf>
    <xf numFmtId="186" fontId="34" fillId="2" borderId="2" xfId="73" applyNumberFormat="1" applyFont="1" applyFill="1" applyBorder="1">
      <alignment vertical="center"/>
    </xf>
    <xf numFmtId="186" fontId="34" fillId="2" borderId="2" xfId="73" applyNumberFormat="1" applyFont="1" applyFill="1" applyBorder="1" applyAlignment="1">
      <alignment horizontal="right" vertical="center"/>
    </xf>
    <xf numFmtId="0" fontId="25" fillId="2" borderId="2" xfId="73" applyFont="1" applyFill="1" applyBorder="1" applyAlignment="1">
      <alignment vertical="center"/>
    </xf>
    <xf numFmtId="181" fontId="25" fillId="2" borderId="2" xfId="73" applyNumberFormat="1" applyFont="1" applyFill="1" applyBorder="1" applyAlignment="1">
      <alignment horizontal="right" vertical="center"/>
    </xf>
    <xf numFmtId="186" fontId="25" fillId="2" borderId="2" xfId="73" applyNumberFormat="1" applyFont="1" applyFill="1" applyBorder="1" applyAlignment="1">
      <alignment horizontal="right" vertical="center"/>
    </xf>
    <xf numFmtId="186" fontId="35" fillId="2" borderId="2" xfId="73" applyNumberFormat="1" applyFont="1" applyFill="1" applyBorder="1">
      <alignment vertical="center"/>
    </xf>
    <xf numFmtId="186" fontId="35" fillId="2" borderId="2" xfId="73" applyNumberFormat="1" applyFont="1" applyFill="1" applyBorder="1" applyAlignment="1">
      <alignment horizontal="right" vertical="center"/>
    </xf>
    <xf numFmtId="0" fontId="36" fillId="2" borderId="2" xfId="0" applyFont="1" applyFill="1" applyBorder="1" applyAlignment="1">
      <alignment horizontal="left" vertical="center"/>
    </xf>
    <xf numFmtId="181" fontId="25" fillId="2" borderId="2" xfId="73" applyNumberFormat="1" applyFont="1" applyFill="1" applyBorder="1" applyAlignment="1">
      <alignment vertical="center"/>
    </xf>
    <xf numFmtId="183" fontId="34" fillId="2" borderId="2" xfId="73" applyNumberFormat="1" applyFont="1" applyFill="1" applyBorder="1">
      <alignment vertical="center"/>
    </xf>
    <xf numFmtId="183" fontId="7" fillId="2" borderId="2" xfId="84" applyNumberFormat="1" applyFont="1" applyFill="1" applyBorder="1" applyAlignment="1">
      <alignment horizontal="right" vertical="center"/>
    </xf>
    <xf numFmtId="186" fontId="7" fillId="2" borderId="2" xfId="84" applyNumberFormat="1" applyFont="1" applyFill="1" applyBorder="1" applyAlignment="1">
      <alignment horizontal="right" vertical="center"/>
    </xf>
    <xf numFmtId="186" fontId="10" fillId="2" borderId="2" xfId="84" applyNumberFormat="1" applyFont="1" applyFill="1" applyBorder="1"/>
    <xf numFmtId="186" fontId="7" fillId="2" borderId="2" xfId="84" applyNumberFormat="1" applyFont="1" applyFill="1" applyBorder="1" applyAlignment="1">
      <alignment horizontal="right"/>
    </xf>
    <xf numFmtId="0" fontId="21" fillId="2" borderId="2" xfId="66" applyFont="1" applyFill="1" applyBorder="1" applyAlignment="1">
      <alignment vertical="center" wrapText="1"/>
    </xf>
    <xf numFmtId="0" fontId="10" fillId="2" borderId="2" xfId="84" applyFont="1" applyFill="1" applyBorder="1"/>
    <xf numFmtId="0" fontId="8" fillId="2" borderId="0" xfId="73" applyFont="1" applyFill="1" applyAlignment="1">
      <alignment horizontal="left" vertical="center" wrapText="1"/>
    </xf>
    <xf numFmtId="186" fontId="8" fillId="2" borderId="0" xfId="73" applyNumberFormat="1" applyFont="1" applyFill="1" applyAlignment="1">
      <alignment horizontal="left" vertical="center" wrapText="1"/>
    </xf>
    <xf numFmtId="0" fontId="8" fillId="2" borderId="0" xfId="73" applyFont="1" applyFill="1" applyBorder="1" applyAlignment="1">
      <alignment horizontal="center" vertical="center"/>
    </xf>
    <xf numFmtId="186" fontId="8" fillId="2" borderId="0" xfId="73" applyNumberFormat="1" applyFont="1" applyFill="1" applyBorder="1" applyAlignment="1">
      <alignment horizontal="center" vertical="center"/>
    </xf>
    <xf numFmtId="186" fontId="7" fillId="2" borderId="0" xfId="0" applyNumberFormat="1" applyFont="1" applyFill="1" applyBorder="1" applyAlignment="1" applyProtection="1">
      <alignment horizontal="right" vertical="center"/>
    </xf>
    <xf numFmtId="186" fontId="25" fillId="2" borderId="2" xfId="73" applyNumberFormat="1" applyFont="1" applyFill="1" applyBorder="1" applyAlignment="1">
      <alignment vertical="center"/>
    </xf>
    <xf numFmtId="0" fontId="37" fillId="0" borderId="0" xfId="0" applyFont="1" applyFill="1">
      <alignment vertical="center"/>
    </xf>
    <xf numFmtId="181" fontId="8" fillId="0" borderId="0" xfId="0" applyNumberFormat="1" applyFont="1" applyFill="1" applyBorder="1" applyAlignment="1" applyProtection="1">
      <alignment horizontal="right" vertical="center"/>
      <protection locked="0"/>
    </xf>
    <xf numFmtId="14" fontId="38" fillId="0" borderId="2" xfId="85" applyNumberFormat="1" applyFont="1" applyFill="1" applyBorder="1" applyAlignment="1" applyProtection="1">
      <alignment horizontal="center" vertical="center"/>
      <protection locked="0"/>
    </xf>
    <xf numFmtId="183" fontId="39" fillId="0" borderId="8" xfId="85" applyNumberFormat="1" applyFont="1" applyFill="1" applyBorder="1" applyAlignment="1" applyProtection="1">
      <alignment horizontal="center" vertical="center" wrapText="1"/>
      <protection locked="0"/>
    </xf>
    <xf numFmtId="183" fontId="39" fillId="0" borderId="2" xfId="85" applyNumberFormat="1" applyFont="1" applyFill="1" applyBorder="1" applyAlignment="1" applyProtection="1">
      <alignment horizontal="center" vertical="center" wrapText="1"/>
      <protection locked="0"/>
    </xf>
    <xf numFmtId="0" fontId="3" fillId="0" borderId="8" xfId="73" applyFont="1" applyFill="1" applyBorder="1" applyAlignment="1">
      <alignment horizontal="center" vertical="center"/>
    </xf>
    <xf numFmtId="0" fontId="3" fillId="0" borderId="9" xfId="73" applyFont="1" applyFill="1" applyBorder="1" applyAlignment="1">
      <alignment horizontal="center" vertical="center"/>
    </xf>
    <xf numFmtId="183" fontId="9" fillId="0" borderId="2" xfId="73" applyNumberFormat="1" applyFont="1" applyFill="1" applyBorder="1" applyAlignment="1">
      <alignment vertical="center"/>
    </xf>
    <xf numFmtId="178" fontId="7" fillId="2" borderId="8" xfId="0" applyNumberFormat="1" applyFont="1" applyFill="1" applyBorder="1" applyAlignment="1">
      <alignment horizontal="center" vertical="center"/>
    </xf>
    <xf numFmtId="178" fontId="7" fillId="2" borderId="9" xfId="0" applyNumberFormat="1" applyFont="1" applyFill="1" applyBorder="1" applyAlignment="1">
      <alignment horizontal="center" vertical="center"/>
    </xf>
    <xf numFmtId="183" fontId="7" fillId="2" borderId="2" xfId="73" applyNumberFormat="1" applyFont="1" applyFill="1" applyBorder="1" applyAlignment="1">
      <alignment vertical="center"/>
    </xf>
    <xf numFmtId="181" fontId="7" fillId="2" borderId="2" xfId="73" applyNumberFormat="1" applyFont="1" applyFill="1" applyBorder="1" applyAlignment="1">
      <alignment vertical="center"/>
    </xf>
    <xf numFmtId="0" fontId="8" fillId="0" borderId="1" xfId="73" applyFont="1" applyFill="1" applyBorder="1" applyAlignment="1">
      <alignment vertical="center"/>
    </xf>
    <xf numFmtId="181" fontId="34" fillId="0" borderId="2" xfId="73" applyNumberFormat="1" applyFont="1" applyFill="1" applyBorder="1">
      <alignment vertical="center"/>
    </xf>
    <xf numFmtId="0" fontId="25" fillId="0" borderId="2" xfId="73" applyFont="1" applyFill="1" applyBorder="1" applyAlignment="1">
      <alignment vertical="center"/>
    </xf>
    <xf numFmtId="181" fontId="25" fillId="0" borderId="2" xfId="73" applyNumberFormat="1" applyFont="1" applyFill="1" applyBorder="1" applyAlignment="1">
      <alignment vertical="center"/>
    </xf>
    <xf numFmtId="181" fontId="25" fillId="0" borderId="2" xfId="73" applyNumberFormat="1" applyFont="1" applyFill="1" applyBorder="1">
      <alignment vertical="center"/>
    </xf>
    <xf numFmtId="181" fontId="25" fillId="2" borderId="2" xfId="73" applyNumberFormat="1" applyFont="1" applyFill="1" applyBorder="1">
      <alignment vertical="center"/>
    </xf>
    <xf numFmtId="0" fontId="5" fillId="2" borderId="5" xfId="73" applyFont="1" applyFill="1" applyBorder="1" applyAlignment="1">
      <alignment horizontal="left" vertical="center" wrapText="1"/>
    </xf>
    <xf numFmtId="0" fontId="5" fillId="0" borderId="0" xfId="73" applyFont="1" applyFill="1" applyBorder="1" applyAlignment="1">
      <alignment horizontal="left" vertical="center" wrapText="1"/>
    </xf>
    <xf numFmtId="0" fontId="7" fillId="2" borderId="0" xfId="0" applyFont="1" applyFill="1" applyAlignment="1">
      <alignment vertical="center"/>
    </xf>
    <xf numFmtId="0" fontId="7" fillId="2" borderId="0" xfId="73" applyFont="1" applyFill="1" applyAlignment="1">
      <alignment horizontal="center" vertical="center"/>
    </xf>
    <xf numFmtId="0" fontId="8" fillId="0" borderId="1" xfId="73" applyFont="1" applyFill="1" applyBorder="1" applyAlignment="1">
      <alignment horizontal="right"/>
    </xf>
    <xf numFmtId="0" fontId="5" fillId="0" borderId="1" xfId="73" applyFont="1" applyFill="1" applyBorder="1" applyAlignment="1">
      <alignment horizontal="right"/>
    </xf>
    <xf numFmtId="0" fontId="38" fillId="2" borderId="2" xfId="91" applyFont="1" applyFill="1" applyBorder="1" applyAlignment="1">
      <alignment horizontal="center" vertical="center"/>
    </xf>
    <xf numFmtId="0" fontId="3" fillId="0" borderId="2" xfId="100" applyFont="1" applyFill="1" applyBorder="1" applyAlignment="1" applyProtection="1">
      <alignment horizontal="left" vertical="center" wrapText="1"/>
      <protection locked="0"/>
    </xf>
    <xf numFmtId="181" fontId="7" fillId="2" borderId="2" xfId="9" applyNumberFormat="1" applyFont="1" applyFill="1" applyBorder="1" applyAlignment="1" applyProtection="1">
      <alignment horizontal="right" vertical="center"/>
    </xf>
    <xf numFmtId="181" fontId="7" fillId="2" borderId="2" xfId="0" applyNumberFormat="1" applyFont="1" applyFill="1" applyBorder="1" applyAlignment="1" applyProtection="1">
      <alignment horizontal="right" vertical="center"/>
    </xf>
    <xf numFmtId="0" fontId="8" fillId="0" borderId="5" xfId="73" applyFont="1" applyFill="1" applyBorder="1" applyAlignment="1">
      <alignment vertical="center" wrapText="1"/>
    </xf>
    <xf numFmtId="0" fontId="5" fillId="0" borderId="5" xfId="73" applyFont="1" applyFill="1" applyBorder="1" applyAlignment="1">
      <alignment vertical="center" wrapText="1"/>
    </xf>
    <xf numFmtId="0" fontId="17" fillId="0" borderId="0" xfId="0" applyNumberFormat="1" applyFont="1" applyAlignment="1">
      <alignment vertical="top" wrapText="1"/>
    </xf>
    <xf numFmtId="0" fontId="8" fillId="0" borderId="0" xfId="73" applyFont="1" applyFill="1">
      <alignment vertical="center"/>
    </xf>
    <xf numFmtId="186" fontId="8" fillId="0" borderId="0" xfId="73" applyNumberFormat="1" applyFont="1" applyFill="1">
      <alignment vertical="center"/>
    </xf>
    <xf numFmtId="186" fontId="3" fillId="0" borderId="0" xfId="73" applyNumberFormat="1" applyFont="1" applyFill="1" applyAlignment="1">
      <alignment horizontal="left" vertical="center"/>
    </xf>
    <xf numFmtId="0" fontId="40" fillId="0" borderId="0" xfId="73" applyFont="1" applyFill="1" applyAlignment="1">
      <alignment horizontal="center" vertical="center"/>
    </xf>
    <xf numFmtId="186" fontId="40" fillId="0" borderId="0" xfId="73" applyNumberFormat="1" applyFont="1" applyFill="1" applyAlignment="1">
      <alignment horizontal="center" vertical="center"/>
    </xf>
    <xf numFmtId="186" fontId="24" fillId="0" borderId="0" xfId="73" applyNumberFormat="1" applyFont="1" applyFill="1" applyAlignment="1">
      <alignment horizontal="center" vertical="center"/>
    </xf>
    <xf numFmtId="0" fontId="19" fillId="2" borderId="2" xfId="73" applyFont="1" applyFill="1" applyBorder="1" applyAlignment="1">
      <alignment horizontal="center" vertical="center" wrapText="1"/>
    </xf>
    <xf numFmtId="183" fontId="27" fillId="2" borderId="2" xfId="74" applyNumberFormat="1" applyFont="1" applyFill="1" applyBorder="1">
      <alignment vertical="center"/>
    </xf>
    <xf numFmtId="186" fontId="19" fillId="2" borderId="2" xfId="85" applyNumberFormat="1" applyFont="1" applyFill="1" applyBorder="1" applyAlignment="1" applyProtection="1">
      <alignment horizontal="right" vertical="center" wrapText="1"/>
      <protection locked="0"/>
    </xf>
    <xf numFmtId="0" fontId="19" fillId="2" borderId="2" xfId="100" applyFont="1" applyFill="1" applyBorder="1" applyAlignment="1" applyProtection="1">
      <alignment horizontal="left" vertical="center" wrapText="1"/>
      <protection locked="0"/>
    </xf>
    <xf numFmtId="183" fontId="21" fillId="2" borderId="2" xfId="74" applyNumberFormat="1" applyFont="1" applyFill="1" applyBorder="1" applyAlignment="1">
      <alignment horizontal="right" vertical="center"/>
    </xf>
    <xf numFmtId="0" fontId="21" fillId="2" borderId="2" xfId="74" applyFont="1" applyFill="1" applyBorder="1">
      <alignment vertical="center"/>
    </xf>
    <xf numFmtId="0" fontId="8" fillId="2" borderId="2" xfId="73" applyFont="1" applyFill="1" applyBorder="1">
      <alignment vertical="center"/>
    </xf>
    <xf numFmtId="183" fontId="8" fillId="2" borderId="2" xfId="74" applyNumberFormat="1" applyFont="1" applyFill="1" applyBorder="1">
      <alignment vertical="center"/>
    </xf>
    <xf numFmtId="186" fontId="8" fillId="2" borderId="2" xfId="73" applyNumberFormat="1" applyFont="1" applyFill="1" applyBorder="1">
      <alignment vertical="center"/>
    </xf>
    <xf numFmtId="186" fontId="25" fillId="2" borderId="2" xfId="73" applyNumberFormat="1" applyFont="1" applyFill="1" applyBorder="1">
      <alignment vertical="center"/>
    </xf>
    <xf numFmtId="0" fontId="21" fillId="2" borderId="2" xfId="66" applyFont="1" applyFill="1" applyBorder="1" applyAlignment="1">
      <alignment vertical="center"/>
    </xf>
    <xf numFmtId="186" fontId="21" fillId="2" borderId="0" xfId="74" applyNumberFormat="1" applyFont="1" applyFill="1" applyBorder="1" applyAlignment="1">
      <alignment horizontal="right" vertical="center"/>
    </xf>
    <xf numFmtId="0" fontId="38" fillId="0" borderId="2" xfId="91" applyFont="1" applyFill="1" applyBorder="1" applyAlignment="1">
      <alignment horizontal="center" vertical="center"/>
    </xf>
    <xf numFmtId="0" fontId="41" fillId="2" borderId="2" xfId="74" applyFont="1" applyFill="1" applyBorder="1">
      <alignment vertical="center"/>
    </xf>
    <xf numFmtId="182" fontId="10" fillId="0" borderId="0" xfId="78" applyNumberFormat="1" applyFont="1" applyBorder="1" applyAlignment="1">
      <alignment vertical="center"/>
    </xf>
    <xf numFmtId="41" fontId="10" fillId="2" borderId="0" xfId="51" applyFont="1" applyFill="1" applyBorder="1" applyAlignment="1">
      <alignment vertical="center"/>
    </xf>
    <xf numFmtId="41" fontId="10" fillId="0" borderId="0" xfId="51" applyFont="1" applyFill="1" applyBorder="1" applyAlignment="1">
      <alignment vertical="center"/>
    </xf>
    <xf numFmtId="182" fontId="10" fillId="0" borderId="0" xfId="78" applyNumberFormat="1" applyFont="1" applyAlignment="1">
      <alignment vertical="center"/>
    </xf>
    <xf numFmtId="41" fontId="10" fillId="0" borderId="0" xfId="51" applyFont="1" applyAlignment="1">
      <alignment vertical="center"/>
    </xf>
    <xf numFmtId="184" fontId="10" fillId="0" borderId="0" xfId="78" applyNumberFormat="1" applyFont="1" applyAlignment="1">
      <alignment vertical="center"/>
    </xf>
    <xf numFmtId="0" fontId="3" fillId="0" borderId="0" xfId="73" applyFont="1" applyFill="1" applyAlignment="1">
      <alignment vertical="center"/>
    </xf>
    <xf numFmtId="184" fontId="3" fillId="0" borderId="0" xfId="73" applyNumberFormat="1" applyFont="1" applyFill="1" applyAlignment="1">
      <alignment vertical="center"/>
    </xf>
    <xf numFmtId="182" fontId="42" fillId="3" borderId="0" xfId="78" applyNumberFormat="1" applyFont="1" applyFill="1" applyAlignment="1" applyProtection="1">
      <alignment horizontal="center" vertical="center"/>
    </xf>
    <xf numFmtId="184" fontId="42" fillId="3" borderId="0" xfId="78" applyNumberFormat="1" applyFont="1" applyFill="1" applyAlignment="1" applyProtection="1">
      <alignment horizontal="center" vertical="center"/>
    </xf>
    <xf numFmtId="41" fontId="10" fillId="0" borderId="0" xfId="51" applyFont="1" applyFill="1" applyBorder="1" applyAlignment="1" applyProtection="1">
      <alignment horizontal="center" vertical="center"/>
    </xf>
    <xf numFmtId="184" fontId="10" fillId="3" borderId="0" xfId="78" applyNumberFormat="1" applyFont="1" applyFill="1" applyBorder="1" applyAlignment="1" applyProtection="1">
      <alignment horizontal="right" vertical="center"/>
    </xf>
    <xf numFmtId="182" fontId="26" fillId="3" borderId="2" xfId="91" applyNumberFormat="1" applyFont="1" applyFill="1" applyBorder="1" applyAlignment="1" applyProtection="1">
      <alignment horizontal="center" vertical="center"/>
    </xf>
    <xf numFmtId="41" fontId="26" fillId="3" borderId="2" xfId="51" applyFont="1" applyFill="1" applyBorder="1" applyAlignment="1" applyProtection="1">
      <alignment horizontal="center" vertical="center"/>
    </xf>
    <xf numFmtId="184" fontId="26" fillId="2" borderId="2" xfId="78" applyNumberFormat="1" applyFont="1" applyFill="1" applyBorder="1" applyAlignment="1">
      <alignment horizontal="center" vertical="center" wrapText="1"/>
    </xf>
    <xf numFmtId="182" fontId="19" fillId="3" borderId="2" xfId="91" applyNumberFormat="1" applyFont="1" applyFill="1" applyBorder="1" applyAlignment="1" applyProtection="1">
      <alignment horizontal="left" vertical="center" wrapText="1"/>
    </xf>
    <xf numFmtId="182" fontId="19" fillId="4" borderId="2" xfId="91" applyNumberFormat="1" applyFont="1" applyFill="1" applyBorder="1" applyAlignment="1" applyProtection="1">
      <alignment horizontal="left" vertical="center" wrapText="1"/>
    </xf>
    <xf numFmtId="41" fontId="9" fillId="2" borderId="2" xfId="51" applyFont="1" applyFill="1" applyBorder="1" applyAlignment="1">
      <alignment vertical="center"/>
    </xf>
    <xf numFmtId="184" fontId="9" fillId="2" borderId="2" xfId="51" applyNumberFormat="1" applyFont="1" applyFill="1" applyBorder="1" applyAlignment="1">
      <alignment vertical="center"/>
    </xf>
    <xf numFmtId="182" fontId="7" fillId="0" borderId="2" xfId="91" applyNumberFormat="1" applyFont="1" applyFill="1" applyBorder="1" applyAlignment="1" applyProtection="1">
      <alignment horizontal="left" vertical="center" wrapText="1" indent="2"/>
    </xf>
    <xf numFmtId="182" fontId="7" fillId="4" borderId="2" xfId="91" applyNumberFormat="1" applyFont="1" applyFill="1" applyBorder="1" applyAlignment="1" applyProtection="1">
      <alignment horizontal="left" vertical="center" wrapText="1" indent="2"/>
    </xf>
    <xf numFmtId="181" fontId="7" fillId="2" borderId="2" xfId="51" applyNumberFormat="1" applyFont="1" applyFill="1" applyBorder="1" applyAlignment="1" applyProtection="1">
      <alignment horizontal="right" vertical="center"/>
    </xf>
    <xf numFmtId="184" fontId="10" fillId="2" borderId="2" xfId="78" applyNumberFormat="1" applyFont="1" applyFill="1" applyBorder="1" applyAlignment="1" applyProtection="1">
      <alignment horizontal="right" vertical="center"/>
    </xf>
    <xf numFmtId="182" fontId="36" fillId="0" borderId="2" xfId="91" applyNumberFormat="1" applyFont="1" applyFill="1" applyBorder="1" applyAlignment="1" applyProtection="1">
      <alignment horizontal="left" vertical="center" wrapText="1" indent="2"/>
    </xf>
    <xf numFmtId="184" fontId="9" fillId="2" borderId="2" xfId="78" applyNumberFormat="1" applyFont="1" applyFill="1" applyBorder="1" applyAlignment="1" applyProtection="1">
      <alignment horizontal="right" vertical="center"/>
    </xf>
    <xf numFmtId="182" fontId="19" fillId="0" borderId="2" xfId="91" applyNumberFormat="1" applyFont="1" applyFill="1" applyBorder="1" applyAlignment="1" applyProtection="1">
      <alignment horizontal="left" vertical="center" wrapText="1"/>
    </xf>
    <xf numFmtId="181" fontId="9" fillId="2" borderId="2" xfId="51" applyNumberFormat="1" applyFont="1" applyFill="1" applyBorder="1" applyAlignment="1" applyProtection="1">
      <alignment horizontal="right" vertical="center"/>
    </xf>
    <xf numFmtId="43" fontId="10" fillId="0" borderId="0" xfId="51" applyNumberFormat="1" applyFont="1" applyFill="1" applyBorder="1" applyAlignment="1">
      <alignment vertical="center"/>
    </xf>
    <xf numFmtId="184" fontId="10" fillId="0" borderId="0" xfId="51" applyNumberFormat="1" applyFont="1" applyAlignment="1">
      <alignment vertical="center"/>
    </xf>
    <xf numFmtId="41" fontId="10" fillId="2" borderId="0" xfId="51" applyFont="1" applyFill="1" applyAlignment="1">
      <alignment vertical="center"/>
    </xf>
    <xf numFmtId="185" fontId="10" fillId="2" borderId="0" xfId="78" applyNumberFormat="1" applyFont="1" applyFill="1" applyAlignment="1">
      <alignment vertical="center"/>
    </xf>
    <xf numFmtId="41" fontId="10" fillId="2" borderId="0" xfId="51" applyFont="1" applyFill="1" applyBorder="1" applyAlignment="1" applyProtection="1">
      <alignment horizontal="center" vertical="center"/>
    </xf>
    <xf numFmtId="185" fontId="10" fillId="2" borderId="0" xfId="78" applyNumberFormat="1" applyFont="1" applyFill="1" applyBorder="1" applyAlignment="1" applyProtection="1">
      <alignment horizontal="right" vertical="center"/>
    </xf>
    <xf numFmtId="41" fontId="26" fillId="2" borderId="2" xfId="51" applyFont="1" applyFill="1" applyBorder="1" applyAlignment="1" applyProtection="1">
      <alignment horizontal="center" vertical="center"/>
    </xf>
    <xf numFmtId="185" fontId="26" fillId="2" borderId="2" xfId="78" applyNumberFormat="1" applyFont="1" applyFill="1" applyBorder="1" applyAlignment="1">
      <alignment horizontal="center" vertical="center" wrapText="1"/>
    </xf>
    <xf numFmtId="0" fontId="9" fillId="2" borderId="2" xfId="78" applyNumberFormat="1" applyFont="1" applyFill="1" applyBorder="1" applyAlignment="1" applyProtection="1">
      <alignment horizontal="right" vertical="center"/>
    </xf>
    <xf numFmtId="184" fontId="10" fillId="0" borderId="0" xfId="78" applyNumberFormat="1" applyFont="1" applyBorder="1" applyAlignment="1">
      <alignment vertical="center"/>
    </xf>
    <xf numFmtId="182" fontId="7" fillId="0" borderId="2" xfId="91" applyNumberFormat="1" applyFont="1" applyFill="1" applyBorder="1" applyAlignment="1" applyProtection="1">
      <alignment horizontal="left" vertical="center" wrapText="1" indent="1"/>
    </xf>
    <xf numFmtId="0" fontId="5" fillId="0" borderId="2" xfId="0" applyFont="1" applyFill="1" applyBorder="1" applyAlignment="1">
      <alignment vertical="center"/>
    </xf>
    <xf numFmtId="182" fontId="10" fillId="0" borderId="2" xfId="78" applyNumberFormat="1" applyFont="1" applyBorder="1" applyAlignment="1">
      <alignment vertical="center"/>
    </xf>
    <xf numFmtId="176" fontId="10" fillId="0" borderId="0" xfId="78" applyNumberFormat="1" applyFont="1" applyBorder="1" applyAlignment="1">
      <alignment vertical="center"/>
    </xf>
    <xf numFmtId="182" fontId="7" fillId="0" borderId="2" xfId="91" applyNumberFormat="1" applyFont="1" applyFill="1" applyBorder="1" applyAlignment="1" applyProtection="1">
      <alignment horizontal="left" vertical="center" wrapText="1"/>
    </xf>
    <xf numFmtId="182" fontId="5" fillId="0" borderId="5" xfId="78" applyNumberFormat="1" applyFont="1" applyBorder="1" applyAlignment="1">
      <alignment horizontal="left" vertical="center" wrapText="1"/>
    </xf>
    <xf numFmtId="182" fontId="5" fillId="0" borderId="5" xfId="78" applyNumberFormat="1" applyFont="1" applyBorder="1" applyAlignment="1">
      <alignment horizontal="left" vertical="center"/>
    </xf>
    <xf numFmtId="182" fontId="42" fillId="3" borderId="0" xfId="78" applyNumberFormat="1" applyFont="1" applyFill="1" applyAlignment="1" applyProtection="1" quotePrefix="1">
      <alignment horizontal="center" vertical="center"/>
    </xf>
  </cellXfs>
  <cellStyles count="11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_ET_STYLE_NoName_00_"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强调文字颜色 1" xfId="40" builtinId="29"/>
    <cellStyle name="常规 158" xfId="41"/>
    <cellStyle name="20% - 强调文字颜色 5" xfId="42" builtinId="46"/>
    <cellStyle name="常规 2 2 2" xfId="43"/>
    <cellStyle name="20% - 强调文字颜色 1" xfId="44" builtinId="30"/>
    <cellStyle name="40% - 强调文字颜色 1" xfId="45" builtinId="31"/>
    <cellStyle name="20% - 强调文字颜色 2" xfId="46" builtinId="34"/>
    <cellStyle name="输出 2" xfId="47"/>
    <cellStyle name="常规 2 2 3"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10 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4" xfId="91"/>
    <cellStyle name="常规 4 2" xfId="92"/>
    <cellStyle name="常规 4 2 2" xfId="93"/>
    <cellStyle name="常规 4 2 3" xfId="94"/>
    <cellStyle name="常规 4 3" xfId="95"/>
    <cellStyle name="常规 5" xfId="96"/>
    <cellStyle name="常规 6 2" xfId="97"/>
    <cellStyle name="注释 2" xfId="98"/>
    <cellStyle name="常规 7" xfId="99"/>
    <cellStyle name="常规 9" xfId="100"/>
    <cellStyle name="好 2" xfId="101"/>
    <cellStyle name="汇总 2" xfId="102"/>
    <cellStyle name="检查单元格 2" xfId="103"/>
    <cellStyle name="解释性文本 2" xfId="104"/>
    <cellStyle name="警告文本 2" xfId="105"/>
    <cellStyle name="链接单元格 2" xfId="106"/>
    <cellStyle name="千位分隔 2" xfId="107"/>
    <cellStyle name="千位分隔 2 2" xfId="108"/>
    <cellStyle name="千位分隔 2 3" xfId="109"/>
    <cellStyle name="千位分隔 2 3 2 2 2" xfId="110"/>
    <cellStyle name="千位分隔 2 3 2 2 2 2" xfId="111"/>
    <cellStyle name="千位分隔 2 3 2 2 2 3" xfId="112"/>
    <cellStyle name="千位分隔 2 4 2" xfId="113"/>
    <cellStyle name="千位分隔[0] 6" xfId="114"/>
    <cellStyle name="千位分隔[0] 6 2" xfId="115"/>
    <cellStyle name="千位分隔[0] 7" xfId="116"/>
    <cellStyle name="样式 1" xfId="117"/>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haredStrings" Target="sharedStrings.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theme" Target="theme/theme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autoPageBreaks="0"/>
  </sheetPr>
  <dimension ref="A1:F26"/>
  <sheetViews>
    <sheetView showZeros="0" zoomScale="85" zoomScaleNormal="85" workbookViewId="0">
      <selection activeCell="A16" sqref="A16"/>
    </sheetView>
  </sheetViews>
  <sheetFormatPr defaultColWidth="9" defaultRowHeight="20.45" customHeight="1" outlineLevelCol="5"/>
  <cols>
    <col min="1" max="1" width="44.125" style="474" customWidth="1"/>
    <col min="2" max="2" width="23.375" style="500" customWidth="1"/>
    <col min="3" max="3" width="11.5" style="501" customWidth="1"/>
    <col min="4" max="16384" width="9" style="474"/>
  </cols>
  <sheetData>
    <row r="1" s="451" customFormat="1" ht="27.75" customHeight="1" spans="1:3">
      <c r="A1" s="477" t="s">
        <v>0</v>
      </c>
      <c r="B1" s="477"/>
      <c r="C1" s="477"/>
    </row>
    <row r="2" s="471" customFormat="1" ht="24.75" spans="1:3">
      <c r="A2" s="515" t="s">
        <v>1</v>
      </c>
      <c r="B2" s="479"/>
      <c r="C2" s="479"/>
    </row>
    <row r="3" s="471" customFormat="1" ht="23.25" customHeight="1" spans="1:3">
      <c r="A3" s="474"/>
      <c r="B3" s="502"/>
      <c r="C3" s="503" t="s">
        <v>2</v>
      </c>
    </row>
    <row r="4" s="471" customFormat="1" ht="23.25" customHeight="1" spans="1:3">
      <c r="A4" s="483" t="s">
        <v>3</v>
      </c>
      <c r="B4" s="504" t="s">
        <v>4</v>
      </c>
      <c r="C4" s="505" t="s">
        <v>5</v>
      </c>
    </row>
    <row r="5" s="471" customFormat="1" ht="23.25" customHeight="1" spans="1:5">
      <c r="A5" s="486" t="s">
        <v>6</v>
      </c>
      <c r="B5" s="497">
        <f>B6+B20</f>
        <v>252766</v>
      </c>
      <c r="C5" s="506">
        <v>0.1</v>
      </c>
      <c r="E5" s="507"/>
    </row>
    <row r="6" s="471" customFormat="1" ht="23.25" customHeight="1" spans="1:5">
      <c r="A6" s="496" t="s">
        <v>7</v>
      </c>
      <c r="B6" s="497">
        <v>147073</v>
      </c>
      <c r="C6" s="506">
        <v>-3.5</v>
      </c>
      <c r="E6" s="507"/>
    </row>
    <row r="7" s="471" customFormat="1" ht="23.25" customHeight="1" spans="1:6">
      <c r="A7" s="508" t="s">
        <v>8</v>
      </c>
      <c r="B7" s="509">
        <v>63514</v>
      </c>
      <c r="C7" s="510">
        <v>-0.2</v>
      </c>
      <c r="E7" s="507"/>
      <c r="F7" s="511"/>
    </row>
    <row r="8" s="471" customFormat="1" ht="23.25" customHeight="1" spans="1:5">
      <c r="A8" s="508" t="s">
        <v>9</v>
      </c>
      <c r="B8" s="509">
        <v>10164</v>
      </c>
      <c r="C8" s="510">
        <v>-35.7</v>
      </c>
      <c r="E8" s="507"/>
    </row>
    <row r="9" s="471" customFormat="1" ht="23.25" customHeight="1" spans="1:5">
      <c r="A9" s="508" t="s">
        <v>10</v>
      </c>
      <c r="B9" s="509">
        <v>4641</v>
      </c>
      <c r="C9" s="510">
        <v>-9.7</v>
      </c>
      <c r="E9" s="507"/>
    </row>
    <row r="10" s="471" customFormat="1" ht="23.25" customHeight="1" spans="1:5">
      <c r="A10" s="508" t="s">
        <v>11</v>
      </c>
      <c r="B10" s="509">
        <v>5007</v>
      </c>
      <c r="C10" s="510">
        <v>24.2</v>
      </c>
      <c r="E10" s="507"/>
    </row>
    <row r="11" s="471" customFormat="1" ht="23.25" customHeight="1" spans="1:5">
      <c r="A11" s="508" t="s">
        <v>12</v>
      </c>
      <c r="B11" s="509">
        <v>9903</v>
      </c>
      <c r="C11" s="510">
        <v>-1</v>
      </c>
      <c r="E11" s="507"/>
    </row>
    <row r="12" s="471" customFormat="1" ht="23.25" customHeight="1" spans="1:5">
      <c r="A12" s="508" t="s">
        <v>13</v>
      </c>
      <c r="B12" s="509">
        <v>3711</v>
      </c>
      <c r="C12" s="510">
        <v>5.4</v>
      </c>
      <c r="E12" s="507"/>
    </row>
    <row r="13" s="471" customFormat="1" ht="23.25" customHeight="1" spans="1:5">
      <c r="A13" s="508" t="s">
        <v>14</v>
      </c>
      <c r="B13" s="509">
        <v>1777</v>
      </c>
      <c r="C13" s="510">
        <v>20.3</v>
      </c>
      <c r="E13" s="507"/>
    </row>
    <row r="14" s="471" customFormat="1" ht="23.25" customHeight="1" spans="1:5">
      <c r="A14" s="508" t="s">
        <v>15</v>
      </c>
      <c r="B14" s="509">
        <v>9007</v>
      </c>
      <c r="C14" s="510">
        <v>-31.2</v>
      </c>
      <c r="E14" s="507"/>
    </row>
    <row r="15" s="471" customFormat="1" ht="23.25" customHeight="1" spans="1:5">
      <c r="A15" s="508" t="s">
        <v>16</v>
      </c>
      <c r="B15" s="509">
        <v>9864</v>
      </c>
      <c r="C15" s="510">
        <v>5.1</v>
      </c>
      <c r="E15" s="507"/>
    </row>
    <row r="16" s="471" customFormat="1" ht="23.25" customHeight="1" spans="1:5">
      <c r="A16" s="508" t="s">
        <v>17</v>
      </c>
      <c r="B16" s="509">
        <v>5635</v>
      </c>
      <c r="C16" s="510">
        <v>71.2</v>
      </c>
      <c r="E16" s="507"/>
    </row>
    <row r="17" s="471" customFormat="1" ht="23.25" customHeight="1" spans="1:5">
      <c r="A17" s="508" t="s">
        <v>18</v>
      </c>
      <c r="B17" s="509">
        <v>22713</v>
      </c>
      <c r="C17" s="510">
        <v>3</v>
      </c>
      <c r="E17" s="507"/>
    </row>
    <row r="18" s="471" customFormat="1" ht="23.25" customHeight="1" spans="1:5">
      <c r="A18" s="508" t="s">
        <v>19</v>
      </c>
      <c r="B18" s="509">
        <v>299</v>
      </c>
      <c r="C18" s="510">
        <v>-13.8</v>
      </c>
      <c r="E18" s="507"/>
    </row>
    <row r="19" s="471" customFormat="1" ht="23.25" customHeight="1" spans="1:5">
      <c r="A19" s="508" t="s">
        <v>20</v>
      </c>
      <c r="B19" s="509">
        <v>838</v>
      </c>
      <c r="C19" s="510">
        <v>28.9</v>
      </c>
      <c r="E19" s="507"/>
    </row>
    <row r="20" s="471" customFormat="1" ht="23.25" customHeight="1" spans="1:5">
      <c r="A20" s="496" t="s">
        <v>21</v>
      </c>
      <c r="B20" s="509">
        <v>105693</v>
      </c>
      <c r="C20" s="510">
        <v>5.5</v>
      </c>
      <c r="E20" s="507"/>
    </row>
    <row r="21" s="471" customFormat="1" ht="23.25" customHeight="1" spans="1:5">
      <c r="A21" s="486" t="s">
        <v>22</v>
      </c>
      <c r="B21" s="497">
        <v>256766</v>
      </c>
      <c r="C21" s="506">
        <v>60.3</v>
      </c>
      <c r="E21" s="507"/>
    </row>
    <row r="22" s="471" customFormat="1" ht="23.25" customHeight="1" spans="1:5">
      <c r="A22" s="512" t="s">
        <v>23</v>
      </c>
      <c r="B22" s="492">
        <v>231163</v>
      </c>
      <c r="C22" s="510">
        <v>65.1</v>
      </c>
      <c r="D22" s="474"/>
      <c r="E22" s="507"/>
    </row>
    <row r="23" s="471" customFormat="1" ht="23.25" customHeight="1" spans="1:5">
      <c r="A23" s="496" t="s">
        <v>24</v>
      </c>
      <c r="B23" s="497">
        <v>60000</v>
      </c>
      <c r="C23" s="506">
        <v>50</v>
      </c>
      <c r="D23" s="474"/>
      <c r="E23" s="507"/>
    </row>
    <row r="24" s="471" customFormat="1" customHeight="1" spans="1:5">
      <c r="A24" s="496" t="s">
        <v>25</v>
      </c>
      <c r="B24" s="497" t="s">
        <v>26</v>
      </c>
      <c r="C24" s="506" t="s">
        <v>26</v>
      </c>
      <c r="D24" s="474"/>
      <c r="E24" s="507"/>
    </row>
    <row r="25" s="471" customFormat="1" customHeight="1" spans="1:5">
      <c r="A25" s="513" t="s">
        <v>27</v>
      </c>
      <c r="B25" s="514"/>
      <c r="C25" s="514"/>
      <c r="D25" s="474"/>
      <c r="E25" s="507"/>
    </row>
    <row r="26" ht="20.25" customHeight="1"/>
  </sheetData>
  <mergeCells count="2">
    <mergeCell ref="A2:C2"/>
    <mergeCell ref="A25:C25"/>
  </mergeCells>
  <printOptions horizontalCentered="1"/>
  <pageMargins left="0.235416666666667" right="0.235416666666667" top="0.786805555555556" bottom="0.786805555555556" header="0.313888888888889" footer="0.393055555555556"/>
  <pageSetup paperSize="9" orientation="portrait" blackAndWhite="1" errors="blank"/>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fitToPage="1"/>
  </sheetPr>
  <dimension ref="A1:O57"/>
  <sheetViews>
    <sheetView showZeros="0" topLeftCell="B1" workbookViewId="0">
      <selection activeCell="P1" sqref="P$1:S$1048576"/>
    </sheetView>
  </sheetViews>
  <sheetFormatPr defaultColWidth="9" defaultRowHeight="15.75"/>
  <cols>
    <col min="1" max="1" width="39.125" style="387" customWidth="1"/>
    <col min="2" max="2" width="9" style="387" customWidth="1"/>
    <col min="3" max="5" width="9.125" style="388" customWidth="1"/>
    <col min="6" max="6" width="9.125" style="389" customWidth="1"/>
    <col min="7" max="7" width="11.75" style="389" customWidth="1"/>
    <col min="8" max="8" width="26.875" style="390" customWidth="1"/>
    <col min="9" max="9" width="9.125" style="390" customWidth="1"/>
    <col min="10" max="13" width="9.125" style="388" customWidth="1"/>
    <col min="14" max="14" width="9.125" style="389" customWidth="1"/>
    <col min="15" max="15" width="13" style="389" customWidth="1"/>
    <col min="16" max="16384" width="9" style="391"/>
  </cols>
  <sheetData>
    <row r="1" ht="18" customHeight="1" spans="1:15">
      <c r="A1" s="106" t="s">
        <v>1393</v>
      </c>
      <c r="B1" s="106"/>
      <c r="C1" s="106"/>
      <c r="D1" s="106"/>
      <c r="E1" s="106"/>
      <c r="F1" s="335"/>
      <c r="G1" s="335"/>
      <c r="H1" s="106"/>
      <c r="I1" s="106"/>
      <c r="J1" s="106"/>
      <c r="K1" s="106"/>
      <c r="L1" s="106"/>
      <c r="M1" s="106"/>
      <c r="N1" s="335"/>
      <c r="O1" s="335"/>
    </row>
    <row r="2" ht="33" customHeight="1" spans="1:15">
      <c r="A2" s="132" t="s">
        <v>1394</v>
      </c>
      <c r="B2" s="132"/>
      <c r="C2" s="132"/>
      <c r="D2" s="132"/>
      <c r="E2" s="132"/>
      <c r="F2" s="336"/>
      <c r="G2" s="336"/>
      <c r="H2" s="132"/>
      <c r="I2" s="132"/>
      <c r="J2" s="132"/>
      <c r="K2" s="132"/>
      <c r="L2" s="132"/>
      <c r="M2" s="132"/>
      <c r="N2" s="336"/>
      <c r="O2" s="336"/>
    </row>
    <row r="3" ht="20.25" customHeight="1" spans="1:15">
      <c r="A3" s="371" t="s">
        <v>1395</v>
      </c>
      <c r="B3" s="371"/>
      <c r="C3" s="371"/>
      <c r="D3" s="371"/>
      <c r="E3" s="371"/>
      <c r="F3" s="392"/>
      <c r="G3" s="392"/>
      <c r="H3" s="371"/>
      <c r="I3" s="416"/>
      <c r="J3" s="416"/>
      <c r="K3" s="416"/>
      <c r="L3" s="416"/>
      <c r="M3" s="416"/>
      <c r="N3" s="417"/>
      <c r="O3" s="418" t="s">
        <v>1396</v>
      </c>
    </row>
    <row r="4" ht="69.6" customHeight="1" spans="1:15">
      <c r="A4" s="393" t="s">
        <v>1295</v>
      </c>
      <c r="B4" s="309" t="s">
        <v>62</v>
      </c>
      <c r="C4" s="309" t="s">
        <v>63</v>
      </c>
      <c r="D4" s="309" t="s">
        <v>64</v>
      </c>
      <c r="E4" s="309" t="s">
        <v>65</v>
      </c>
      <c r="F4" s="340" t="s">
        <v>66</v>
      </c>
      <c r="G4" s="340" t="s">
        <v>1286</v>
      </c>
      <c r="H4" s="393" t="s">
        <v>138</v>
      </c>
      <c r="I4" s="309" t="s">
        <v>62</v>
      </c>
      <c r="J4" s="309" t="s">
        <v>63</v>
      </c>
      <c r="K4" s="309" t="s">
        <v>64</v>
      </c>
      <c r="L4" s="309" t="s">
        <v>69</v>
      </c>
      <c r="M4" s="309" t="s">
        <v>65</v>
      </c>
      <c r="N4" s="340" t="s">
        <v>70</v>
      </c>
      <c r="O4" s="340" t="s">
        <v>1286</v>
      </c>
    </row>
    <row r="5" ht="20.1" customHeight="1" spans="1:15">
      <c r="A5" s="393" t="s">
        <v>71</v>
      </c>
      <c r="B5" s="394">
        <f>B6+B20</f>
        <v>454038</v>
      </c>
      <c r="C5" s="394">
        <f>C6+C20</f>
        <v>385089</v>
      </c>
      <c r="D5" s="394">
        <f t="shared" ref="D5:I5" si="0">D6+D20</f>
        <v>549561</v>
      </c>
      <c r="E5" s="394">
        <f t="shared" si="0"/>
        <v>551970</v>
      </c>
      <c r="F5" s="395" t="s">
        <v>26</v>
      </c>
      <c r="G5" s="395" t="s">
        <v>26</v>
      </c>
      <c r="H5" s="393" t="s">
        <v>71</v>
      </c>
      <c r="I5" s="394">
        <f t="shared" si="0"/>
        <v>454038</v>
      </c>
      <c r="J5" s="394">
        <f t="shared" ref="J5:M5" si="1">J6+J20</f>
        <v>385089</v>
      </c>
      <c r="K5" s="394">
        <f t="shared" si="1"/>
        <v>549561</v>
      </c>
      <c r="L5" s="394">
        <f t="shared" si="1"/>
        <v>551970</v>
      </c>
      <c r="M5" s="394">
        <f t="shared" si="1"/>
        <v>551970</v>
      </c>
      <c r="N5" s="395" t="s">
        <v>26</v>
      </c>
      <c r="O5" s="395" t="s">
        <v>26</v>
      </c>
    </row>
    <row r="6" ht="20.1" customHeight="1" spans="1:15">
      <c r="A6" s="396" t="s">
        <v>72</v>
      </c>
      <c r="B6" s="397">
        <f>SUM(B7:B19)</f>
        <v>160187</v>
      </c>
      <c r="C6" s="397">
        <f>SUM(C7:C19)</f>
        <v>250000</v>
      </c>
      <c r="D6" s="397">
        <f t="shared" ref="D6:K6" si="2">SUM(D7:D19)</f>
        <v>256739</v>
      </c>
      <c r="E6" s="397">
        <f t="shared" si="2"/>
        <v>256766</v>
      </c>
      <c r="F6" s="398">
        <f>E6/D6</f>
        <v>1.00010516516774</v>
      </c>
      <c r="G6" s="399">
        <f>E6/B6-1</f>
        <v>0.602914094152459</v>
      </c>
      <c r="H6" s="396" t="s">
        <v>73</v>
      </c>
      <c r="I6" s="397">
        <f t="shared" si="2"/>
        <v>275049</v>
      </c>
      <c r="J6" s="397">
        <f t="shared" si="2"/>
        <v>304989</v>
      </c>
      <c r="K6" s="397">
        <f t="shared" si="2"/>
        <v>444161</v>
      </c>
      <c r="L6" s="397">
        <f>71966+M6</f>
        <v>438495</v>
      </c>
      <c r="M6" s="397">
        <f>SUM(M7:M19)</f>
        <v>366529</v>
      </c>
      <c r="N6" s="398">
        <f>M6/L6</f>
        <v>0.83587954252614</v>
      </c>
      <c r="O6" s="399">
        <f>M6/I6-1</f>
        <v>0.332595283022298</v>
      </c>
    </row>
    <row r="7" ht="20.1" customHeight="1" spans="1:15">
      <c r="A7" s="400" t="s">
        <v>1397</v>
      </c>
      <c r="B7" s="400"/>
      <c r="C7" s="401"/>
      <c r="D7" s="401"/>
      <c r="E7" s="401"/>
      <c r="F7" s="402"/>
      <c r="G7" s="402"/>
      <c r="H7" s="234" t="s">
        <v>1398</v>
      </c>
      <c r="I7" s="234">
        <v>411</v>
      </c>
      <c r="J7" s="401">
        <v>33</v>
      </c>
      <c r="K7" s="401">
        <v>33</v>
      </c>
      <c r="L7" s="401">
        <v>34</v>
      </c>
      <c r="M7" s="401">
        <v>34</v>
      </c>
      <c r="N7" s="403">
        <f t="shared" ref="N7:N15" si="3">M7/L7</f>
        <v>1</v>
      </c>
      <c r="O7" s="404">
        <f t="shared" ref="O7:O14" si="4">M7/I7-1</f>
        <v>-0.917274939172749</v>
      </c>
    </row>
    <row r="8" ht="20.1" customHeight="1" spans="1:15">
      <c r="A8" s="234" t="s">
        <v>1399</v>
      </c>
      <c r="B8" s="234"/>
      <c r="C8" s="401"/>
      <c r="D8" s="401"/>
      <c r="E8" s="401"/>
      <c r="F8" s="402"/>
      <c r="G8" s="402"/>
      <c r="H8" s="234" t="s">
        <v>1400</v>
      </c>
      <c r="I8" s="234">
        <v>2528</v>
      </c>
      <c r="J8" s="401">
        <v>10239</v>
      </c>
      <c r="K8" s="401">
        <v>10447</v>
      </c>
      <c r="L8" s="401">
        <v>10446</v>
      </c>
      <c r="M8" s="401">
        <v>9056</v>
      </c>
      <c r="N8" s="403">
        <f t="shared" si="3"/>
        <v>0.866934711851426</v>
      </c>
      <c r="O8" s="404">
        <f t="shared" si="4"/>
        <v>2.58227848101266</v>
      </c>
    </row>
    <row r="9" ht="20.1" customHeight="1" spans="1:15">
      <c r="A9" s="234" t="s">
        <v>1401</v>
      </c>
      <c r="B9" s="234"/>
      <c r="C9" s="401"/>
      <c r="D9" s="401"/>
      <c r="E9" s="401"/>
      <c r="F9" s="402"/>
      <c r="G9" s="402"/>
      <c r="H9" s="234" t="s">
        <v>1402</v>
      </c>
      <c r="I9" s="234">
        <v>142056</v>
      </c>
      <c r="J9" s="401">
        <v>190000</v>
      </c>
      <c r="K9" s="401">
        <f>227401+12338+6596</f>
        <v>246335</v>
      </c>
      <c r="L9" s="401">
        <v>249298</v>
      </c>
      <c r="M9" s="401">
        <v>218841</v>
      </c>
      <c r="N9" s="403">
        <f t="shared" si="3"/>
        <v>0.877828943673836</v>
      </c>
      <c r="O9" s="404">
        <f t="shared" si="4"/>
        <v>0.540526271329616</v>
      </c>
    </row>
    <row r="10" ht="20.1" customHeight="1" spans="1:15">
      <c r="A10" s="234" t="s">
        <v>1403</v>
      </c>
      <c r="B10" s="234"/>
      <c r="C10" s="401"/>
      <c r="D10" s="401"/>
      <c r="E10" s="401"/>
      <c r="F10" s="402"/>
      <c r="G10" s="402"/>
      <c r="H10" s="234" t="s">
        <v>1404</v>
      </c>
      <c r="I10" s="234">
        <v>81857</v>
      </c>
      <c r="J10" s="401">
        <v>82405</v>
      </c>
      <c r="K10" s="401">
        <f>80081+1930+30404</f>
        <v>112415</v>
      </c>
      <c r="L10" s="401">
        <v>103371</v>
      </c>
      <c r="M10" s="401">
        <v>68084</v>
      </c>
      <c r="N10" s="403">
        <f t="shared" si="3"/>
        <v>0.658637335422894</v>
      </c>
      <c r="O10" s="404">
        <f t="shared" si="4"/>
        <v>-0.168256838144569</v>
      </c>
    </row>
    <row r="11" ht="20.1" customHeight="1" spans="1:15">
      <c r="A11" s="234" t="s">
        <v>1405</v>
      </c>
      <c r="B11" s="234">
        <v>4755</v>
      </c>
      <c r="C11" s="144">
        <v>5000</v>
      </c>
      <c r="D11" s="401">
        <v>10470</v>
      </c>
      <c r="E11" s="401">
        <v>10470</v>
      </c>
      <c r="F11" s="403">
        <f>E11/D11</f>
        <v>1</v>
      </c>
      <c r="G11" s="404">
        <f>E11/B11-1</f>
        <v>1.2018927444795</v>
      </c>
      <c r="H11" s="234" t="s">
        <v>1406</v>
      </c>
      <c r="I11" s="234"/>
      <c r="J11" s="144"/>
      <c r="K11" s="401"/>
      <c r="L11" s="401"/>
      <c r="M11" s="401"/>
      <c r="N11" s="403"/>
      <c r="O11" s="404"/>
    </row>
    <row r="12" ht="20.1" customHeight="1" spans="1:15">
      <c r="A12" s="234" t="s">
        <v>1407</v>
      </c>
      <c r="B12" s="234"/>
      <c r="C12" s="144"/>
      <c r="D12" s="401"/>
      <c r="E12" s="401"/>
      <c r="F12" s="402"/>
      <c r="G12" s="402"/>
      <c r="H12" s="234" t="s">
        <v>1408</v>
      </c>
      <c r="I12" s="234">
        <v>32704</v>
      </c>
      <c r="J12" s="144">
        <v>3712</v>
      </c>
      <c r="K12" s="401">
        <v>30912</v>
      </c>
      <c r="L12" s="401">
        <v>31327</v>
      </c>
      <c r="M12" s="401">
        <v>28134</v>
      </c>
      <c r="N12" s="403">
        <f t="shared" si="3"/>
        <v>0.898075142848022</v>
      </c>
      <c r="O12" s="404">
        <f t="shared" si="4"/>
        <v>-0.139738258317025</v>
      </c>
    </row>
    <row r="13" ht="20.1" customHeight="1" spans="1:15">
      <c r="A13" s="234" t="s">
        <v>1409</v>
      </c>
      <c r="B13" s="234">
        <v>135245</v>
      </c>
      <c r="C13" s="144">
        <v>226200</v>
      </c>
      <c r="D13" s="401">
        <v>220730</v>
      </c>
      <c r="E13" s="401">
        <v>220693</v>
      </c>
      <c r="F13" s="403">
        <f>E13/D13</f>
        <v>0.999832374394056</v>
      </c>
      <c r="G13" s="404">
        <f>E13/B13-1</f>
        <v>0.631801545343636</v>
      </c>
      <c r="H13" s="234" t="s">
        <v>1410</v>
      </c>
      <c r="I13" s="234">
        <v>15491</v>
      </c>
      <c r="J13" s="144">
        <v>18600</v>
      </c>
      <c r="K13" s="401">
        <v>19017</v>
      </c>
      <c r="L13" s="401">
        <v>19017</v>
      </c>
      <c r="M13" s="401">
        <v>19017</v>
      </c>
      <c r="N13" s="403">
        <f t="shared" si="3"/>
        <v>1</v>
      </c>
      <c r="O13" s="404">
        <f t="shared" si="4"/>
        <v>0.227616035117165</v>
      </c>
    </row>
    <row r="14" ht="20.1" customHeight="1" spans="1:15">
      <c r="A14" s="234" t="s">
        <v>1411</v>
      </c>
      <c r="B14" s="234"/>
      <c r="C14" s="144"/>
      <c r="D14" s="401"/>
      <c r="E14" s="401"/>
      <c r="F14" s="402"/>
      <c r="G14" s="402"/>
      <c r="H14" s="234" t="s">
        <v>1412</v>
      </c>
      <c r="I14" s="234">
        <v>2</v>
      </c>
      <c r="J14" s="144"/>
      <c r="K14" s="401">
        <v>2</v>
      </c>
      <c r="L14" s="401">
        <v>2</v>
      </c>
      <c r="M14" s="401">
        <v>2</v>
      </c>
      <c r="N14" s="403">
        <f t="shared" si="3"/>
        <v>1</v>
      </c>
      <c r="O14" s="404">
        <f t="shared" si="4"/>
        <v>0</v>
      </c>
    </row>
    <row r="15" ht="20.1" customHeight="1" spans="1:15">
      <c r="A15" s="234" t="s">
        <v>1413</v>
      </c>
      <c r="B15" s="234"/>
      <c r="C15" s="144"/>
      <c r="D15" s="401"/>
      <c r="E15" s="401"/>
      <c r="F15" s="402"/>
      <c r="G15" s="402"/>
      <c r="H15" s="234" t="s">
        <v>1414</v>
      </c>
      <c r="I15" s="234"/>
      <c r="J15" s="144"/>
      <c r="K15" s="401">
        <v>25000</v>
      </c>
      <c r="L15" s="401">
        <v>25000</v>
      </c>
      <c r="M15" s="401">
        <v>23361</v>
      </c>
      <c r="N15" s="403">
        <f t="shared" si="3"/>
        <v>0.93444</v>
      </c>
      <c r="O15" s="404"/>
    </row>
    <row r="16" ht="20.1" customHeight="1" spans="1:15">
      <c r="A16" s="234" t="s">
        <v>1415</v>
      </c>
      <c r="B16" s="234"/>
      <c r="C16" s="144"/>
      <c r="D16" s="401"/>
      <c r="E16" s="401"/>
      <c r="F16" s="402"/>
      <c r="G16" s="402"/>
      <c r="H16" s="234"/>
      <c r="I16" s="234"/>
      <c r="J16" s="144"/>
      <c r="K16" s="401"/>
      <c r="L16" s="401"/>
      <c r="M16" s="401"/>
      <c r="N16" s="402"/>
      <c r="O16" s="402"/>
    </row>
    <row r="17" ht="20.1" customHeight="1" spans="1:15">
      <c r="A17" s="357" t="s">
        <v>1416</v>
      </c>
      <c r="B17" s="234">
        <v>1530</v>
      </c>
      <c r="C17" s="144">
        <v>800</v>
      </c>
      <c r="D17" s="401">
        <v>1539</v>
      </c>
      <c r="E17" s="401">
        <v>1539</v>
      </c>
      <c r="F17" s="403">
        <f>E17/D17</f>
        <v>1</v>
      </c>
      <c r="G17" s="404">
        <f>E17/B17-1</f>
        <v>0.00588235294117645</v>
      </c>
      <c r="H17" s="234"/>
      <c r="I17" s="234"/>
      <c r="J17" s="144"/>
      <c r="K17" s="401"/>
      <c r="L17" s="401"/>
      <c r="M17" s="401"/>
      <c r="N17" s="402"/>
      <c r="O17" s="402"/>
    </row>
    <row r="18" ht="20.1" customHeight="1" spans="1:15">
      <c r="A18" s="357" t="s">
        <v>1417</v>
      </c>
      <c r="B18" s="234"/>
      <c r="C18" s="144"/>
      <c r="D18" s="401"/>
      <c r="E18" s="401"/>
      <c r="F18" s="402"/>
      <c r="G18" s="402"/>
      <c r="H18" s="234"/>
      <c r="I18" s="234"/>
      <c r="J18" s="144"/>
      <c r="K18" s="401"/>
      <c r="L18" s="401"/>
      <c r="M18" s="401"/>
      <c r="N18" s="402"/>
      <c r="O18" s="402"/>
    </row>
    <row r="19" ht="20.1" customHeight="1" spans="1:15">
      <c r="A19" s="357" t="s">
        <v>1418</v>
      </c>
      <c r="B19" s="234">
        <v>18657</v>
      </c>
      <c r="C19" s="406">
        <v>18000</v>
      </c>
      <c r="D19" s="406">
        <v>24000</v>
      </c>
      <c r="E19" s="406">
        <v>24064</v>
      </c>
      <c r="F19" s="403">
        <f>E19/D19</f>
        <v>1.00266666666667</v>
      </c>
      <c r="G19" s="404">
        <f>E19/B19-1</f>
        <v>0.289810794875918</v>
      </c>
      <c r="H19" s="234"/>
      <c r="I19" s="234"/>
      <c r="J19" s="406"/>
      <c r="K19" s="406"/>
      <c r="L19" s="406"/>
      <c r="M19" s="406"/>
      <c r="N19" s="419"/>
      <c r="O19" s="402"/>
    </row>
    <row r="20" ht="20.1" customHeight="1" spans="1:15">
      <c r="A20" s="396" t="s">
        <v>120</v>
      </c>
      <c r="B20" s="407">
        <f>SUM(B21:B25)</f>
        <v>293851</v>
      </c>
      <c r="C20" s="407">
        <f>SUM(C21:C25)</f>
        <v>135089</v>
      </c>
      <c r="D20" s="407">
        <f t="shared" ref="D20:I20" si="5">SUM(D21:D25)</f>
        <v>292822</v>
      </c>
      <c r="E20" s="407">
        <f t="shared" si="5"/>
        <v>295204</v>
      </c>
      <c r="F20" s="395" t="s">
        <v>26</v>
      </c>
      <c r="G20" s="395" t="s">
        <v>26</v>
      </c>
      <c r="H20" s="396" t="s">
        <v>121</v>
      </c>
      <c r="I20" s="407">
        <f t="shared" si="5"/>
        <v>178989</v>
      </c>
      <c r="J20" s="407">
        <f t="shared" ref="J20:M20" si="6">SUM(J21:J25)</f>
        <v>80100</v>
      </c>
      <c r="K20" s="407">
        <f t="shared" si="6"/>
        <v>105400</v>
      </c>
      <c r="L20" s="407">
        <f t="shared" si="6"/>
        <v>113475</v>
      </c>
      <c r="M20" s="407">
        <f t="shared" si="6"/>
        <v>185441</v>
      </c>
      <c r="N20" s="395" t="s">
        <v>26</v>
      </c>
      <c r="O20" s="395" t="s">
        <v>26</v>
      </c>
    </row>
    <row r="21" ht="20.1" customHeight="1" spans="1:15">
      <c r="A21" s="357" t="s">
        <v>1419</v>
      </c>
      <c r="B21" s="200">
        <v>87469</v>
      </c>
      <c r="C21" s="199">
        <v>54453</v>
      </c>
      <c r="D21" s="408">
        <v>98886</v>
      </c>
      <c r="E21" s="408">
        <v>101268</v>
      </c>
      <c r="F21" s="409"/>
      <c r="G21" s="410"/>
      <c r="H21" s="143" t="s">
        <v>1420</v>
      </c>
      <c r="I21" s="143">
        <v>122</v>
      </c>
      <c r="J21" s="199">
        <v>100</v>
      </c>
      <c r="K21" s="408">
        <v>100</v>
      </c>
      <c r="L21" s="408">
        <v>7030</v>
      </c>
      <c r="M21" s="408">
        <v>7030</v>
      </c>
      <c r="N21" s="409"/>
      <c r="O21" s="410"/>
    </row>
    <row r="22" ht="20.1" customHeight="1" spans="1:15">
      <c r="A22" s="357" t="s">
        <v>1421</v>
      </c>
      <c r="B22" s="357"/>
      <c r="C22" s="408"/>
      <c r="D22" s="408">
        <v>25000</v>
      </c>
      <c r="E22" s="408">
        <v>25000</v>
      </c>
      <c r="F22" s="409"/>
      <c r="G22" s="410"/>
      <c r="H22" s="357" t="s">
        <v>1422</v>
      </c>
      <c r="I22" s="357"/>
      <c r="J22" s="408"/>
      <c r="K22" s="408"/>
      <c r="L22" s="408"/>
      <c r="M22" s="408"/>
      <c r="N22" s="409"/>
      <c r="O22" s="410"/>
    </row>
    <row r="23" ht="20.1" customHeight="1" spans="1:15">
      <c r="A23" s="200" t="s">
        <v>1423</v>
      </c>
      <c r="B23" s="200">
        <v>80000</v>
      </c>
      <c r="C23" s="408"/>
      <c r="D23" s="408">
        <v>63000</v>
      </c>
      <c r="E23" s="408">
        <v>63000</v>
      </c>
      <c r="F23" s="409"/>
      <c r="G23" s="410"/>
      <c r="H23" s="200" t="s">
        <v>1424</v>
      </c>
      <c r="I23" s="200">
        <v>30700</v>
      </c>
      <c r="J23" s="408"/>
      <c r="K23" s="408">
        <v>25300</v>
      </c>
      <c r="L23" s="408">
        <v>25300</v>
      </c>
      <c r="M23" s="408">
        <v>25300</v>
      </c>
      <c r="N23" s="409"/>
      <c r="O23" s="410"/>
    </row>
    <row r="24" ht="20.1" customHeight="1" spans="1:15">
      <c r="A24" s="200" t="s">
        <v>1425</v>
      </c>
      <c r="B24" s="200">
        <v>30700</v>
      </c>
      <c r="C24" s="408"/>
      <c r="D24" s="408">
        <v>25300</v>
      </c>
      <c r="E24" s="408">
        <v>25300</v>
      </c>
      <c r="F24" s="409"/>
      <c r="G24" s="411"/>
      <c r="H24" s="200" t="s">
        <v>1426</v>
      </c>
      <c r="I24" s="200">
        <v>67531</v>
      </c>
      <c r="J24" s="408">
        <v>80000</v>
      </c>
      <c r="K24" s="408">
        <v>80000</v>
      </c>
      <c r="L24" s="408">
        <v>81145</v>
      </c>
      <c r="M24" s="408">
        <v>81145</v>
      </c>
      <c r="N24" s="409"/>
      <c r="O24" s="411"/>
    </row>
    <row r="25" ht="20.1" customHeight="1" spans="1:15">
      <c r="A25" s="200" t="s">
        <v>1427</v>
      </c>
      <c r="B25" s="200">
        <v>95682</v>
      </c>
      <c r="C25" s="199">
        <v>80636</v>
      </c>
      <c r="D25" s="408">
        <v>80636</v>
      </c>
      <c r="E25" s="408">
        <v>80636</v>
      </c>
      <c r="F25" s="409"/>
      <c r="G25" s="411"/>
      <c r="H25" s="357" t="s">
        <v>1428</v>
      </c>
      <c r="I25" s="200">
        <v>80636</v>
      </c>
      <c r="J25" s="199"/>
      <c r="K25" s="408"/>
      <c r="L25" s="408"/>
      <c r="M25" s="408">
        <v>71966</v>
      </c>
      <c r="N25" s="409"/>
      <c r="O25" s="411"/>
    </row>
    <row r="26" ht="20.1" customHeight="1" spans="1:15">
      <c r="A26" s="357"/>
      <c r="B26" s="357"/>
      <c r="C26" s="408"/>
      <c r="D26" s="408"/>
      <c r="E26" s="408"/>
      <c r="F26" s="409"/>
      <c r="G26" s="411"/>
      <c r="H26" s="412"/>
      <c r="I26" s="412"/>
      <c r="J26" s="408"/>
      <c r="K26" s="408"/>
      <c r="L26" s="408"/>
      <c r="M26" s="408"/>
      <c r="N26" s="409"/>
      <c r="O26" s="411"/>
    </row>
    <row r="27" ht="20.1" customHeight="1" spans="1:15">
      <c r="A27" s="357"/>
      <c r="B27" s="357"/>
      <c r="C27" s="408"/>
      <c r="D27" s="408"/>
      <c r="E27" s="408"/>
      <c r="F27" s="409"/>
      <c r="G27" s="411"/>
      <c r="H27" s="412"/>
      <c r="I27" s="412"/>
      <c r="J27" s="408"/>
      <c r="K27" s="408"/>
      <c r="L27" s="408"/>
      <c r="M27" s="408"/>
      <c r="N27" s="409"/>
      <c r="O27" s="411"/>
    </row>
    <row r="28" ht="20.1" customHeight="1" spans="1:15">
      <c r="A28" s="413"/>
      <c r="B28" s="413"/>
      <c r="C28" s="413"/>
      <c r="D28" s="413"/>
      <c r="E28" s="413"/>
      <c r="F28" s="410"/>
      <c r="G28" s="410"/>
      <c r="H28" s="357"/>
      <c r="I28" s="357"/>
      <c r="J28" s="413"/>
      <c r="K28" s="413"/>
      <c r="L28" s="413"/>
      <c r="M28" s="413"/>
      <c r="N28" s="410"/>
      <c r="O28" s="410"/>
    </row>
    <row r="29" ht="37.5" customHeight="1" spans="1:15">
      <c r="A29" s="414" t="s">
        <v>1429</v>
      </c>
      <c r="B29" s="414"/>
      <c r="C29" s="414"/>
      <c r="D29" s="414"/>
      <c r="E29" s="414"/>
      <c r="F29" s="415"/>
      <c r="G29" s="415"/>
      <c r="H29" s="414"/>
      <c r="I29" s="414"/>
      <c r="J29" s="414"/>
      <c r="K29" s="414"/>
      <c r="L29" s="414"/>
      <c r="M29" s="414"/>
      <c r="N29" s="415"/>
      <c r="O29" s="415"/>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387" customFormat="1" ht="20.1" customHeight="1" spans="3:15">
      <c r="C51" s="388"/>
      <c r="D51" s="388"/>
      <c r="E51" s="388"/>
      <c r="F51" s="389"/>
      <c r="G51" s="389"/>
      <c r="H51" s="390"/>
      <c r="I51" s="390"/>
      <c r="J51" s="388"/>
      <c r="K51" s="388"/>
      <c r="L51" s="388"/>
      <c r="M51" s="388"/>
      <c r="N51" s="389"/>
      <c r="O51" s="389"/>
    </row>
    <row r="52" s="387" customFormat="1" ht="20.1" customHeight="1" spans="3:15">
      <c r="C52" s="388"/>
      <c r="D52" s="388"/>
      <c r="E52" s="388"/>
      <c r="F52" s="389"/>
      <c r="G52" s="389"/>
      <c r="H52" s="390"/>
      <c r="I52" s="390"/>
      <c r="J52" s="388"/>
      <c r="K52" s="388"/>
      <c r="L52" s="388"/>
      <c r="M52" s="388"/>
      <c r="N52" s="389"/>
      <c r="O52" s="389"/>
    </row>
    <row r="53" s="387" customFormat="1" ht="20.1" customHeight="1" spans="3:15">
      <c r="C53" s="388"/>
      <c r="D53" s="388"/>
      <c r="E53" s="388"/>
      <c r="F53" s="389"/>
      <c r="G53" s="389"/>
      <c r="H53" s="390"/>
      <c r="I53" s="390"/>
      <c r="J53" s="388"/>
      <c r="K53" s="388"/>
      <c r="L53" s="388"/>
      <c r="M53" s="388"/>
      <c r="N53" s="389"/>
      <c r="O53" s="389"/>
    </row>
    <row r="54" s="387" customFormat="1" ht="20.1" customHeight="1" spans="3:15">
      <c r="C54" s="388"/>
      <c r="D54" s="388"/>
      <c r="E54" s="388"/>
      <c r="F54" s="389"/>
      <c r="G54" s="389"/>
      <c r="H54" s="390"/>
      <c r="I54" s="390"/>
      <c r="J54" s="388"/>
      <c r="K54" s="388"/>
      <c r="L54" s="388"/>
      <c r="M54" s="388"/>
      <c r="N54" s="389"/>
      <c r="O54" s="389"/>
    </row>
    <row r="55" s="387" customFormat="1" ht="20.1" customHeight="1" spans="3:15">
      <c r="C55" s="388"/>
      <c r="D55" s="388"/>
      <c r="E55" s="388"/>
      <c r="F55" s="389"/>
      <c r="G55" s="389"/>
      <c r="H55" s="390"/>
      <c r="I55" s="390"/>
      <c r="J55" s="388"/>
      <c r="K55" s="388"/>
      <c r="L55" s="388"/>
      <c r="M55" s="388"/>
      <c r="N55" s="389"/>
      <c r="O55" s="389"/>
    </row>
    <row r="56" s="387" customFormat="1" ht="20.1" customHeight="1" spans="3:15">
      <c r="C56" s="388"/>
      <c r="D56" s="388"/>
      <c r="E56" s="388"/>
      <c r="F56" s="389"/>
      <c r="G56" s="389"/>
      <c r="H56" s="390"/>
      <c r="I56" s="390"/>
      <c r="J56" s="388"/>
      <c r="K56" s="388"/>
      <c r="L56" s="388"/>
      <c r="M56" s="388"/>
      <c r="N56" s="389"/>
      <c r="O56" s="389"/>
    </row>
    <row r="57" s="387" customFormat="1" ht="20.1" customHeight="1" spans="3:15">
      <c r="C57" s="388"/>
      <c r="D57" s="388"/>
      <c r="E57" s="388"/>
      <c r="F57" s="389"/>
      <c r="G57" s="389"/>
      <c r="H57" s="390"/>
      <c r="I57" s="390"/>
      <c r="J57" s="388"/>
      <c r="K57" s="388"/>
      <c r="L57" s="388"/>
      <c r="M57" s="388"/>
      <c r="N57" s="389"/>
      <c r="O57" s="389"/>
    </row>
  </sheetData>
  <mergeCells count="4">
    <mergeCell ref="A1:H1"/>
    <mergeCell ref="A2:O2"/>
    <mergeCell ref="A3:H3"/>
    <mergeCell ref="A29:O29"/>
  </mergeCells>
  <printOptions horizontalCentered="1"/>
  <pageMargins left="0.15625" right="0.15625" top="0.511805555555556" bottom="0.313888888888889" header="0.313888888888889" footer="0.313888888888889"/>
  <pageSetup paperSize="9" scale="76" fitToHeight="0" orientation="landscape"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FF00"/>
  </sheetPr>
  <dimension ref="A1:C269"/>
  <sheetViews>
    <sheetView showZeros="0" zoomScale="92" zoomScaleNormal="92" topLeftCell="B1" workbookViewId="0">
      <selection activeCell="A1" sqref="A$1:A$1048576"/>
    </sheetView>
  </sheetViews>
  <sheetFormatPr defaultColWidth="9" defaultRowHeight="15.75" outlineLevelCol="2"/>
  <cols>
    <col min="1" max="1" width="8.375" style="376" hidden="1" customWidth="1"/>
    <col min="2" max="2" width="62.5" style="377" customWidth="1"/>
    <col min="3" max="3" width="14.5" style="377" customWidth="1"/>
    <col min="4" max="16384" width="9" style="376"/>
  </cols>
  <sheetData>
    <row r="1" ht="18" customHeight="1" spans="2:3">
      <c r="B1" s="378" t="s">
        <v>1430</v>
      </c>
      <c r="C1" s="378"/>
    </row>
    <row r="2" ht="24" spans="2:3">
      <c r="B2" s="379" t="s">
        <v>1431</v>
      </c>
      <c r="C2" s="379"/>
    </row>
    <row r="3" ht="20.25" customHeight="1" spans="2:3">
      <c r="B3" s="380"/>
      <c r="C3" s="208" t="s">
        <v>1432</v>
      </c>
    </row>
    <row r="4" ht="20.1" customHeight="1" spans="2:3">
      <c r="B4" s="381" t="s">
        <v>138</v>
      </c>
      <c r="C4" s="382" t="s">
        <v>65</v>
      </c>
    </row>
    <row r="5" ht="20.1" customHeight="1" spans="2:3">
      <c r="B5" s="383" t="s">
        <v>73</v>
      </c>
      <c r="C5" s="384">
        <v>366529</v>
      </c>
    </row>
    <row r="6" ht="20.1" customHeight="1" spans="1:3">
      <c r="A6" s="376">
        <v>207</v>
      </c>
      <c r="B6" s="193" t="s">
        <v>1398</v>
      </c>
      <c r="C6" s="384">
        <v>34</v>
      </c>
    </row>
    <row r="7" ht="20.1" hidden="1" customHeight="1" spans="1:3">
      <c r="A7" s="376">
        <v>20707</v>
      </c>
      <c r="B7" s="193" t="s">
        <v>1433</v>
      </c>
      <c r="C7" s="384">
        <v>0</v>
      </c>
    </row>
    <row r="8" ht="20.1" hidden="1" customHeight="1" spans="1:3">
      <c r="A8" s="376">
        <v>2070701</v>
      </c>
      <c r="B8" s="193" t="s">
        <v>1434</v>
      </c>
      <c r="C8" s="384">
        <v>0</v>
      </c>
    </row>
    <row r="9" ht="20.1" hidden="1" customHeight="1" spans="1:3">
      <c r="A9" s="376">
        <v>2070702</v>
      </c>
      <c r="B9" s="193" t="s">
        <v>1435</v>
      </c>
      <c r="C9" s="384">
        <v>0</v>
      </c>
    </row>
    <row r="10" ht="20.1" hidden="1" customHeight="1" spans="1:3">
      <c r="A10" s="376">
        <v>2070703</v>
      </c>
      <c r="B10" s="193" t="s">
        <v>1436</v>
      </c>
      <c r="C10" s="384">
        <v>0</v>
      </c>
    </row>
    <row r="11" ht="20.1" hidden="1" customHeight="1" spans="1:3">
      <c r="A11" s="376">
        <v>2070704</v>
      </c>
      <c r="B11" s="193" t="s">
        <v>1437</v>
      </c>
      <c r="C11" s="384">
        <v>0</v>
      </c>
    </row>
    <row r="12" ht="20.1" hidden="1" customHeight="1" spans="1:3">
      <c r="A12" s="376">
        <v>2070799</v>
      </c>
      <c r="B12" s="193" t="s">
        <v>1438</v>
      </c>
      <c r="C12" s="384">
        <v>0</v>
      </c>
    </row>
    <row r="13" ht="20.1" customHeight="1" spans="1:3">
      <c r="A13" s="376">
        <v>20709</v>
      </c>
      <c r="B13" s="193" t="s">
        <v>1439</v>
      </c>
      <c r="C13" s="384">
        <v>34</v>
      </c>
    </row>
    <row r="14" ht="20.1" hidden="1" customHeight="1" spans="1:3">
      <c r="A14" s="376">
        <v>2070901</v>
      </c>
      <c r="B14" s="193" t="s">
        <v>1440</v>
      </c>
      <c r="C14" s="384">
        <v>0</v>
      </c>
    </row>
    <row r="15" ht="20.1" hidden="1" customHeight="1" spans="1:3">
      <c r="A15" s="376">
        <v>2070902</v>
      </c>
      <c r="B15" s="193" t="s">
        <v>1441</v>
      </c>
      <c r="C15" s="384">
        <v>0</v>
      </c>
    </row>
    <row r="16" ht="20.1" hidden="1" customHeight="1" spans="1:3">
      <c r="A16" s="376">
        <v>2070903</v>
      </c>
      <c r="B16" s="193" t="s">
        <v>1442</v>
      </c>
      <c r="C16" s="384">
        <v>0</v>
      </c>
    </row>
    <row r="17" ht="20.1" customHeight="1" spans="1:3">
      <c r="A17" s="376">
        <v>2070904</v>
      </c>
      <c r="B17" s="193" t="s">
        <v>1443</v>
      </c>
      <c r="C17" s="384">
        <v>34</v>
      </c>
    </row>
    <row r="18" ht="20.1" hidden="1" customHeight="1" spans="1:3">
      <c r="A18" s="376">
        <v>2070999</v>
      </c>
      <c r="B18" s="193" t="s">
        <v>1444</v>
      </c>
      <c r="C18" s="384">
        <v>0</v>
      </c>
    </row>
    <row r="19" ht="20.1" hidden="1" customHeight="1" spans="1:3">
      <c r="A19" s="376">
        <v>20710</v>
      </c>
      <c r="B19" s="193" t="s">
        <v>1445</v>
      </c>
      <c r="C19" s="384">
        <v>0</v>
      </c>
    </row>
    <row r="20" ht="20.1" hidden="1" customHeight="1" spans="1:3">
      <c r="A20" s="376">
        <v>2071001</v>
      </c>
      <c r="B20" s="193" t="s">
        <v>1446</v>
      </c>
      <c r="C20" s="384">
        <v>0</v>
      </c>
    </row>
    <row r="21" ht="20.1" hidden="1" customHeight="1" spans="1:3">
      <c r="A21" s="376">
        <v>2071099</v>
      </c>
      <c r="B21" s="193" t="s">
        <v>1447</v>
      </c>
      <c r="C21" s="384">
        <v>0</v>
      </c>
    </row>
    <row r="22" ht="20.1" customHeight="1" spans="1:3">
      <c r="A22" s="376">
        <v>208</v>
      </c>
      <c r="B22" s="193" t="s">
        <v>1400</v>
      </c>
      <c r="C22" s="384">
        <v>9056</v>
      </c>
    </row>
    <row r="23" ht="20.1" customHeight="1" spans="1:3">
      <c r="A23" s="376">
        <v>20822</v>
      </c>
      <c r="B23" s="193" t="s">
        <v>1448</v>
      </c>
      <c r="C23" s="384">
        <v>8888</v>
      </c>
    </row>
    <row r="24" ht="20.1" customHeight="1" spans="1:3">
      <c r="A24" s="376">
        <v>2082201</v>
      </c>
      <c r="B24" s="193" t="s">
        <v>1449</v>
      </c>
      <c r="C24" s="384">
        <v>6448</v>
      </c>
    </row>
    <row r="25" ht="20.1" customHeight="1" spans="1:3">
      <c r="A25" s="376">
        <v>2082202</v>
      </c>
      <c r="B25" s="193" t="s">
        <v>1450</v>
      </c>
      <c r="C25" s="384">
        <v>2440</v>
      </c>
    </row>
    <row r="26" ht="20.1" hidden="1" customHeight="1" spans="1:3">
      <c r="A26" s="376">
        <v>2082299</v>
      </c>
      <c r="B26" s="193" t="s">
        <v>1451</v>
      </c>
      <c r="C26" s="384">
        <v>0</v>
      </c>
    </row>
    <row r="27" ht="20.1" customHeight="1" spans="1:3">
      <c r="A27" s="376">
        <v>20823</v>
      </c>
      <c r="B27" s="193" t="s">
        <v>1452</v>
      </c>
      <c r="C27" s="384">
        <v>168</v>
      </c>
    </row>
    <row r="28" ht="20.1" hidden="1" customHeight="1" spans="1:3">
      <c r="A28" s="376">
        <v>2082301</v>
      </c>
      <c r="B28" s="193" t="s">
        <v>1449</v>
      </c>
      <c r="C28" s="384">
        <v>0</v>
      </c>
    </row>
    <row r="29" ht="20.1" customHeight="1" spans="1:3">
      <c r="A29" s="376">
        <v>2082302</v>
      </c>
      <c r="B29" s="193" t="s">
        <v>1450</v>
      </c>
      <c r="C29" s="384">
        <v>168</v>
      </c>
    </row>
    <row r="30" ht="20.1" hidden="1" customHeight="1" spans="1:3">
      <c r="A30" s="376">
        <v>2082399</v>
      </c>
      <c r="B30" s="193" t="s">
        <v>1453</v>
      </c>
      <c r="C30" s="384">
        <v>0</v>
      </c>
    </row>
    <row r="31" ht="20.1" hidden="1" customHeight="1" spans="1:3">
      <c r="A31" s="376">
        <v>20829</v>
      </c>
      <c r="B31" s="193" t="s">
        <v>1454</v>
      </c>
      <c r="C31" s="384">
        <v>0</v>
      </c>
    </row>
    <row r="32" ht="20.1" hidden="1" customHeight="1" spans="1:3">
      <c r="A32" s="376">
        <v>2082901</v>
      </c>
      <c r="B32" s="193" t="s">
        <v>1450</v>
      </c>
      <c r="C32" s="384">
        <v>0</v>
      </c>
    </row>
    <row r="33" ht="20.1" hidden="1" customHeight="1" spans="1:3">
      <c r="A33" s="376">
        <v>2082999</v>
      </c>
      <c r="B33" s="193" t="s">
        <v>1455</v>
      </c>
      <c r="C33" s="384">
        <v>0</v>
      </c>
    </row>
    <row r="34" ht="20.1" hidden="1" customHeight="1" spans="1:3">
      <c r="A34" s="376">
        <v>211</v>
      </c>
      <c r="B34" s="193" t="s">
        <v>1456</v>
      </c>
      <c r="C34" s="384">
        <v>0</v>
      </c>
    </row>
    <row r="35" ht="20.1" hidden="1" customHeight="1" spans="1:3">
      <c r="A35" s="376">
        <v>21160</v>
      </c>
      <c r="B35" s="193" t="s">
        <v>1457</v>
      </c>
      <c r="C35" s="384">
        <v>0</v>
      </c>
    </row>
    <row r="36" ht="20.1" hidden="1" customHeight="1" spans="1:3">
      <c r="A36" s="376">
        <v>2116001</v>
      </c>
      <c r="B36" s="193" t="s">
        <v>1458</v>
      </c>
      <c r="C36" s="384">
        <v>0</v>
      </c>
    </row>
    <row r="37" ht="20.1" hidden="1" customHeight="1" spans="1:3">
      <c r="A37" s="376">
        <v>2116002</v>
      </c>
      <c r="B37" s="193" t="s">
        <v>1459</v>
      </c>
      <c r="C37" s="384">
        <v>0</v>
      </c>
    </row>
    <row r="38" ht="20.1" hidden="1" customHeight="1" spans="1:3">
      <c r="A38" s="376">
        <v>2116003</v>
      </c>
      <c r="B38" s="193" t="s">
        <v>1460</v>
      </c>
      <c r="C38" s="384">
        <v>0</v>
      </c>
    </row>
    <row r="39" ht="20.1" hidden="1" customHeight="1" spans="1:3">
      <c r="A39" s="376">
        <v>2116099</v>
      </c>
      <c r="B39" s="193" t="s">
        <v>1461</v>
      </c>
      <c r="C39" s="384">
        <v>0</v>
      </c>
    </row>
    <row r="40" ht="20.1" hidden="1" customHeight="1" spans="1:3">
      <c r="A40" s="376">
        <v>21161</v>
      </c>
      <c r="B40" s="193" t="s">
        <v>1462</v>
      </c>
      <c r="C40" s="384">
        <v>0</v>
      </c>
    </row>
    <row r="41" ht="20.1" hidden="1" customHeight="1" spans="1:3">
      <c r="A41" s="376">
        <v>2116101</v>
      </c>
      <c r="B41" s="193" t="s">
        <v>1463</v>
      </c>
      <c r="C41" s="384">
        <v>0</v>
      </c>
    </row>
    <row r="42" ht="20.1" hidden="1" customHeight="1" spans="1:3">
      <c r="A42" s="376">
        <v>2116102</v>
      </c>
      <c r="B42" s="193" t="s">
        <v>1464</v>
      </c>
      <c r="C42" s="384">
        <v>0</v>
      </c>
    </row>
    <row r="43" ht="20.1" hidden="1" customHeight="1" spans="1:3">
      <c r="A43" s="376">
        <v>2116103</v>
      </c>
      <c r="B43" s="193" t="s">
        <v>1465</v>
      </c>
      <c r="C43" s="384">
        <v>0</v>
      </c>
    </row>
    <row r="44" ht="20.1" hidden="1" customHeight="1" spans="1:3">
      <c r="A44" s="376">
        <v>2116104</v>
      </c>
      <c r="B44" s="193" t="s">
        <v>1466</v>
      </c>
      <c r="C44" s="384">
        <v>0</v>
      </c>
    </row>
    <row r="45" ht="20.1" customHeight="1" spans="1:3">
      <c r="A45" s="376">
        <v>212</v>
      </c>
      <c r="B45" s="193" t="s">
        <v>1467</v>
      </c>
      <c r="C45" s="384">
        <v>218841</v>
      </c>
    </row>
    <row r="46" ht="20.1" customHeight="1" spans="1:3">
      <c r="A46" s="376">
        <v>21208</v>
      </c>
      <c r="B46" s="193" t="s">
        <v>1468</v>
      </c>
      <c r="C46" s="384">
        <v>151564</v>
      </c>
    </row>
    <row r="47" ht="20.1" hidden="1" customHeight="1" spans="1:3">
      <c r="A47" s="376">
        <v>2120801</v>
      </c>
      <c r="B47" s="193" t="s">
        <v>1469</v>
      </c>
      <c r="C47" s="384">
        <v>0</v>
      </c>
    </row>
    <row r="48" ht="20.1" customHeight="1" spans="1:3">
      <c r="A48" s="376">
        <v>2120802</v>
      </c>
      <c r="B48" s="193" t="s">
        <v>1470</v>
      </c>
      <c r="C48" s="384">
        <v>113007</v>
      </c>
    </row>
    <row r="49" ht="20.1" customHeight="1" spans="1:3">
      <c r="A49" s="376">
        <v>2120803</v>
      </c>
      <c r="B49" s="193" t="s">
        <v>1471</v>
      </c>
      <c r="C49" s="384">
        <v>10000</v>
      </c>
    </row>
    <row r="50" ht="20.1" customHeight="1" spans="1:3">
      <c r="A50" s="376">
        <v>2120804</v>
      </c>
      <c r="B50" s="193" t="s">
        <v>1472</v>
      </c>
      <c r="C50" s="384">
        <v>2034</v>
      </c>
    </row>
    <row r="51" ht="20.1" hidden="1" customHeight="1" spans="1:3">
      <c r="A51" s="376">
        <v>2120805</v>
      </c>
      <c r="B51" s="193" t="s">
        <v>1473</v>
      </c>
      <c r="C51" s="384">
        <v>0</v>
      </c>
    </row>
    <row r="52" ht="20.1" customHeight="1" spans="1:3">
      <c r="A52" s="376">
        <v>2120806</v>
      </c>
      <c r="B52" s="193" t="s">
        <v>1474</v>
      </c>
      <c r="C52" s="384">
        <v>636</v>
      </c>
    </row>
    <row r="53" ht="20.1" hidden="1" customHeight="1" spans="1:3">
      <c r="A53" s="376">
        <v>2120807</v>
      </c>
      <c r="B53" s="193" t="s">
        <v>1475</v>
      </c>
      <c r="C53" s="384">
        <v>0</v>
      </c>
    </row>
    <row r="54" ht="20.1" hidden="1" customHeight="1" spans="1:3">
      <c r="A54" s="376">
        <v>2120809</v>
      </c>
      <c r="B54" s="193" t="s">
        <v>1476</v>
      </c>
      <c r="C54" s="384">
        <v>0</v>
      </c>
    </row>
    <row r="55" ht="20.1" hidden="1" customHeight="1" spans="1:3">
      <c r="A55" s="376">
        <v>2120810</v>
      </c>
      <c r="B55" s="193" t="s">
        <v>1477</v>
      </c>
      <c r="C55" s="384">
        <v>0</v>
      </c>
    </row>
    <row r="56" ht="20.1" hidden="1" customHeight="1" spans="1:3">
      <c r="A56" s="376">
        <v>2120811</v>
      </c>
      <c r="B56" s="193" t="s">
        <v>1478</v>
      </c>
      <c r="C56" s="384">
        <v>0</v>
      </c>
    </row>
    <row r="57" ht="20.1" hidden="1" customHeight="1" spans="1:3">
      <c r="A57" s="376">
        <v>2120813</v>
      </c>
      <c r="B57" s="193" t="s">
        <v>1479</v>
      </c>
      <c r="C57" s="384">
        <v>0</v>
      </c>
    </row>
    <row r="58" ht="20.1" customHeight="1" spans="1:3">
      <c r="A58" s="376">
        <v>2120899</v>
      </c>
      <c r="B58" s="193" t="s">
        <v>1480</v>
      </c>
      <c r="C58" s="384">
        <v>25887</v>
      </c>
    </row>
    <row r="59" ht="20.1" customHeight="1" spans="1:3">
      <c r="A59" s="376">
        <v>21210</v>
      </c>
      <c r="B59" s="193" t="s">
        <v>1481</v>
      </c>
      <c r="C59" s="384">
        <v>3</v>
      </c>
    </row>
    <row r="60" ht="20.1" hidden="1" customHeight="1" spans="1:3">
      <c r="A60" s="376">
        <v>2121001</v>
      </c>
      <c r="B60" s="193" t="s">
        <v>1469</v>
      </c>
      <c r="C60" s="384">
        <v>0</v>
      </c>
    </row>
    <row r="61" ht="20.1" hidden="1" customHeight="1" spans="1:3">
      <c r="A61" s="376">
        <v>2121002</v>
      </c>
      <c r="B61" s="193" t="s">
        <v>1470</v>
      </c>
      <c r="C61" s="384">
        <v>0</v>
      </c>
    </row>
    <row r="62" ht="20.1" customHeight="1" spans="1:3">
      <c r="A62" s="376">
        <v>2121099</v>
      </c>
      <c r="B62" s="193" t="s">
        <v>1482</v>
      </c>
      <c r="C62" s="384">
        <v>3</v>
      </c>
    </row>
    <row r="63" ht="20.1" hidden="1" customHeight="1" spans="1:3">
      <c r="A63" s="376">
        <v>21211</v>
      </c>
      <c r="B63" s="193" t="s">
        <v>1483</v>
      </c>
      <c r="C63" s="384">
        <v>0</v>
      </c>
    </row>
    <row r="64" ht="20.1" customHeight="1" spans="1:3">
      <c r="A64" s="376">
        <v>21213</v>
      </c>
      <c r="B64" s="193" t="s">
        <v>1484</v>
      </c>
      <c r="C64" s="384">
        <v>28682</v>
      </c>
    </row>
    <row r="65" ht="20.1" customHeight="1" spans="1:3">
      <c r="A65" s="376">
        <v>2121301</v>
      </c>
      <c r="B65" s="193" t="s">
        <v>1485</v>
      </c>
      <c r="C65" s="384">
        <v>5987</v>
      </c>
    </row>
    <row r="66" ht="20.1" customHeight="1" spans="1:3">
      <c r="A66" s="376">
        <v>2121302</v>
      </c>
      <c r="B66" s="193" t="s">
        <v>1486</v>
      </c>
      <c r="C66" s="384">
        <v>6000</v>
      </c>
    </row>
    <row r="67" ht="20.1" hidden="1" customHeight="1" spans="1:3">
      <c r="A67" s="376">
        <v>2121303</v>
      </c>
      <c r="B67" s="193" t="s">
        <v>1487</v>
      </c>
      <c r="C67" s="384">
        <v>0</v>
      </c>
    </row>
    <row r="68" ht="20.1" hidden="1" customHeight="1" spans="1:3">
      <c r="A68" s="376">
        <v>2121304</v>
      </c>
      <c r="B68" s="193" t="s">
        <v>1488</v>
      </c>
      <c r="C68" s="384">
        <v>0</v>
      </c>
    </row>
    <row r="69" ht="20.1" customHeight="1" spans="1:3">
      <c r="A69" s="376">
        <v>2121399</v>
      </c>
      <c r="B69" s="193" t="s">
        <v>1489</v>
      </c>
      <c r="C69" s="384">
        <v>16695</v>
      </c>
    </row>
    <row r="70" ht="20.1" customHeight="1" spans="1:3">
      <c r="A70" s="376">
        <v>21214</v>
      </c>
      <c r="B70" s="193" t="s">
        <v>1490</v>
      </c>
      <c r="C70" s="384">
        <v>592</v>
      </c>
    </row>
    <row r="71" ht="20.1" customHeight="1" spans="1:3">
      <c r="A71" s="376">
        <v>2121401</v>
      </c>
      <c r="B71" s="193" t="s">
        <v>1491</v>
      </c>
      <c r="C71" s="384">
        <v>134</v>
      </c>
    </row>
    <row r="72" ht="20.1" hidden="1" customHeight="1" spans="1:3">
      <c r="A72" s="376">
        <v>2121402</v>
      </c>
      <c r="B72" s="193" t="s">
        <v>1492</v>
      </c>
      <c r="C72" s="384">
        <v>0</v>
      </c>
    </row>
    <row r="73" ht="20.1" customHeight="1" spans="1:3">
      <c r="A73" s="376">
        <v>2121499</v>
      </c>
      <c r="B73" s="193" t="s">
        <v>1493</v>
      </c>
      <c r="C73" s="384">
        <v>458</v>
      </c>
    </row>
    <row r="74" ht="20.1" hidden="1" customHeight="1" spans="1:3">
      <c r="A74" s="376">
        <v>21215</v>
      </c>
      <c r="B74" s="193" t="s">
        <v>1494</v>
      </c>
      <c r="C74" s="384">
        <v>0</v>
      </c>
    </row>
    <row r="75" ht="20.1" hidden="1" customHeight="1" spans="1:3">
      <c r="A75" s="376">
        <v>2121501</v>
      </c>
      <c r="B75" s="193" t="s">
        <v>1469</v>
      </c>
      <c r="C75" s="384">
        <v>0</v>
      </c>
    </row>
    <row r="76" ht="20.1" hidden="1" customHeight="1" spans="1:3">
      <c r="A76" s="376">
        <v>2121502</v>
      </c>
      <c r="B76" s="193" t="s">
        <v>1470</v>
      </c>
      <c r="C76" s="384">
        <v>0</v>
      </c>
    </row>
    <row r="77" ht="20.1" hidden="1" customHeight="1" spans="1:3">
      <c r="A77" s="376">
        <v>2121599</v>
      </c>
      <c r="B77" s="193" t="s">
        <v>1495</v>
      </c>
      <c r="C77" s="384">
        <v>0</v>
      </c>
    </row>
    <row r="78" ht="20.1" customHeight="1" spans="1:3">
      <c r="A78" s="376">
        <v>21216</v>
      </c>
      <c r="B78" s="193" t="s">
        <v>1496</v>
      </c>
      <c r="C78" s="384">
        <v>38000</v>
      </c>
    </row>
    <row r="79" ht="20.1" hidden="1" customHeight="1" spans="1:3">
      <c r="A79" s="376">
        <v>2121601</v>
      </c>
      <c r="B79" s="193" t="s">
        <v>1469</v>
      </c>
      <c r="C79" s="384">
        <v>0</v>
      </c>
    </row>
    <row r="80" ht="20.1" hidden="1" customHeight="1" spans="1:3">
      <c r="A80" s="376">
        <v>2121602</v>
      </c>
      <c r="B80" s="193" t="s">
        <v>1470</v>
      </c>
      <c r="C80" s="384">
        <v>0</v>
      </c>
    </row>
    <row r="81" ht="20.1" customHeight="1" spans="1:3">
      <c r="A81" s="376">
        <v>2121699</v>
      </c>
      <c r="B81" s="193" t="s">
        <v>1497</v>
      </c>
      <c r="C81" s="384">
        <v>38000</v>
      </c>
    </row>
    <row r="82" ht="20.1" hidden="1" customHeight="1" spans="1:3">
      <c r="A82" s="376">
        <v>21217</v>
      </c>
      <c r="B82" s="193" t="s">
        <v>1498</v>
      </c>
      <c r="C82" s="384">
        <v>0</v>
      </c>
    </row>
    <row r="83" ht="20.1" hidden="1" customHeight="1" spans="1:3">
      <c r="A83" s="376">
        <v>2121701</v>
      </c>
      <c r="B83" s="193" t="s">
        <v>1485</v>
      </c>
      <c r="C83" s="384">
        <v>0</v>
      </c>
    </row>
    <row r="84" ht="20.1" hidden="1" customHeight="1" spans="1:3">
      <c r="A84" s="376">
        <v>2121702</v>
      </c>
      <c r="B84" s="193" t="s">
        <v>1486</v>
      </c>
      <c r="C84" s="384">
        <v>0</v>
      </c>
    </row>
    <row r="85" ht="20.1" hidden="1" customHeight="1" spans="1:3">
      <c r="A85" s="376">
        <v>2121703</v>
      </c>
      <c r="B85" s="193" t="s">
        <v>1487</v>
      </c>
      <c r="C85" s="384">
        <v>0</v>
      </c>
    </row>
    <row r="86" ht="20.1" hidden="1" customHeight="1" spans="1:3">
      <c r="A86" s="376">
        <v>2121704</v>
      </c>
      <c r="B86" s="193" t="s">
        <v>1488</v>
      </c>
      <c r="C86" s="384">
        <v>0</v>
      </c>
    </row>
    <row r="87" ht="20.1" hidden="1" customHeight="1" spans="1:3">
      <c r="A87" s="376">
        <v>2121799</v>
      </c>
      <c r="B87" s="193" t="s">
        <v>1499</v>
      </c>
      <c r="C87" s="384">
        <v>0</v>
      </c>
    </row>
    <row r="88" ht="20.1" hidden="1" customHeight="1" spans="1:3">
      <c r="A88" s="376">
        <v>21218</v>
      </c>
      <c r="B88" s="193" t="s">
        <v>1500</v>
      </c>
      <c r="C88" s="384">
        <v>0</v>
      </c>
    </row>
    <row r="89" ht="20.1" hidden="1" customHeight="1" spans="1:3">
      <c r="A89" s="376">
        <v>2121801</v>
      </c>
      <c r="B89" s="193" t="s">
        <v>1491</v>
      </c>
      <c r="C89" s="384">
        <v>0</v>
      </c>
    </row>
    <row r="90" ht="20.1" hidden="1" customHeight="1" spans="1:3">
      <c r="A90" s="376">
        <v>2121899</v>
      </c>
      <c r="B90" s="193" t="s">
        <v>1501</v>
      </c>
      <c r="C90" s="384">
        <v>0</v>
      </c>
    </row>
    <row r="91" ht="20.1" hidden="1" customHeight="1" spans="1:3">
      <c r="A91" s="376">
        <v>21219</v>
      </c>
      <c r="B91" s="193" t="s">
        <v>1502</v>
      </c>
      <c r="C91" s="384">
        <v>0</v>
      </c>
    </row>
    <row r="92" ht="20.1" hidden="1" customHeight="1" spans="1:3">
      <c r="A92" s="376">
        <v>2121901</v>
      </c>
      <c r="B92" s="193" t="s">
        <v>1469</v>
      </c>
      <c r="C92" s="384">
        <v>0</v>
      </c>
    </row>
    <row r="93" ht="20.1" hidden="1" customHeight="1" spans="1:3">
      <c r="A93" s="376">
        <v>2121902</v>
      </c>
      <c r="B93" s="193" t="s">
        <v>1470</v>
      </c>
      <c r="C93" s="384">
        <v>0</v>
      </c>
    </row>
    <row r="94" ht="20.1" hidden="1" customHeight="1" spans="1:3">
      <c r="A94" s="376">
        <v>2121903</v>
      </c>
      <c r="B94" s="193" t="s">
        <v>1471</v>
      </c>
      <c r="C94" s="384">
        <v>0</v>
      </c>
    </row>
    <row r="95" ht="20.1" hidden="1" customHeight="1" spans="1:3">
      <c r="A95" s="376">
        <v>2121904</v>
      </c>
      <c r="B95" s="193" t="s">
        <v>1472</v>
      </c>
      <c r="C95" s="384">
        <v>0</v>
      </c>
    </row>
    <row r="96" ht="20.1" hidden="1" customHeight="1" spans="1:3">
      <c r="A96" s="376">
        <v>2121905</v>
      </c>
      <c r="B96" s="193" t="s">
        <v>1475</v>
      </c>
      <c r="C96" s="384">
        <v>0</v>
      </c>
    </row>
    <row r="97" ht="20.1" hidden="1" customHeight="1" spans="1:3">
      <c r="A97" s="376">
        <v>2121906</v>
      </c>
      <c r="B97" s="193" t="s">
        <v>1477</v>
      </c>
      <c r="C97" s="384">
        <v>0</v>
      </c>
    </row>
    <row r="98" ht="20.1" hidden="1" customHeight="1" spans="1:3">
      <c r="A98" s="376">
        <v>2121907</v>
      </c>
      <c r="B98" s="193" t="s">
        <v>1478</v>
      </c>
      <c r="C98" s="384">
        <v>0</v>
      </c>
    </row>
    <row r="99" ht="20.1" hidden="1" customHeight="1" spans="1:3">
      <c r="A99" s="376">
        <v>2121999</v>
      </c>
      <c r="B99" s="193" t="s">
        <v>1503</v>
      </c>
      <c r="C99" s="384">
        <v>0</v>
      </c>
    </row>
    <row r="100" ht="20.1" customHeight="1" spans="1:3">
      <c r="A100" s="376">
        <v>213</v>
      </c>
      <c r="B100" s="193" t="s">
        <v>1504</v>
      </c>
      <c r="C100" s="384">
        <v>68084</v>
      </c>
    </row>
    <row r="101" ht="20.1" customHeight="1" spans="1:3">
      <c r="A101" s="376">
        <v>21366</v>
      </c>
      <c r="B101" s="193" t="s">
        <v>1505</v>
      </c>
      <c r="C101" s="384">
        <v>426</v>
      </c>
    </row>
    <row r="102" ht="20.1" customHeight="1" spans="1:3">
      <c r="A102" s="376">
        <v>2136601</v>
      </c>
      <c r="B102" s="193" t="s">
        <v>1450</v>
      </c>
      <c r="C102" s="384">
        <v>426</v>
      </c>
    </row>
    <row r="103" ht="20.1" hidden="1" customHeight="1" spans="1:3">
      <c r="A103" s="376">
        <v>2136602</v>
      </c>
      <c r="B103" s="193" t="s">
        <v>1506</v>
      </c>
      <c r="C103" s="384">
        <v>0</v>
      </c>
    </row>
    <row r="104" ht="20.1" hidden="1" customHeight="1" spans="1:3">
      <c r="A104" s="376">
        <v>2136603</v>
      </c>
      <c r="B104" s="193" t="s">
        <v>1507</v>
      </c>
      <c r="C104" s="384">
        <v>0</v>
      </c>
    </row>
    <row r="105" ht="20.1" hidden="1" customHeight="1" spans="1:3">
      <c r="A105" s="376">
        <v>2136699</v>
      </c>
      <c r="B105" s="193" t="s">
        <v>1508</v>
      </c>
      <c r="C105" s="384">
        <v>0</v>
      </c>
    </row>
    <row r="106" ht="20.1" customHeight="1" spans="1:3">
      <c r="A106" s="376">
        <v>21367</v>
      </c>
      <c r="B106" s="193" t="s">
        <v>1509</v>
      </c>
      <c r="C106" s="384">
        <v>12892</v>
      </c>
    </row>
    <row r="107" ht="20.1" customHeight="1" spans="1:3">
      <c r="A107" s="376">
        <v>2136701</v>
      </c>
      <c r="B107" s="193" t="s">
        <v>1450</v>
      </c>
      <c r="C107" s="384">
        <v>7983</v>
      </c>
    </row>
    <row r="108" ht="20.1" customHeight="1" spans="1:3">
      <c r="A108" s="376">
        <v>2136702</v>
      </c>
      <c r="B108" s="193" t="s">
        <v>1506</v>
      </c>
      <c r="C108" s="384">
        <v>4779</v>
      </c>
    </row>
    <row r="109" ht="20.1" hidden="1" customHeight="1" spans="1:3">
      <c r="A109" s="376">
        <v>2136703</v>
      </c>
      <c r="B109" s="193" t="s">
        <v>1510</v>
      </c>
      <c r="C109" s="384">
        <v>0</v>
      </c>
    </row>
    <row r="110" ht="20.1" customHeight="1" spans="1:3">
      <c r="A110" s="376">
        <v>2136799</v>
      </c>
      <c r="B110" s="193" t="s">
        <v>1511</v>
      </c>
      <c r="C110" s="384">
        <v>130</v>
      </c>
    </row>
    <row r="111" ht="20.1" customHeight="1" spans="1:3">
      <c r="A111" s="376">
        <v>21369</v>
      </c>
      <c r="B111" s="193" t="s">
        <v>1512</v>
      </c>
      <c r="C111" s="384">
        <v>54766</v>
      </c>
    </row>
    <row r="112" ht="20.1" hidden="1" customHeight="1" spans="1:3">
      <c r="A112" s="376">
        <v>2136901</v>
      </c>
      <c r="B112" s="193" t="s">
        <v>1513</v>
      </c>
      <c r="C112" s="384">
        <v>0</v>
      </c>
    </row>
    <row r="113" ht="20.1" customHeight="1" spans="1:3">
      <c r="A113" s="376">
        <v>2136902</v>
      </c>
      <c r="B113" s="193" t="s">
        <v>1514</v>
      </c>
      <c r="C113" s="384">
        <v>54766</v>
      </c>
    </row>
    <row r="114" ht="20.1" hidden="1" customHeight="1" spans="1:3">
      <c r="A114" s="376">
        <v>2136903</v>
      </c>
      <c r="B114" s="193" t="s">
        <v>1515</v>
      </c>
      <c r="C114" s="384">
        <v>0</v>
      </c>
    </row>
    <row r="115" ht="20.1" hidden="1" customHeight="1" spans="1:3">
      <c r="A115" s="376">
        <v>2136999</v>
      </c>
      <c r="B115" s="193" t="s">
        <v>1516</v>
      </c>
      <c r="C115" s="384">
        <v>0</v>
      </c>
    </row>
    <row r="116" ht="20.1" hidden="1" customHeight="1" spans="1:3">
      <c r="A116" s="376">
        <v>214</v>
      </c>
      <c r="B116" s="193" t="s">
        <v>1517</v>
      </c>
      <c r="C116" s="384">
        <v>0</v>
      </c>
    </row>
    <row r="117" ht="20.1" hidden="1" customHeight="1" spans="1:3">
      <c r="A117" s="376">
        <v>21460</v>
      </c>
      <c r="B117" s="193" t="s">
        <v>1518</v>
      </c>
      <c r="C117" s="384">
        <v>0</v>
      </c>
    </row>
    <row r="118" ht="20.1" hidden="1" customHeight="1" spans="1:3">
      <c r="A118" s="376">
        <v>2146001</v>
      </c>
      <c r="B118" s="193" t="s">
        <v>1519</v>
      </c>
      <c r="C118" s="384">
        <v>0</v>
      </c>
    </row>
    <row r="119" ht="20.1" hidden="1" customHeight="1" spans="1:3">
      <c r="A119" s="376">
        <v>2146002</v>
      </c>
      <c r="B119" s="193" t="s">
        <v>1520</v>
      </c>
      <c r="C119" s="384">
        <v>0</v>
      </c>
    </row>
    <row r="120" ht="20.1" hidden="1" customHeight="1" spans="1:3">
      <c r="A120" s="376">
        <v>2146003</v>
      </c>
      <c r="B120" s="193" t="s">
        <v>1521</v>
      </c>
      <c r="C120" s="384">
        <v>0</v>
      </c>
    </row>
    <row r="121" ht="20.1" hidden="1" customHeight="1" spans="1:3">
      <c r="A121" s="376">
        <v>2146099</v>
      </c>
      <c r="B121" s="193" t="s">
        <v>1522</v>
      </c>
      <c r="C121" s="384">
        <v>0</v>
      </c>
    </row>
    <row r="122" ht="20.1" hidden="1" customHeight="1" spans="1:3">
      <c r="A122" s="376">
        <v>21462</v>
      </c>
      <c r="B122" s="193" t="s">
        <v>1523</v>
      </c>
      <c r="C122" s="384">
        <v>0</v>
      </c>
    </row>
    <row r="123" ht="20.1" hidden="1" customHeight="1" spans="1:3">
      <c r="A123" s="376">
        <v>2146201</v>
      </c>
      <c r="B123" s="193" t="s">
        <v>1521</v>
      </c>
      <c r="C123" s="384">
        <v>0</v>
      </c>
    </row>
    <row r="124" ht="20.1" hidden="1" customHeight="1" spans="1:3">
      <c r="A124" s="376">
        <v>2146202</v>
      </c>
      <c r="B124" s="193" t="s">
        <v>1524</v>
      </c>
      <c r="C124" s="384">
        <v>0</v>
      </c>
    </row>
    <row r="125" ht="20.1" hidden="1" customHeight="1" spans="1:3">
      <c r="A125" s="376">
        <v>2146203</v>
      </c>
      <c r="B125" s="193" t="s">
        <v>1525</v>
      </c>
      <c r="C125" s="384">
        <v>0</v>
      </c>
    </row>
    <row r="126" ht="20.1" hidden="1" customHeight="1" spans="1:3">
      <c r="A126" s="376">
        <v>2146299</v>
      </c>
      <c r="B126" s="193" t="s">
        <v>1526</v>
      </c>
      <c r="C126" s="384">
        <v>0</v>
      </c>
    </row>
    <row r="127" ht="20.1" hidden="1" customHeight="1" spans="1:3">
      <c r="A127" s="376">
        <v>21463</v>
      </c>
      <c r="B127" s="193" t="s">
        <v>1527</v>
      </c>
      <c r="C127" s="384">
        <v>0</v>
      </c>
    </row>
    <row r="128" ht="20.1" hidden="1" customHeight="1" spans="1:3">
      <c r="A128" s="376">
        <v>2146301</v>
      </c>
      <c r="B128" s="193" t="s">
        <v>1528</v>
      </c>
      <c r="C128" s="384">
        <v>0</v>
      </c>
    </row>
    <row r="129" ht="20.1" hidden="1" customHeight="1" spans="1:3">
      <c r="A129" s="376">
        <v>2146302</v>
      </c>
      <c r="B129" s="193" t="s">
        <v>1529</v>
      </c>
      <c r="C129" s="384">
        <v>0</v>
      </c>
    </row>
    <row r="130" ht="20.1" hidden="1" customHeight="1" spans="1:3">
      <c r="A130" s="376">
        <v>2146303</v>
      </c>
      <c r="B130" s="193" t="s">
        <v>1530</v>
      </c>
      <c r="C130" s="384">
        <v>0</v>
      </c>
    </row>
    <row r="131" ht="20.1" hidden="1" customHeight="1" spans="1:3">
      <c r="A131" s="376">
        <v>2146399</v>
      </c>
      <c r="B131" s="193" t="s">
        <v>1531</v>
      </c>
      <c r="C131" s="384">
        <v>0</v>
      </c>
    </row>
    <row r="132" ht="20.1" hidden="1" customHeight="1" spans="1:3">
      <c r="A132" s="376">
        <v>21464</v>
      </c>
      <c r="B132" s="193" t="s">
        <v>1532</v>
      </c>
      <c r="C132" s="384">
        <v>0</v>
      </c>
    </row>
    <row r="133" ht="20.1" hidden="1" customHeight="1" spans="1:3">
      <c r="A133" s="376">
        <v>2146401</v>
      </c>
      <c r="B133" s="193" t="s">
        <v>1533</v>
      </c>
      <c r="C133" s="384">
        <v>0</v>
      </c>
    </row>
    <row r="134" ht="20.1" hidden="1" customHeight="1" spans="1:3">
      <c r="A134" s="376">
        <v>2146402</v>
      </c>
      <c r="B134" s="193" t="s">
        <v>1534</v>
      </c>
      <c r="C134" s="384">
        <v>0</v>
      </c>
    </row>
    <row r="135" ht="20.1" hidden="1" customHeight="1" spans="1:3">
      <c r="A135" s="376">
        <v>2146403</v>
      </c>
      <c r="B135" s="193" t="s">
        <v>1535</v>
      </c>
      <c r="C135" s="384">
        <v>0</v>
      </c>
    </row>
    <row r="136" ht="20.1" hidden="1" customHeight="1" spans="1:3">
      <c r="A136" s="376">
        <v>2146404</v>
      </c>
      <c r="B136" s="193" t="s">
        <v>1536</v>
      </c>
      <c r="C136" s="384">
        <v>0</v>
      </c>
    </row>
    <row r="137" ht="20.1" hidden="1" customHeight="1" spans="1:3">
      <c r="A137" s="376">
        <v>2146405</v>
      </c>
      <c r="B137" s="193" t="s">
        <v>1537</v>
      </c>
      <c r="C137" s="384">
        <v>0</v>
      </c>
    </row>
    <row r="138" ht="20.1" hidden="1" customHeight="1" spans="1:3">
      <c r="A138" s="376">
        <v>2146406</v>
      </c>
      <c r="B138" s="193" t="s">
        <v>1538</v>
      </c>
      <c r="C138" s="384">
        <v>0</v>
      </c>
    </row>
    <row r="139" ht="20.1" hidden="1" customHeight="1" spans="1:3">
      <c r="A139" s="376">
        <v>2146407</v>
      </c>
      <c r="B139" s="193" t="s">
        <v>1539</v>
      </c>
      <c r="C139" s="384">
        <v>0</v>
      </c>
    </row>
    <row r="140" ht="20.1" hidden="1" customHeight="1" spans="1:3">
      <c r="A140" s="376">
        <v>2146499</v>
      </c>
      <c r="B140" s="193" t="s">
        <v>1540</v>
      </c>
      <c r="C140" s="384">
        <v>0</v>
      </c>
    </row>
    <row r="141" ht="20.1" hidden="1" customHeight="1" spans="1:3">
      <c r="A141" s="376">
        <v>21468</v>
      </c>
      <c r="B141" s="193" t="s">
        <v>1541</v>
      </c>
      <c r="C141" s="384">
        <v>0</v>
      </c>
    </row>
    <row r="142" ht="20.1" hidden="1" customHeight="1" spans="1:3">
      <c r="A142" s="376">
        <v>2146801</v>
      </c>
      <c r="B142" s="193" t="s">
        <v>1542</v>
      </c>
      <c r="C142" s="384">
        <v>0</v>
      </c>
    </row>
    <row r="143" ht="20.1" hidden="1" customHeight="1" spans="1:3">
      <c r="A143" s="376">
        <v>2146802</v>
      </c>
      <c r="B143" s="193" t="s">
        <v>1543</v>
      </c>
      <c r="C143" s="384">
        <v>0</v>
      </c>
    </row>
    <row r="144" ht="20.1" hidden="1" customHeight="1" spans="1:3">
      <c r="A144" s="376">
        <v>2146803</v>
      </c>
      <c r="B144" s="193" t="s">
        <v>1544</v>
      </c>
      <c r="C144" s="384">
        <v>0</v>
      </c>
    </row>
    <row r="145" ht="20.1" hidden="1" customHeight="1" spans="1:3">
      <c r="A145" s="376">
        <v>2146804</v>
      </c>
      <c r="B145" s="193" t="s">
        <v>1545</v>
      </c>
      <c r="C145" s="384">
        <v>0</v>
      </c>
    </row>
    <row r="146" ht="20.1" hidden="1" customHeight="1" spans="1:3">
      <c r="A146" s="376">
        <v>2146805</v>
      </c>
      <c r="B146" s="193" t="s">
        <v>1546</v>
      </c>
      <c r="C146" s="384">
        <v>0</v>
      </c>
    </row>
    <row r="147" ht="20.1" hidden="1" customHeight="1" spans="1:3">
      <c r="A147" s="376">
        <v>2146899</v>
      </c>
      <c r="B147" s="193" t="s">
        <v>1547</v>
      </c>
      <c r="C147" s="384">
        <v>0</v>
      </c>
    </row>
    <row r="148" ht="20.1" hidden="1" customHeight="1" spans="1:3">
      <c r="A148" s="376">
        <v>21469</v>
      </c>
      <c r="B148" s="193" t="s">
        <v>1548</v>
      </c>
      <c r="C148" s="384">
        <v>0</v>
      </c>
    </row>
    <row r="149" ht="20.1" hidden="1" customHeight="1" spans="1:3">
      <c r="A149" s="376">
        <v>2146901</v>
      </c>
      <c r="B149" s="193" t="s">
        <v>1549</v>
      </c>
      <c r="C149" s="384">
        <v>0</v>
      </c>
    </row>
    <row r="150" ht="20.1" hidden="1" customHeight="1" spans="1:3">
      <c r="A150" s="376">
        <v>2146902</v>
      </c>
      <c r="B150" s="193" t="s">
        <v>1550</v>
      </c>
      <c r="C150" s="384">
        <v>0</v>
      </c>
    </row>
    <row r="151" ht="20.1" hidden="1" customHeight="1" spans="1:3">
      <c r="A151" s="376">
        <v>2146903</v>
      </c>
      <c r="B151" s="193" t="s">
        <v>1551</v>
      </c>
      <c r="C151" s="384">
        <v>0</v>
      </c>
    </row>
    <row r="152" ht="20.1" hidden="1" customHeight="1" spans="1:3">
      <c r="A152" s="376">
        <v>2146904</v>
      </c>
      <c r="B152" s="193" t="s">
        <v>1552</v>
      </c>
      <c r="C152" s="384">
        <v>0</v>
      </c>
    </row>
    <row r="153" ht="20.1" hidden="1" customHeight="1" spans="1:3">
      <c r="A153" s="376">
        <v>2146906</v>
      </c>
      <c r="B153" s="193" t="s">
        <v>1553</v>
      </c>
      <c r="C153" s="384">
        <v>0</v>
      </c>
    </row>
    <row r="154" ht="20.1" hidden="1" customHeight="1" spans="1:3">
      <c r="A154" s="376">
        <v>2146907</v>
      </c>
      <c r="B154" s="193" t="s">
        <v>1554</v>
      </c>
      <c r="C154" s="384">
        <v>0</v>
      </c>
    </row>
    <row r="155" ht="20.1" hidden="1" customHeight="1" spans="1:3">
      <c r="A155" s="376">
        <v>2146908</v>
      </c>
      <c r="B155" s="193" t="s">
        <v>1555</v>
      </c>
      <c r="C155" s="384">
        <v>0</v>
      </c>
    </row>
    <row r="156" ht="20.1" hidden="1" customHeight="1" spans="1:3">
      <c r="A156" s="376">
        <v>2146999</v>
      </c>
      <c r="B156" s="193" t="s">
        <v>1556</v>
      </c>
      <c r="C156" s="384">
        <v>0</v>
      </c>
    </row>
    <row r="157" ht="20.1" hidden="1" customHeight="1" spans="1:3">
      <c r="A157" s="376">
        <v>21470</v>
      </c>
      <c r="B157" s="193" t="s">
        <v>1557</v>
      </c>
      <c r="C157" s="384">
        <v>0</v>
      </c>
    </row>
    <row r="158" ht="20.1" hidden="1" customHeight="1" spans="1:3">
      <c r="A158" s="376">
        <v>2147001</v>
      </c>
      <c r="B158" s="193" t="s">
        <v>1519</v>
      </c>
      <c r="C158" s="384">
        <v>0</v>
      </c>
    </row>
    <row r="159" ht="20.1" hidden="1" customHeight="1" spans="1:3">
      <c r="A159" s="376">
        <v>2147099</v>
      </c>
      <c r="B159" s="193" t="s">
        <v>1558</v>
      </c>
      <c r="C159" s="384">
        <v>0</v>
      </c>
    </row>
    <row r="160" ht="20.1" hidden="1" customHeight="1" spans="1:3">
      <c r="A160" s="376">
        <v>21471</v>
      </c>
      <c r="B160" s="193" t="s">
        <v>1559</v>
      </c>
      <c r="C160" s="384">
        <v>0</v>
      </c>
    </row>
    <row r="161" ht="20.1" hidden="1" customHeight="1" spans="1:3">
      <c r="A161" s="376">
        <v>2147101</v>
      </c>
      <c r="B161" s="193" t="s">
        <v>1519</v>
      </c>
      <c r="C161" s="384">
        <v>0</v>
      </c>
    </row>
    <row r="162" ht="20.1" hidden="1" customHeight="1" spans="1:3">
      <c r="A162" s="376">
        <v>2147199</v>
      </c>
      <c r="B162" s="193" t="s">
        <v>1560</v>
      </c>
      <c r="C162" s="384">
        <v>0</v>
      </c>
    </row>
    <row r="163" ht="20.1" hidden="1" customHeight="1" spans="1:3">
      <c r="A163" s="376">
        <v>21472</v>
      </c>
      <c r="B163" s="193" t="s">
        <v>1561</v>
      </c>
      <c r="C163" s="384">
        <v>0</v>
      </c>
    </row>
    <row r="164" ht="20.1" hidden="1" customHeight="1" spans="1:3">
      <c r="A164" s="376">
        <v>21473</v>
      </c>
      <c r="B164" s="193" t="s">
        <v>1562</v>
      </c>
      <c r="C164" s="384">
        <v>0</v>
      </c>
    </row>
    <row r="165" ht="20.1" hidden="1" customHeight="1" spans="1:3">
      <c r="A165" s="376">
        <v>2147301</v>
      </c>
      <c r="B165" s="193" t="s">
        <v>1528</v>
      </c>
      <c r="C165" s="384">
        <v>0</v>
      </c>
    </row>
    <row r="166" ht="20.1" hidden="1" customHeight="1" spans="1:3">
      <c r="A166" s="376">
        <v>2147303</v>
      </c>
      <c r="B166" s="193" t="s">
        <v>1530</v>
      </c>
      <c r="C166" s="384">
        <v>0</v>
      </c>
    </row>
    <row r="167" ht="20.1" hidden="1" customHeight="1" spans="1:3">
      <c r="A167" s="376">
        <v>2147399</v>
      </c>
      <c r="B167" s="193" t="s">
        <v>1563</v>
      </c>
      <c r="C167" s="384">
        <v>0</v>
      </c>
    </row>
    <row r="168" ht="20.1" hidden="1" customHeight="1" spans="1:3">
      <c r="A168" s="376">
        <v>215</v>
      </c>
      <c r="B168" s="193" t="s">
        <v>1564</v>
      </c>
      <c r="C168" s="384">
        <v>0</v>
      </c>
    </row>
    <row r="169" ht="20.1" hidden="1" customHeight="1" spans="1:3">
      <c r="A169" s="376">
        <v>21562</v>
      </c>
      <c r="B169" s="193" t="s">
        <v>1565</v>
      </c>
      <c r="C169" s="384">
        <v>0</v>
      </c>
    </row>
    <row r="170" ht="20.1" hidden="1" customHeight="1" spans="1:3">
      <c r="A170" s="376">
        <v>2156201</v>
      </c>
      <c r="B170" s="193" t="s">
        <v>1566</v>
      </c>
      <c r="C170" s="384">
        <v>0</v>
      </c>
    </row>
    <row r="171" ht="20.1" hidden="1" customHeight="1" spans="1:3">
      <c r="A171" s="376">
        <v>2156202</v>
      </c>
      <c r="B171" s="193" t="s">
        <v>1567</v>
      </c>
      <c r="C171" s="384">
        <v>0</v>
      </c>
    </row>
    <row r="172" ht="20.1" customHeight="1" spans="1:3">
      <c r="A172" s="376">
        <v>229</v>
      </c>
      <c r="B172" s="193" t="s">
        <v>1568</v>
      </c>
      <c r="C172" s="384">
        <v>28134</v>
      </c>
    </row>
    <row r="173" ht="20.1" customHeight="1" spans="1:3">
      <c r="A173" s="376">
        <v>22904</v>
      </c>
      <c r="B173" s="193" t="s">
        <v>1569</v>
      </c>
      <c r="C173" s="384">
        <v>25000</v>
      </c>
    </row>
    <row r="174" ht="20.1" hidden="1" customHeight="1" spans="1:3">
      <c r="A174" s="376">
        <v>2290401</v>
      </c>
      <c r="B174" s="193" t="s">
        <v>1570</v>
      </c>
      <c r="C174" s="384">
        <v>0</v>
      </c>
    </row>
    <row r="175" ht="20.1" customHeight="1" spans="1:3">
      <c r="A175" s="376">
        <v>2290402</v>
      </c>
      <c r="B175" s="193" t="s">
        <v>1571</v>
      </c>
      <c r="C175" s="384">
        <v>25000</v>
      </c>
    </row>
    <row r="176" ht="20.1" hidden="1" customHeight="1" spans="1:3">
      <c r="A176" s="376">
        <v>2290403</v>
      </c>
      <c r="B176" s="193" t="s">
        <v>1572</v>
      </c>
      <c r="C176" s="384">
        <v>0</v>
      </c>
    </row>
    <row r="177" ht="20.1" customHeight="1" spans="1:3">
      <c r="A177" s="376">
        <v>22908</v>
      </c>
      <c r="B177" s="193" t="s">
        <v>1573</v>
      </c>
      <c r="C177" s="384">
        <v>9</v>
      </c>
    </row>
    <row r="178" ht="20.1" hidden="1" customHeight="1" spans="1:3">
      <c r="A178" s="376">
        <v>2290802</v>
      </c>
      <c r="B178" s="193" t="s">
        <v>1574</v>
      </c>
      <c r="C178" s="384">
        <v>0</v>
      </c>
    </row>
    <row r="179" ht="20.1" hidden="1" customHeight="1" spans="1:3">
      <c r="A179" s="376">
        <v>2290803</v>
      </c>
      <c r="B179" s="193" t="s">
        <v>1575</v>
      </c>
      <c r="C179" s="384">
        <v>0</v>
      </c>
    </row>
    <row r="180" ht="20.1" hidden="1" customHeight="1" spans="1:3">
      <c r="A180" s="376">
        <v>2290804</v>
      </c>
      <c r="B180" s="193" t="s">
        <v>1576</v>
      </c>
      <c r="C180" s="384">
        <v>0</v>
      </c>
    </row>
    <row r="181" ht="20.1" hidden="1" customHeight="1" spans="1:3">
      <c r="A181" s="376">
        <v>2290805</v>
      </c>
      <c r="B181" s="193" t="s">
        <v>1577</v>
      </c>
      <c r="C181" s="384">
        <v>0</v>
      </c>
    </row>
    <row r="182" ht="20.1" hidden="1" customHeight="1" spans="1:3">
      <c r="A182" s="376">
        <v>2290806</v>
      </c>
      <c r="B182" s="193" t="s">
        <v>1578</v>
      </c>
      <c r="C182" s="384">
        <v>0</v>
      </c>
    </row>
    <row r="183" ht="20.1" hidden="1" customHeight="1" spans="1:3">
      <c r="A183" s="376">
        <v>2290807</v>
      </c>
      <c r="B183" s="193" t="s">
        <v>1579</v>
      </c>
      <c r="C183" s="384">
        <v>0</v>
      </c>
    </row>
    <row r="184" ht="20.1" customHeight="1" spans="1:3">
      <c r="A184" s="376">
        <v>2290808</v>
      </c>
      <c r="B184" s="193" t="s">
        <v>1580</v>
      </c>
      <c r="C184" s="384">
        <v>9</v>
      </c>
    </row>
    <row r="185" ht="20.1" hidden="1" customHeight="1" spans="1:3">
      <c r="A185" s="376">
        <v>2290899</v>
      </c>
      <c r="B185" s="193" t="s">
        <v>1581</v>
      </c>
      <c r="C185" s="384">
        <v>0</v>
      </c>
    </row>
    <row r="186" ht="20.1" customHeight="1" spans="1:3">
      <c r="A186" s="376">
        <v>22960</v>
      </c>
      <c r="B186" s="193" t="s">
        <v>1582</v>
      </c>
      <c r="C186" s="384">
        <v>3125</v>
      </c>
    </row>
    <row r="187" ht="20.1" customHeight="1" spans="1:3">
      <c r="A187" s="376">
        <v>2296002</v>
      </c>
      <c r="B187" s="193" t="s">
        <v>1583</v>
      </c>
      <c r="C187" s="384">
        <v>269</v>
      </c>
    </row>
    <row r="188" ht="20.1" customHeight="1" spans="1:3">
      <c r="A188" s="376">
        <v>2296003</v>
      </c>
      <c r="B188" s="193" t="s">
        <v>1584</v>
      </c>
      <c r="C188" s="384">
        <v>998</v>
      </c>
    </row>
    <row r="189" ht="20.1" customHeight="1" spans="1:3">
      <c r="A189" s="376">
        <v>2296004</v>
      </c>
      <c r="B189" s="193" t="s">
        <v>1585</v>
      </c>
      <c r="C189" s="384">
        <v>117</v>
      </c>
    </row>
    <row r="190" ht="20.1" hidden="1" customHeight="1" spans="1:3">
      <c r="A190" s="376">
        <v>2296005</v>
      </c>
      <c r="B190" s="193" t="s">
        <v>1586</v>
      </c>
      <c r="C190" s="384">
        <v>0</v>
      </c>
    </row>
    <row r="191" ht="20.1" customHeight="1" spans="1:3">
      <c r="A191" s="376">
        <v>2296006</v>
      </c>
      <c r="B191" s="193" t="s">
        <v>1587</v>
      </c>
      <c r="C191" s="384">
        <v>114</v>
      </c>
    </row>
    <row r="192" ht="20.1" hidden="1" customHeight="1" spans="1:3">
      <c r="A192" s="376">
        <v>2296010</v>
      </c>
      <c r="B192" s="193" t="s">
        <v>1588</v>
      </c>
      <c r="C192" s="384">
        <v>0</v>
      </c>
    </row>
    <row r="193" ht="20.1" hidden="1" customHeight="1" spans="1:3">
      <c r="A193" s="376">
        <v>2296011</v>
      </c>
      <c r="B193" s="193" t="s">
        <v>1589</v>
      </c>
      <c r="C193" s="384">
        <v>0</v>
      </c>
    </row>
    <row r="194" ht="20.1" hidden="1" customHeight="1" spans="1:3">
      <c r="A194" s="376">
        <v>2296012</v>
      </c>
      <c r="B194" s="193" t="s">
        <v>1590</v>
      </c>
      <c r="C194" s="384">
        <v>0</v>
      </c>
    </row>
    <row r="195" ht="20.1" customHeight="1" spans="1:3">
      <c r="A195" s="376">
        <v>2296013</v>
      </c>
      <c r="B195" s="193" t="s">
        <v>1591</v>
      </c>
      <c r="C195" s="384">
        <v>230</v>
      </c>
    </row>
    <row r="196" ht="20.1" customHeight="1" spans="1:3">
      <c r="A196" s="376">
        <v>2296099</v>
      </c>
      <c r="B196" s="193" t="s">
        <v>1592</v>
      </c>
      <c r="C196" s="384">
        <v>1397</v>
      </c>
    </row>
    <row r="197" ht="20.1" customHeight="1" spans="1:3">
      <c r="A197" s="376">
        <v>232</v>
      </c>
      <c r="B197" s="193" t="s">
        <v>1593</v>
      </c>
      <c r="C197" s="384">
        <v>19017</v>
      </c>
    </row>
    <row r="198" ht="20.1" hidden="1" customHeight="1" spans="1:3">
      <c r="A198" s="376">
        <v>2320401</v>
      </c>
      <c r="B198" s="193" t="s">
        <v>1594</v>
      </c>
      <c r="C198" s="384">
        <v>0</v>
      </c>
    </row>
    <row r="199" ht="20.1" hidden="1" customHeight="1" spans="1:3">
      <c r="A199" s="376">
        <v>2320402</v>
      </c>
      <c r="B199" s="193" t="s">
        <v>1595</v>
      </c>
      <c r="C199" s="384">
        <v>0</v>
      </c>
    </row>
    <row r="200" ht="20.1" hidden="1" customHeight="1" spans="1:3">
      <c r="A200" s="376">
        <v>2320405</v>
      </c>
      <c r="B200" s="193" t="s">
        <v>1596</v>
      </c>
      <c r="C200" s="384">
        <v>0</v>
      </c>
    </row>
    <row r="201" ht="20.1" customHeight="1" spans="1:3">
      <c r="A201" s="376">
        <v>2320411</v>
      </c>
      <c r="B201" s="193" t="s">
        <v>1597</v>
      </c>
      <c r="C201" s="384">
        <v>14364</v>
      </c>
    </row>
    <row r="202" ht="20.1" hidden="1" customHeight="1" spans="1:3">
      <c r="A202" s="376">
        <v>2320413</v>
      </c>
      <c r="B202" s="193" t="s">
        <v>1598</v>
      </c>
      <c r="C202" s="384">
        <v>0</v>
      </c>
    </row>
    <row r="203" ht="20.1" hidden="1" customHeight="1" spans="1:3">
      <c r="A203" s="376">
        <v>2320414</v>
      </c>
      <c r="B203" s="193" t="s">
        <v>1599</v>
      </c>
      <c r="C203" s="384">
        <v>0</v>
      </c>
    </row>
    <row r="204" ht="20.1" hidden="1" customHeight="1" spans="1:3">
      <c r="A204" s="376">
        <v>2320416</v>
      </c>
      <c r="B204" s="193" t="s">
        <v>1600</v>
      </c>
      <c r="C204" s="384">
        <v>0</v>
      </c>
    </row>
    <row r="205" ht="20.1" hidden="1" customHeight="1" spans="1:3">
      <c r="A205" s="376">
        <v>2320417</v>
      </c>
      <c r="B205" s="193" t="s">
        <v>1601</v>
      </c>
      <c r="C205" s="384">
        <v>0</v>
      </c>
    </row>
    <row r="206" ht="20.1" hidden="1" customHeight="1" spans="1:3">
      <c r="A206" s="376">
        <v>2320418</v>
      </c>
      <c r="B206" s="193" t="s">
        <v>1602</v>
      </c>
      <c r="C206" s="384">
        <v>0</v>
      </c>
    </row>
    <row r="207" ht="20.1" hidden="1" customHeight="1" spans="1:3">
      <c r="A207" s="376">
        <v>2320419</v>
      </c>
      <c r="B207" s="193" t="s">
        <v>1603</v>
      </c>
      <c r="C207" s="384">
        <v>0</v>
      </c>
    </row>
    <row r="208" ht="20.1" hidden="1" customHeight="1" spans="1:3">
      <c r="A208" s="376">
        <v>2320420</v>
      </c>
      <c r="B208" s="193" t="s">
        <v>1604</v>
      </c>
      <c r="C208" s="384">
        <v>0</v>
      </c>
    </row>
    <row r="209" ht="20.1" customHeight="1" spans="1:3">
      <c r="A209" s="376">
        <v>2320431</v>
      </c>
      <c r="B209" s="193" t="s">
        <v>1605</v>
      </c>
      <c r="C209" s="384">
        <v>1532</v>
      </c>
    </row>
    <row r="210" ht="20.1" hidden="1" customHeight="1" spans="1:3">
      <c r="A210" s="376">
        <v>2320432</v>
      </c>
      <c r="B210" s="193" t="s">
        <v>1606</v>
      </c>
      <c r="C210" s="384">
        <v>0</v>
      </c>
    </row>
    <row r="211" ht="20.1" customHeight="1" spans="1:3">
      <c r="A211" s="376">
        <v>2320433</v>
      </c>
      <c r="B211" s="193" t="s">
        <v>1607</v>
      </c>
      <c r="C211" s="384">
        <v>1635</v>
      </c>
    </row>
    <row r="212" ht="20.1" customHeight="1" spans="1:3">
      <c r="A212" s="376">
        <v>2320498</v>
      </c>
      <c r="B212" s="193" t="s">
        <v>1608</v>
      </c>
      <c r="C212" s="384">
        <v>1486</v>
      </c>
    </row>
    <row r="213" ht="20.1" hidden="1" customHeight="1" spans="1:3">
      <c r="A213" s="376">
        <v>2320499</v>
      </c>
      <c r="B213" s="193" t="s">
        <v>1609</v>
      </c>
      <c r="C213" s="384">
        <v>0</v>
      </c>
    </row>
    <row r="214" ht="20.1" customHeight="1" spans="1:3">
      <c r="A214" s="376">
        <v>233</v>
      </c>
      <c r="B214" s="193" t="s">
        <v>1610</v>
      </c>
      <c r="C214" s="384">
        <v>2</v>
      </c>
    </row>
    <row r="215" ht="20.1" hidden="1" customHeight="1" spans="1:3">
      <c r="A215" s="376">
        <v>2330401</v>
      </c>
      <c r="B215" s="193" t="s">
        <v>1611</v>
      </c>
      <c r="C215" s="384">
        <v>0</v>
      </c>
    </row>
    <row r="216" ht="20.1" hidden="1" customHeight="1" spans="1:3">
      <c r="A216" s="376">
        <v>2330402</v>
      </c>
      <c r="B216" s="193" t="s">
        <v>1612</v>
      </c>
      <c r="C216" s="384">
        <v>0</v>
      </c>
    </row>
    <row r="217" ht="20.1" hidden="1" customHeight="1" spans="1:3">
      <c r="A217" s="376">
        <v>2330405</v>
      </c>
      <c r="B217" s="193" t="s">
        <v>1613</v>
      </c>
      <c r="C217" s="384">
        <v>0</v>
      </c>
    </row>
    <row r="218" ht="20.1" customHeight="1" spans="1:3">
      <c r="A218" s="376">
        <v>2330411</v>
      </c>
      <c r="B218" s="193" t="s">
        <v>1614</v>
      </c>
      <c r="C218" s="384">
        <v>2</v>
      </c>
    </row>
    <row r="219" ht="20.1" hidden="1" customHeight="1" spans="1:3">
      <c r="A219" s="376">
        <v>2330413</v>
      </c>
      <c r="B219" s="193" t="s">
        <v>1615</v>
      </c>
      <c r="C219" s="384">
        <v>0</v>
      </c>
    </row>
    <row r="220" ht="20.1" hidden="1" customHeight="1" spans="1:3">
      <c r="A220" s="376">
        <v>2330414</v>
      </c>
      <c r="B220" s="193" t="s">
        <v>1616</v>
      </c>
      <c r="C220" s="384">
        <v>0</v>
      </c>
    </row>
    <row r="221" ht="20.1" hidden="1" customHeight="1" spans="1:3">
      <c r="A221" s="376">
        <v>2330416</v>
      </c>
      <c r="B221" s="193" t="s">
        <v>1617</v>
      </c>
      <c r="C221" s="384">
        <v>0</v>
      </c>
    </row>
    <row r="222" ht="20.1" hidden="1" customHeight="1" spans="1:3">
      <c r="A222" s="376">
        <v>2330417</v>
      </c>
      <c r="B222" s="193" t="s">
        <v>1618</v>
      </c>
      <c r="C222" s="384">
        <v>0</v>
      </c>
    </row>
    <row r="223" ht="20.1" hidden="1" customHeight="1" spans="1:3">
      <c r="A223" s="376">
        <v>2330418</v>
      </c>
      <c r="B223" s="193" t="s">
        <v>1619</v>
      </c>
      <c r="C223" s="384">
        <v>0</v>
      </c>
    </row>
    <row r="224" ht="20.1" hidden="1" customHeight="1" spans="1:3">
      <c r="A224" s="376">
        <v>2330419</v>
      </c>
      <c r="B224" s="193" t="s">
        <v>1620</v>
      </c>
      <c r="C224" s="384">
        <v>0</v>
      </c>
    </row>
    <row r="225" ht="20.1" hidden="1" customHeight="1" spans="1:3">
      <c r="A225" s="376">
        <v>2330420</v>
      </c>
      <c r="B225" s="193" t="s">
        <v>1621</v>
      </c>
      <c r="C225" s="384">
        <v>0</v>
      </c>
    </row>
    <row r="226" ht="20.1" hidden="1" customHeight="1" spans="1:3">
      <c r="A226" s="376">
        <v>2330431</v>
      </c>
      <c r="B226" s="193" t="s">
        <v>1622</v>
      </c>
      <c r="C226" s="384">
        <v>0</v>
      </c>
    </row>
    <row r="227" ht="20.1" hidden="1" customHeight="1" spans="1:3">
      <c r="A227" s="376">
        <v>2330432</v>
      </c>
      <c r="B227" s="193" t="s">
        <v>1623</v>
      </c>
      <c r="C227" s="384">
        <v>0</v>
      </c>
    </row>
    <row r="228" ht="20.1" hidden="1" customHeight="1" spans="1:3">
      <c r="A228" s="376">
        <v>2330433</v>
      </c>
      <c r="B228" s="193" t="s">
        <v>1624</v>
      </c>
      <c r="C228" s="384">
        <v>0</v>
      </c>
    </row>
    <row r="229" ht="20.1" hidden="1" customHeight="1" spans="1:3">
      <c r="A229" s="376">
        <v>2330498</v>
      </c>
      <c r="B229" s="193" t="s">
        <v>1625</v>
      </c>
      <c r="C229" s="384">
        <v>0</v>
      </c>
    </row>
    <row r="230" ht="20.1" hidden="1" customHeight="1" spans="1:3">
      <c r="A230" s="376">
        <v>2330499</v>
      </c>
      <c r="B230" s="193" t="s">
        <v>1626</v>
      </c>
      <c r="C230" s="384">
        <v>0</v>
      </c>
    </row>
    <row r="231" ht="20.1" customHeight="1" spans="1:3">
      <c r="A231" s="376">
        <v>234</v>
      </c>
      <c r="B231" s="193" t="s">
        <v>1627</v>
      </c>
      <c r="C231" s="384">
        <v>23361</v>
      </c>
    </row>
    <row r="232" ht="20.1" customHeight="1" spans="1:3">
      <c r="A232" s="376">
        <v>23401</v>
      </c>
      <c r="B232" s="193" t="s">
        <v>1628</v>
      </c>
      <c r="C232" s="384">
        <v>18000</v>
      </c>
    </row>
    <row r="233" ht="20.1" customHeight="1" spans="1:3">
      <c r="A233" s="376">
        <v>2340101</v>
      </c>
      <c r="B233" s="193" t="s">
        <v>1629</v>
      </c>
      <c r="C233" s="384">
        <v>3402</v>
      </c>
    </row>
    <row r="234" ht="20.1" hidden="1" customHeight="1" spans="1:3">
      <c r="A234" s="376">
        <v>2340102</v>
      </c>
      <c r="B234" s="193" t="s">
        <v>1630</v>
      </c>
      <c r="C234" s="384">
        <v>0</v>
      </c>
    </row>
    <row r="235" ht="20.1" customHeight="1" spans="1:3">
      <c r="A235" s="376">
        <v>2340103</v>
      </c>
      <c r="B235" s="193" t="s">
        <v>1631</v>
      </c>
      <c r="C235" s="384">
        <v>74</v>
      </c>
    </row>
    <row r="236" ht="20.1" hidden="1" customHeight="1" spans="1:3">
      <c r="A236" s="376">
        <v>2340104</v>
      </c>
      <c r="B236" s="193" t="s">
        <v>1632</v>
      </c>
      <c r="C236" s="384">
        <v>0</v>
      </c>
    </row>
    <row r="237" ht="20.1" hidden="1" customHeight="1" spans="1:3">
      <c r="A237" s="376">
        <v>2340105</v>
      </c>
      <c r="B237" s="193" t="s">
        <v>1633</v>
      </c>
      <c r="C237" s="384">
        <v>0</v>
      </c>
    </row>
    <row r="238" ht="20.1" hidden="1" customHeight="1" spans="1:3">
      <c r="A238" s="376">
        <v>2340106</v>
      </c>
      <c r="B238" s="193" t="s">
        <v>1634</v>
      </c>
      <c r="C238" s="384">
        <v>0</v>
      </c>
    </row>
    <row r="239" ht="20.1" hidden="1" customHeight="1" spans="1:3">
      <c r="A239" s="376">
        <v>2340107</v>
      </c>
      <c r="B239" s="193" t="s">
        <v>1635</v>
      </c>
      <c r="C239" s="384">
        <v>0</v>
      </c>
    </row>
    <row r="240" ht="20.1" customHeight="1" spans="1:3">
      <c r="A240" s="376">
        <v>2340108</v>
      </c>
      <c r="B240" s="193" t="s">
        <v>1636</v>
      </c>
      <c r="C240" s="384">
        <v>9714</v>
      </c>
    </row>
    <row r="241" ht="20.1" customHeight="1" spans="1:3">
      <c r="A241" s="376">
        <v>2340109</v>
      </c>
      <c r="B241" s="193" t="s">
        <v>1637</v>
      </c>
      <c r="C241" s="384">
        <v>4810</v>
      </c>
    </row>
    <row r="242" ht="20.1" hidden="1" customHeight="1" spans="1:3">
      <c r="A242" s="376">
        <v>2340110</v>
      </c>
      <c r="B242" s="193" t="s">
        <v>1638</v>
      </c>
      <c r="C242" s="384">
        <v>0</v>
      </c>
    </row>
    <row r="243" ht="20.1" hidden="1" customHeight="1" spans="1:3">
      <c r="A243" s="376">
        <v>2340111</v>
      </c>
      <c r="B243" s="193" t="s">
        <v>1639</v>
      </c>
      <c r="C243" s="384">
        <v>0</v>
      </c>
    </row>
    <row r="244" ht="20.1" hidden="1" customHeight="1" spans="1:3">
      <c r="A244" s="376">
        <v>2340199</v>
      </c>
      <c r="B244" s="193" t="s">
        <v>1640</v>
      </c>
      <c r="C244" s="384">
        <v>0</v>
      </c>
    </row>
    <row r="245" ht="20.1" customHeight="1" spans="1:3">
      <c r="A245" s="376">
        <v>23402</v>
      </c>
      <c r="B245" s="193" t="s">
        <v>1641</v>
      </c>
      <c r="C245" s="384">
        <v>5361</v>
      </c>
    </row>
    <row r="246" ht="20.1" hidden="1" customHeight="1" spans="1:3">
      <c r="A246" s="376">
        <v>2340201</v>
      </c>
      <c r="B246" s="193" t="s">
        <v>1642</v>
      </c>
      <c r="C246" s="384">
        <v>0</v>
      </c>
    </row>
    <row r="247" ht="20.1" hidden="1" customHeight="1" spans="1:3">
      <c r="A247" s="376">
        <v>2340202</v>
      </c>
      <c r="B247" s="193" t="s">
        <v>1643</v>
      </c>
      <c r="C247" s="384">
        <v>0</v>
      </c>
    </row>
    <row r="248" ht="20.1" hidden="1" customHeight="1" spans="1:3">
      <c r="A248" s="376">
        <v>2340203</v>
      </c>
      <c r="B248" s="193" t="s">
        <v>1644</v>
      </c>
      <c r="C248" s="384">
        <v>0</v>
      </c>
    </row>
    <row r="249" ht="20.1" hidden="1" customHeight="1" spans="1:3">
      <c r="A249" s="376">
        <v>2340204</v>
      </c>
      <c r="B249" s="193" t="s">
        <v>1645</v>
      </c>
      <c r="C249" s="384">
        <v>0</v>
      </c>
    </row>
    <row r="250" ht="20.1" hidden="1" customHeight="1" spans="1:3">
      <c r="A250" s="376">
        <v>2340205</v>
      </c>
      <c r="B250" s="193" t="s">
        <v>1646</v>
      </c>
      <c r="C250" s="384">
        <v>0</v>
      </c>
    </row>
    <row r="251" ht="20.1" customHeight="1" spans="1:3">
      <c r="A251" s="376">
        <v>2340299</v>
      </c>
      <c r="B251" s="193" t="s">
        <v>1647</v>
      </c>
      <c r="C251" s="384">
        <v>5361</v>
      </c>
    </row>
    <row r="252" ht="36" hidden="1" customHeight="1" spans="2:3">
      <c r="B252" s="386" t="s">
        <v>1648</v>
      </c>
      <c r="C252" s="386"/>
    </row>
    <row r="253" ht="35.1" customHeight="1"/>
    <row r="266" s="376" customFormat="1"/>
    <row r="267" s="376" customFormat="1"/>
    <row r="268" s="376" customFormat="1"/>
    <row r="269" s="376" customFormat="1"/>
  </sheetData>
  <autoFilter ref="A4:C252">
    <filterColumn colId="2">
      <customFilters>
        <customFilter operator="notEqual" val=""/>
      </customFilters>
    </filterColumn>
  </autoFilter>
  <mergeCells count="3">
    <mergeCell ref="B1:C1"/>
    <mergeCell ref="B2:C2"/>
    <mergeCell ref="B252:C252"/>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fitToPage="1"/>
  </sheetPr>
  <dimension ref="A1:O57"/>
  <sheetViews>
    <sheetView showZeros="0" topLeftCell="F1" workbookViewId="0">
      <selection activeCell="P1" sqref="P$1:S$1048576"/>
    </sheetView>
  </sheetViews>
  <sheetFormatPr defaultColWidth="9" defaultRowHeight="15.75"/>
  <cols>
    <col min="1" max="1" width="39.125" style="387" customWidth="1"/>
    <col min="2" max="2" width="9.125" style="387" customWidth="1"/>
    <col min="3" max="5" width="9.125" style="388" customWidth="1"/>
    <col min="6" max="6" width="9.125" style="389" customWidth="1"/>
    <col min="7" max="7" width="11.75" style="389" customWidth="1"/>
    <col min="8" max="8" width="26.5" style="390" customWidth="1"/>
    <col min="9" max="9" width="9.125" style="390" customWidth="1"/>
    <col min="10" max="13" width="9.125" style="388" customWidth="1"/>
    <col min="14" max="14" width="9.125" style="389" customWidth="1"/>
    <col min="15" max="15" width="11.75" style="389" customWidth="1"/>
    <col min="16" max="16384" width="9" style="391"/>
  </cols>
  <sheetData>
    <row r="1" ht="18" customHeight="1" spans="1:15">
      <c r="A1" s="106" t="s">
        <v>1649</v>
      </c>
      <c r="B1" s="106"/>
      <c r="C1" s="106"/>
      <c r="D1" s="106"/>
      <c r="E1" s="106"/>
      <c r="F1" s="335"/>
      <c r="G1" s="335"/>
      <c r="H1" s="106"/>
      <c r="I1" s="106"/>
      <c r="J1" s="106"/>
      <c r="K1" s="106"/>
      <c r="L1" s="106"/>
      <c r="M1" s="106"/>
      <c r="N1" s="335"/>
      <c r="O1" s="335"/>
    </row>
    <row r="2" ht="33" customHeight="1" spans="1:15">
      <c r="A2" s="132" t="s">
        <v>1650</v>
      </c>
      <c r="B2" s="132"/>
      <c r="C2" s="132"/>
      <c r="D2" s="132"/>
      <c r="E2" s="132"/>
      <c r="F2" s="336"/>
      <c r="G2" s="336"/>
      <c r="H2" s="132"/>
      <c r="I2" s="132"/>
      <c r="J2" s="132"/>
      <c r="K2" s="132"/>
      <c r="L2" s="132"/>
      <c r="M2" s="132"/>
      <c r="N2" s="336"/>
      <c r="O2" s="336"/>
    </row>
    <row r="3" ht="20.25" customHeight="1" spans="1:15">
      <c r="A3" s="371" t="s">
        <v>1395</v>
      </c>
      <c r="B3" s="371"/>
      <c r="C3" s="371"/>
      <c r="D3" s="371"/>
      <c r="E3" s="371"/>
      <c r="F3" s="392"/>
      <c r="G3" s="392"/>
      <c r="H3" s="371"/>
      <c r="I3" s="416"/>
      <c r="J3" s="416"/>
      <c r="K3" s="416"/>
      <c r="L3" s="416"/>
      <c r="M3" s="416"/>
      <c r="N3" s="417"/>
      <c r="O3" s="418" t="s">
        <v>1396</v>
      </c>
    </row>
    <row r="4" ht="60" customHeight="1" spans="1:15">
      <c r="A4" s="393" t="s">
        <v>1295</v>
      </c>
      <c r="B4" s="309" t="s">
        <v>62</v>
      </c>
      <c r="C4" s="309" t="s">
        <v>63</v>
      </c>
      <c r="D4" s="309" t="s">
        <v>64</v>
      </c>
      <c r="E4" s="309" t="s">
        <v>65</v>
      </c>
      <c r="F4" s="340" t="s">
        <v>66</v>
      </c>
      <c r="G4" s="340" t="s">
        <v>1286</v>
      </c>
      <c r="H4" s="393" t="s">
        <v>138</v>
      </c>
      <c r="I4" s="309" t="s">
        <v>62</v>
      </c>
      <c r="J4" s="309" t="s">
        <v>63</v>
      </c>
      <c r="K4" s="309" t="s">
        <v>64</v>
      </c>
      <c r="L4" s="309" t="s">
        <v>69</v>
      </c>
      <c r="M4" s="309" t="s">
        <v>65</v>
      </c>
      <c r="N4" s="340" t="s">
        <v>70</v>
      </c>
      <c r="O4" s="340" t="s">
        <v>1286</v>
      </c>
    </row>
    <row r="5" ht="20.1" customHeight="1" spans="1:15">
      <c r="A5" s="393" t="s">
        <v>71</v>
      </c>
      <c r="B5" s="394">
        <f>B6+B20</f>
        <v>432075</v>
      </c>
      <c r="C5" s="394">
        <f>C6+C20</f>
        <v>370821</v>
      </c>
      <c r="D5" s="394">
        <f t="shared" ref="D5:J5" si="0">D6+D20</f>
        <v>535293</v>
      </c>
      <c r="E5" s="394">
        <f t="shared" si="0"/>
        <v>537701</v>
      </c>
      <c r="F5" s="395" t="s">
        <v>26</v>
      </c>
      <c r="G5" s="395" t="s">
        <v>26</v>
      </c>
      <c r="H5" s="393" t="s">
        <v>71</v>
      </c>
      <c r="I5" s="394">
        <f t="shared" si="0"/>
        <v>432075</v>
      </c>
      <c r="J5" s="394">
        <f t="shared" si="0"/>
        <v>370821</v>
      </c>
      <c r="K5" s="394">
        <f t="shared" ref="K5:L5" si="1">K6+K20</f>
        <v>535293</v>
      </c>
      <c r="L5" s="394">
        <f t="shared" si="1"/>
        <v>537701</v>
      </c>
      <c r="M5" s="394">
        <f t="shared" ref="M5" si="2">M6+M20</f>
        <v>537701</v>
      </c>
      <c r="N5" s="395" t="s">
        <v>26</v>
      </c>
      <c r="O5" s="395" t="s">
        <v>26</v>
      </c>
    </row>
    <row r="6" ht="20.1" customHeight="1" spans="1:15">
      <c r="A6" s="396" t="s">
        <v>72</v>
      </c>
      <c r="B6" s="397">
        <f>SUM(B7:B19)</f>
        <v>160187</v>
      </c>
      <c r="C6" s="397">
        <f>SUM(C7:C19)</f>
        <v>250000</v>
      </c>
      <c r="D6" s="397">
        <f t="shared" ref="D6:I6" si="3">SUM(D7:D19)</f>
        <v>256739</v>
      </c>
      <c r="E6" s="397">
        <f t="shared" si="3"/>
        <v>256766</v>
      </c>
      <c r="F6" s="398">
        <f>E6/D6</f>
        <v>1.00010516516774</v>
      </c>
      <c r="G6" s="399">
        <f>E6/B6-1</f>
        <v>0.602914094152459</v>
      </c>
      <c r="H6" s="396" t="s">
        <v>73</v>
      </c>
      <c r="I6" s="397">
        <f t="shared" si="3"/>
        <v>257385</v>
      </c>
      <c r="J6" s="397">
        <f t="shared" ref="J6:L6" si="4">SUM(J7:J19)</f>
        <v>290721</v>
      </c>
      <c r="K6" s="397">
        <f t="shared" si="4"/>
        <v>392893</v>
      </c>
      <c r="L6" s="397">
        <f t="shared" si="4"/>
        <v>394081</v>
      </c>
      <c r="M6" s="397">
        <f t="shared" ref="M6" si="5">SUM(M7:M19)</f>
        <v>346350</v>
      </c>
      <c r="N6" s="398">
        <f>M6/L6</f>
        <v>0.87888023020648</v>
      </c>
      <c r="O6" s="399">
        <f>M6/I6-1</f>
        <v>0.345649513374905</v>
      </c>
    </row>
    <row r="7" ht="20.1" customHeight="1" spans="1:15">
      <c r="A7" s="400" t="s">
        <v>1397</v>
      </c>
      <c r="B7" s="400"/>
      <c r="C7" s="401"/>
      <c r="D7" s="401"/>
      <c r="E7" s="401"/>
      <c r="F7" s="402"/>
      <c r="G7" s="402"/>
      <c r="H7" s="234" t="s">
        <v>1398</v>
      </c>
      <c r="I7" s="234">
        <v>411</v>
      </c>
      <c r="J7" s="401">
        <v>33</v>
      </c>
      <c r="K7" s="401">
        <v>33</v>
      </c>
      <c r="L7" s="401">
        <v>34</v>
      </c>
      <c r="M7" s="401">
        <v>34</v>
      </c>
      <c r="N7" s="403">
        <f t="shared" ref="N7:N15" si="6">M7/L7</f>
        <v>1</v>
      </c>
      <c r="O7" s="404">
        <f t="shared" ref="O7:O14" si="7">M7/I7-1</f>
        <v>-0.917274939172749</v>
      </c>
    </row>
    <row r="8" ht="20.1" customHeight="1" spans="1:15">
      <c r="A8" s="234" t="s">
        <v>1399</v>
      </c>
      <c r="B8" s="234"/>
      <c r="C8" s="401"/>
      <c r="D8" s="401"/>
      <c r="E8" s="401"/>
      <c r="F8" s="402"/>
      <c r="G8" s="402"/>
      <c r="H8" s="234" t="s">
        <v>1400</v>
      </c>
      <c r="I8" s="234">
        <v>2528</v>
      </c>
      <c r="J8" s="401">
        <v>10239</v>
      </c>
      <c r="K8" s="401">
        <v>10447</v>
      </c>
      <c r="L8" s="401">
        <v>10446</v>
      </c>
      <c r="M8" s="401">
        <v>9056</v>
      </c>
      <c r="N8" s="403">
        <f t="shared" si="6"/>
        <v>0.866934711851426</v>
      </c>
      <c r="O8" s="404">
        <f t="shared" si="7"/>
        <v>2.58227848101266</v>
      </c>
    </row>
    <row r="9" ht="20.1" customHeight="1" spans="1:15">
      <c r="A9" s="234" t="s">
        <v>1401</v>
      </c>
      <c r="B9" s="234"/>
      <c r="C9" s="401"/>
      <c r="D9" s="401"/>
      <c r="E9" s="401"/>
      <c r="F9" s="402"/>
      <c r="G9" s="402"/>
      <c r="H9" s="234" t="s">
        <v>1402</v>
      </c>
      <c r="I9" s="234">
        <v>138682</v>
      </c>
      <c r="J9" s="401">
        <v>177662</v>
      </c>
      <c r="K9" s="401">
        <v>227401</v>
      </c>
      <c r="L9" s="401">
        <v>240070</v>
      </c>
      <c r="M9" s="401">
        <v>211373</v>
      </c>
      <c r="N9" s="403">
        <f t="shared" si="6"/>
        <v>0.880464031324197</v>
      </c>
      <c r="O9" s="404">
        <f t="shared" si="7"/>
        <v>0.524155982751907</v>
      </c>
    </row>
    <row r="10" ht="20.1" customHeight="1" spans="1:15">
      <c r="A10" s="234" t="s">
        <v>1403</v>
      </c>
      <c r="B10" s="234"/>
      <c r="C10" s="401"/>
      <c r="D10" s="401"/>
      <c r="E10" s="401"/>
      <c r="F10" s="402"/>
      <c r="G10" s="402"/>
      <c r="H10" s="234" t="s">
        <v>1404</v>
      </c>
      <c r="I10" s="234">
        <v>67567</v>
      </c>
      <c r="J10" s="401">
        <v>80475</v>
      </c>
      <c r="K10" s="401">
        <v>80081</v>
      </c>
      <c r="L10" s="401">
        <v>68185</v>
      </c>
      <c r="M10" s="401">
        <v>55373</v>
      </c>
      <c r="N10" s="403">
        <f t="shared" si="6"/>
        <v>0.812099435359683</v>
      </c>
      <c r="O10" s="404">
        <f t="shared" si="7"/>
        <v>-0.180472715970814</v>
      </c>
    </row>
    <row r="11" ht="20.1" customHeight="1" spans="1:15">
      <c r="A11" s="234" t="s">
        <v>1405</v>
      </c>
      <c r="B11" s="234">
        <v>4755</v>
      </c>
      <c r="C11" s="144">
        <v>5000</v>
      </c>
      <c r="D11" s="401">
        <v>10470</v>
      </c>
      <c r="E11" s="401">
        <v>10470</v>
      </c>
      <c r="F11" s="403">
        <f>E11/D11</f>
        <v>1</v>
      </c>
      <c r="G11" s="404">
        <f>E11/B11-1</f>
        <v>1.2018927444795</v>
      </c>
      <c r="H11" s="234" t="s">
        <v>1406</v>
      </c>
      <c r="I11" s="234"/>
      <c r="J11" s="144"/>
      <c r="K11" s="401"/>
      <c r="L11" s="401"/>
      <c r="M11" s="401"/>
      <c r="N11" s="403"/>
      <c r="O11" s="404"/>
    </row>
    <row r="12" ht="20.1" customHeight="1" spans="1:15">
      <c r="A12" s="234" t="s">
        <v>1407</v>
      </c>
      <c r="B12" s="234"/>
      <c r="C12" s="144"/>
      <c r="D12" s="401"/>
      <c r="E12" s="401"/>
      <c r="F12" s="402"/>
      <c r="G12" s="402"/>
      <c r="H12" s="234" t="s">
        <v>1408</v>
      </c>
      <c r="I12" s="234">
        <v>32704</v>
      </c>
      <c r="J12" s="144">
        <v>3712</v>
      </c>
      <c r="K12" s="401">
        <v>30912</v>
      </c>
      <c r="L12" s="401">
        <v>31327</v>
      </c>
      <c r="M12" s="401">
        <v>28134</v>
      </c>
      <c r="N12" s="403">
        <f t="shared" si="6"/>
        <v>0.898075142848022</v>
      </c>
      <c r="O12" s="404">
        <f t="shared" si="7"/>
        <v>-0.139738258317025</v>
      </c>
    </row>
    <row r="13" ht="20.1" customHeight="1" spans="1:15">
      <c r="A13" s="234" t="s">
        <v>1409</v>
      </c>
      <c r="B13" s="234">
        <v>135245</v>
      </c>
      <c r="C13" s="144">
        <v>226200</v>
      </c>
      <c r="D13" s="401">
        <v>220730</v>
      </c>
      <c r="E13" s="401">
        <v>220693</v>
      </c>
      <c r="F13" s="403">
        <f>E13/D13</f>
        <v>0.999832374394056</v>
      </c>
      <c r="G13" s="404">
        <f>E13/B13-1</f>
        <v>0.631801545343636</v>
      </c>
      <c r="H13" s="234" t="s">
        <v>1410</v>
      </c>
      <c r="I13" s="234">
        <v>15491</v>
      </c>
      <c r="J13" s="144">
        <v>18600</v>
      </c>
      <c r="K13" s="401">
        <v>19017</v>
      </c>
      <c r="L13" s="401">
        <v>19017</v>
      </c>
      <c r="M13" s="401">
        <v>19017</v>
      </c>
      <c r="N13" s="403">
        <f t="shared" si="6"/>
        <v>1</v>
      </c>
      <c r="O13" s="404">
        <f t="shared" si="7"/>
        <v>0.227616035117165</v>
      </c>
    </row>
    <row r="14" ht="20.1" customHeight="1" spans="1:15">
      <c r="A14" s="234" t="s">
        <v>1411</v>
      </c>
      <c r="B14" s="234"/>
      <c r="C14" s="144"/>
      <c r="D14" s="401"/>
      <c r="E14" s="401"/>
      <c r="F14" s="402"/>
      <c r="G14" s="402"/>
      <c r="H14" s="234" t="s">
        <v>1412</v>
      </c>
      <c r="I14" s="234">
        <v>2</v>
      </c>
      <c r="J14" s="144"/>
      <c r="K14" s="401">
        <v>2</v>
      </c>
      <c r="L14" s="401">
        <v>2</v>
      </c>
      <c r="M14" s="401">
        <v>2</v>
      </c>
      <c r="N14" s="403">
        <f t="shared" si="6"/>
        <v>1</v>
      </c>
      <c r="O14" s="404">
        <f t="shared" si="7"/>
        <v>0</v>
      </c>
    </row>
    <row r="15" ht="20.1" customHeight="1" spans="1:15">
      <c r="A15" s="234" t="s">
        <v>1413</v>
      </c>
      <c r="B15" s="234"/>
      <c r="C15" s="144"/>
      <c r="D15" s="401"/>
      <c r="E15" s="401"/>
      <c r="F15" s="402"/>
      <c r="G15" s="402"/>
      <c r="H15" s="234" t="s">
        <v>1414</v>
      </c>
      <c r="I15" s="234"/>
      <c r="J15" s="144"/>
      <c r="K15" s="401">
        <v>25000</v>
      </c>
      <c r="L15" s="401">
        <v>25000</v>
      </c>
      <c r="M15" s="401">
        <v>23361</v>
      </c>
      <c r="N15" s="403">
        <f t="shared" si="6"/>
        <v>0.93444</v>
      </c>
      <c r="O15" s="404"/>
    </row>
    <row r="16" ht="20.1" customHeight="1" spans="1:15">
      <c r="A16" s="234" t="s">
        <v>1415</v>
      </c>
      <c r="B16" s="234"/>
      <c r="C16" s="144"/>
      <c r="D16" s="401"/>
      <c r="E16" s="401"/>
      <c r="F16" s="402"/>
      <c r="G16" s="402"/>
      <c r="H16" s="234"/>
      <c r="I16" s="234"/>
      <c r="J16" s="144"/>
      <c r="K16" s="401"/>
      <c r="L16" s="401"/>
      <c r="M16" s="401"/>
      <c r="N16" s="402"/>
      <c r="O16" s="402"/>
    </row>
    <row r="17" ht="20.1" customHeight="1" spans="1:15">
      <c r="A17" s="357" t="s">
        <v>1416</v>
      </c>
      <c r="B17" s="144">
        <v>1530</v>
      </c>
      <c r="C17" s="144">
        <v>800</v>
      </c>
      <c r="D17" s="401">
        <v>1539</v>
      </c>
      <c r="E17" s="401">
        <v>1539</v>
      </c>
      <c r="F17" s="403">
        <f>E17/D17</f>
        <v>1</v>
      </c>
      <c r="G17" s="404">
        <f>E17/B17-1</f>
        <v>0.00588235294117645</v>
      </c>
      <c r="H17" s="234"/>
      <c r="I17" s="234"/>
      <c r="J17" s="144"/>
      <c r="K17" s="401"/>
      <c r="L17" s="401"/>
      <c r="M17" s="401"/>
      <c r="N17" s="402"/>
      <c r="O17" s="402"/>
    </row>
    <row r="18" ht="20.1" customHeight="1" spans="1:15">
      <c r="A18" s="357" t="s">
        <v>1417</v>
      </c>
      <c r="B18" s="357"/>
      <c r="C18" s="144"/>
      <c r="D18" s="401"/>
      <c r="E18" s="401"/>
      <c r="F18" s="402"/>
      <c r="G18" s="402"/>
      <c r="H18" s="234"/>
      <c r="I18" s="234"/>
      <c r="J18" s="144"/>
      <c r="K18" s="401"/>
      <c r="L18" s="401"/>
      <c r="M18" s="401"/>
      <c r="N18" s="402"/>
      <c r="O18" s="402"/>
    </row>
    <row r="19" ht="20.1" customHeight="1" spans="1:15">
      <c r="A19" s="405" t="s">
        <v>1651</v>
      </c>
      <c r="B19" s="144">
        <v>18657</v>
      </c>
      <c r="C19" s="406">
        <v>18000</v>
      </c>
      <c r="D19" s="406">
        <v>24000</v>
      </c>
      <c r="E19" s="406">
        <v>24064</v>
      </c>
      <c r="F19" s="403">
        <f>E19/D19</f>
        <v>1.00266666666667</v>
      </c>
      <c r="G19" s="404">
        <f>E19/B19-1</f>
        <v>0.289810794875918</v>
      </c>
      <c r="H19" s="234"/>
      <c r="I19" s="234"/>
      <c r="J19" s="406"/>
      <c r="K19" s="406"/>
      <c r="L19" s="406"/>
      <c r="M19" s="406"/>
      <c r="N19" s="419"/>
      <c r="O19" s="402"/>
    </row>
    <row r="20" ht="20.1" customHeight="1" spans="1:15">
      <c r="A20" s="396" t="s">
        <v>120</v>
      </c>
      <c r="B20" s="407">
        <f>SUM(B21:B25)</f>
        <v>271888</v>
      </c>
      <c r="C20" s="407">
        <f>SUM(C21:C25)</f>
        <v>120821</v>
      </c>
      <c r="D20" s="407">
        <f>SUM(D21:D25)</f>
        <v>278554</v>
      </c>
      <c r="E20" s="407">
        <f>SUM(E21:E25)</f>
        <v>280935</v>
      </c>
      <c r="F20" s="356" t="s">
        <v>26</v>
      </c>
      <c r="G20" s="356" t="s">
        <v>26</v>
      </c>
      <c r="H20" s="396" t="s">
        <v>121</v>
      </c>
      <c r="I20" s="407">
        <f>SUM(I21:I25)</f>
        <v>174690</v>
      </c>
      <c r="J20" s="407">
        <f t="shared" ref="J20:M20" si="8">SUM(J21:J25)</f>
        <v>80100</v>
      </c>
      <c r="K20" s="407">
        <f t="shared" si="8"/>
        <v>142400</v>
      </c>
      <c r="L20" s="407">
        <f t="shared" si="8"/>
        <v>143620</v>
      </c>
      <c r="M20" s="407">
        <f t="shared" si="8"/>
        <v>191351</v>
      </c>
      <c r="N20" s="395" t="s">
        <v>26</v>
      </c>
      <c r="O20" s="395" t="s">
        <v>26</v>
      </c>
    </row>
    <row r="21" ht="20.1" customHeight="1" spans="1:15">
      <c r="A21" s="357" t="s">
        <v>1419</v>
      </c>
      <c r="B21" s="199">
        <v>87469</v>
      </c>
      <c r="C21" s="199">
        <v>54453</v>
      </c>
      <c r="D21" s="408">
        <v>98886</v>
      </c>
      <c r="E21" s="408">
        <v>101268</v>
      </c>
      <c r="F21" s="409"/>
      <c r="G21" s="410"/>
      <c r="H21" s="143" t="s">
        <v>1420</v>
      </c>
      <c r="I21" s="143">
        <v>122</v>
      </c>
      <c r="J21" s="199">
        <v>100</v>
      </c>
      <c r="K21" s="408">
        <v>100</v>
      </c>
      <c r="L21" s="408">
        <v>7030</v>
      </c>
      <c r="M21" s="408">
        <v>7030</v>
      </c>
      <c r="N21" s="409"/>
      <c r="O21" s="410"/>
    </row>
    <row r="22" ht="20.1" customHeight="1" spans="1:15">
      <c r="A22" s="357" t="s">
        <v>1421</v>
      </c>
      <c r="B22" s="357"/>
      <c r="C22" s="408"/>
      <c r="D22" s="408">
        <v>25000</v>
      </c>
      <c r="E22" s="408">
        <v>25000</v>
      </c>
      <c r="F22" s="409"/>
      <c r="G22" s="410"/>
      <c r="H22" s="357" t="s">
        <v>1422</v>
      </c>
      <c r="I22" s="200">
        <v>9970</v>
      </c>
      <c r="J22" s="408"/>
      <c r="K22" s="408">
        <v>37000</v>
      </c>
      <c r="L22" s="408">
        <v>30145</v>
      </c>
      <c r="M22" s="408">
        <v>30145</v>
      </c>
      <c r="N22" s="409"/>
      <c r="O22" s="410"/>
    </row>
    <row r="23" ht="20.1" customHeight="1" spans="1:15">
      <c r="A23" s="200" t="s">
        <v>1423</v>
      </c>
      <c r="B23" s="200">
        <v>80000</v>
      </c>
      <c r="C23" s="408"/>
      <c r="D23" s="408">
        <v>63000</v>
      </c>
      <c r="E23" s="408">
        <v>63000</v>
      </c>
      <c r="F23" s="409"/>
      <c r="G23" s="410"/>
      <c r="H23" s="200" t="s">
        <v>1424</v>
      </c>
      <c r="I23" s="200">
        <v>30700</v>
      </c>
      <c r="J23" s="408"/>
      <c r="K23" s="408">
        <v>25300</v>
      </c>
      <c r="L23" s="408">
        <v>25300</v>
      </c>
      <c r="M23" s="408">
        <v>25300</v>
      </c>
      <c r="N23" s="409"/>
      <c r="O23" s="410"/>
    </row>
    <row r="24" ht="20.1" customHeight="1" spans="1:15">
      <c r="A24" s="200" t="s">
        <v>1425</v>
      </c>
      <c r="B24" s="200">
        <v>30700</v>
      </c>
      <c r="C24" s="408"/>
      <c r="D24" s="408">
        <v>25300</v>
      </c>
      <c r="E24" s="408">
        <v>25300</v>
      </c>
      <c r="F24" s="409"/>
      <c r="G24" s="411"/>
      <c r="H24" s="200" t="s">
        <v>1426</v>
      </c>
      <c r="I24" s="200">
        <v>67531</v>
      </c>
      <c r="J24" s="408">
        <v>80000</v>
      </c>
      <c r="K24" s="408">
        <v>80000</v>
      </c>
      <c r="L24" s="408">
        <v>81145</v>
      </c>
      <c r="M24" s="408">
        <v>81145</v>
      </c>
      <c r="N24" s="409"/>
      <c r="O24" s="411"/>
    </row>
    <row r="25" ht="20.1" customHeight="1" spans="1:15">
      <c r="A25" s="200" t="s">
        <v>1427</v>
      </c>
      <c r="B25" s="200">
        <v>73719</v>
      </c>
      <c r="C25" s="199">
        <v>66368</v>
      </c>
      <c r="D25" s="408">
        <v>66368</v>
      </c>
      <c r="E25" s="408">
        <v>66367</v>
      </c>
      <c r="F25" s="409"/>
      <c r="G25" s="411"/>
      <c r="H25" s="357" t="s">
        <v>1428</v>
      </c>
      <c r="I25" s="200">
        <v>66367</v>
      </c>
      <c r="J25" s="199"/>
      <c r="K25" s="408"/>
      <c r="L25" s="408"/>
      <c r="M25" s="408">
        <v>47731</v>
      </c>
      <c r="N25" s="409"/>
      <c r="O25" s="411"/>
    </row>
    <row r="26" ht="20.1" customHeight="1" spans="1:15">
      <c r="A26" s="357"/>
      <c r="B26" s="357"/>
      <c r="C26" s="408"/>
      <c r="D26" s="408"/>
      <c r="E26" s="408"/>
      <c r="F26" s="409"/>
      <c r="G26" s="411"/>
      <c r="H26" s="412"/>
      <c r="I26" s="412"/>
      <c r="J26" s="408"/>
      <c r="K26" s="408"/>
      <c r="L26" s="408"/>
      <c r="M26" s="408"/>
      <c r="N26" s="409"/>
      <c r="O26" s="411"/>
    </row>
    <row r="27" ht="20.1" customHeight="1" spans="1:15">
      <c r="A27" s="357"/>
      <c r="B27" s="357"/>
      <c r="C27" s="408"/>
      <c r="D27" s="408"/>
      <c r="E27" s="408"/>
      <c r="F27" s="409"/>
      <c r="G27" s="411"/>
      <c r="H27" s="412"/>
      <c r="I27" s="412"/>
      <c r="J27" s="408"/>
      <c r="K27" s="408"/>
      <c r="L27" s="408"/>
      <c r="M27" s="408"/>
      <c r="N27" s="409"/>
      <c r="O27" s="411"/>
    </row>
    <row r="28" ht="20.1" customHeight="1" spans="1:15">
      <c r="A28" s="413"/>
      <c r="B28" s="413"/>
      <c r="C28" s="413"/>
      <c r="D28" s="413"/>
      <c r="E28" s="413"/>
      <c r="F28" s="410"/>
      <c r="G28" s="410"/>
      <c r="H28" s="357"/>
      <c r="I28" s="357"/>
      <c r="J28" s="413"/>
      <c r="K28" s="413"/>
      <c r="L28" s="413"/>
      <c r="M28" s="413"/>
      <c r="N28" s="410"/>
      <c r="O28" s="410"/>
    </row>
    <row r="29" ht="37.5" customHeight="1" spans="1:15">
      <c r="A29" s="414" t="s">
        <v>1429</v>
      </c>
      <c r="B29" s="414"/>
      <c r="C29" s="414"/>
      <c r="D29" s="414"/>
      <c r="E29" s="414"/>
      <c r="F29" s="415"/>
      <c r="G29" s="415"/>
      <c r="H29" s="414"/>
      <c r="I29" s="414"/>
      <c r="J29" s="414"/>
      <c r="K29" s="414"/>
      <c r="L29" s="414"/>
      <c r="M29" s="414"/>
      <c r="N29" s="415"/>
      <c r="O29" s="415"/>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387" customFormat="1" ht="20.1" customHeight="1" spans="3:15">
      <c r="C51" s="388"/>
      <c r="D51" s="388"/>
      <c r="E51" s="388"/>
      <c r="F51" s="389"/>
      <c r="G51" s="389"/>
      <c r="H51" s="390"/>
      <c r="I51" s="390"/>
      <c r="J51" s="388"/>
      <c r="K51" s="388"/>
      <c r="L51" s="388"/>
      <c r="M51" s="388"/>
      <c r="N51" s="389"/>
      <c r="O51" s="389"/>
    </row>
    <row r="52" s="387" customFormat="1" ht="20.1" customHeight="1" spans="3:15">
      <c r="C52" s="388"/>
      <c r="D52" s="388"/>
      <c r="E52" s="388"/>
      <c r="F52" s="389"/>
      <c r="G52" s="389"/>
      <c r="H52" s="390"/>
      <c r="I52" s="390"/>
      <c r="J52" s="388"/>
      <c r="K52" s="388"/>
      <c r="L52" s="388"/>
      <c r="M52" s="388"/>
      <c r="N52" s="389"/>
      <c r="O52" s="389"/>
    </row>
    <row r="53" s="387" customFormat="1" ht="20.1" customHeight="1" spans="3:15">
      <c r="C53" s="388"/>
      <c r="D53" s="388"/>
      <c r="E53" s="388"/>
      <c r="F53" s="389"/>
      <c r="G53" s="389"/>
      <c r="H53" s="390"/>
      <c r="I53" s="390"/>
      <c r="J53" s="388"/>
      <c r="K53" s="388"/>
      <c r="L53" s="388"/>
      <c r="M53" s="388"/>
      <c r="N53" s="389"/>
      <c r="O53" s="389"/>
    </row>
    <row r="54" s="387" customFormat="1" ht="20.1" customHeight="1" spans="3:15">
      <c r="C54" s="388"/>
      <c r="D54" s="388"/>
      <c r="E54" s="388"/>
      <c r="F54" s="389"/>
      <c r="G54" s="389"/>
      <c r="H54" s="390"/>
      <c r="I54" s="390"/>
      <c r="J54" s="388"/>
      <c r="K54" s="388"/>
      <c r="L54" s="388"/>
      <c r="M54" s="388"/>
      <c r="N54" s="389"/>
      <c r="O54" s="389"/>
    </row>
    <row r="55" s="387" customFormat="1" ht="20.1" customHeight="1" spans="3:15">
      <c r="C55" s="388"/>
      <c r="D55" s="388"/>
      <c r="E55" s="388"/>
      <c r="F55" s="389"/>
      <c r="G55" s="389"/>
      <c r="H55" s="390"/>
      <c r="I55" s="390"/>
      <c r="J55" s="388"/>
      <c r="K55" s="388"/>
      <c r="L55" s="388"/>
      <c r="M55" s="388"/>
      <c r="N55" s="389"/>
      <c r="O55" s="389"/>
    </row>
    <row r="56" s="387" customFormat="1" ht="20.1" customHeight="1" spans="3:15">
      <c r="C56" s="388"/>
      <c r="D56" s="388"/>
      <c r="E56" s="388"/>
      <c r="F56" s="389"/>
      <c r="G56" s="389"/>
      <c r="H56" s="390"/>
      <c r="I56" s="390"/>
      <c r="J56" s="388"/>
      <c r="K56" s="388"/>
      <c r="L56" s="388"/>
      <c r="M56" s="388"/>
      <c r="N56" s="389"/>
      <c r="O56" s="389"/>
    </row>
    <row r="57" s="387" customFormat="1" ht="20.1" customHeight="1" spans="3:15">
      <c r="C57" s="388"/>
      <c r="D57" s="388"/>
      <c r="E57" s="388"/>
      <c r="F57" s="389"/>
      <c r="G57" s="389"/>
      <c r="H57" s="390"/>
      <c r="I57" s="390"/>
      <c r="J57" s="388"/>
      <c r="K57" s="388"/>
      <c r="L57" s="388"/>
      <c r="M57" s="388"/>
      <c r="N57" s="389"/>
      <c r="O57" s="389"/>
    </row>
  </sheetData>
  <mergeCells count="4">
    <mergeCell ref="A1:H1"/>
    <mergeCell ref="A2:O2"/>
    <mergeCell ref="A3:H3"/>
    <mergeCell ref="A29:O29"/>
  </mergeCells>
  <printOptions horizontalCentered="1"/>
  <pageMargins left="0.15625" right="0.15625" top="0.511805555555556" bottom="0.313888888888889" header="0.313888888888889" footer="0.313888888888889"/>
  <pageSetup paperSize="9" scale="77" fitToHeight="0" orientation="landscape"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5"/>
  <sheetViews>
    <sheetView workbookViewId="0">
      <selection activeCell="J38" sqref="J38"/>
    </sheetView>
  </sheetViews>
  <sheetFormatPr defaultColWidth="9" defaultRowHeight="15" outlineLevelCol="3"/>
  <cols>
    <col min="1" max="4" width="22" style="37" customWidth="1"/>
    <col min="5" max="5" width="28.875" style="37" customWidth="1"/>
    <col min="6" max="16384" width="9" style="37"/>
  </cols>
  <sheetData>
    <row r="1" ht="75.75" customHeight="1" spans="1:4">
      <c r="A1" s="328" t="s">
        <v>1652</v>
      </c>
      <c r="B1" s="328"/>
      <c r="C1" s="328"/>
      <c r="D1" s="328"/>
    </row>
    <row r="2" ht="13.5" spans="1:4">
      <c r="A2" s="329" t="s">
        <v>1653</v>
      </c>
      <c r="B2" s="329"/>
      <c r="C2" s="329"/>
      <c r="D2" s="329"/>
    </row>
    <row r="3" ht="13.5" spans="1:4">
      <c r="A3" s="329"/>
      <c r="B3" s="329"/>
      <c r="C3" s="329"/>
      <c r="D3" s="329"/>
    </row>
    <row r="4" ht="13.5" spans="1:4">
      <c r="A4" s="329"/>
      <c r="B4" s="329"/>
      <c r="C4" s="329"/>
      <c r="D4" s="329"/>
    </row>
    <row r="5" ht="13.5" spans="1:4">
      <c r="A5" s="329"/>
      <c r="B5" s="329"/>
      <c r="C5" s="329"/>
      <c r="D5" s="329"/>
    </row>
    <row r="6" ht="13.5" spans="1:4">
      <c r="A6" s="329"/>
      <c r="B6" s="329"/>
      <c r="C6" s="329"/>
      <c r="D6" s="329"/>
    </row>
    <row r="7" ht="13.5" spans="1:4">
      <c r="A7" s="329"/>
      <c r="B7" s="329"/>
      <c r="C7" s="329"/>
      <c r="D7" s="329"/>
    </row>
    <row r="8" ht="13.5" spans="1:4">
      <c r="A8" s="329"/>
      <c r="B8" s="329"/>
      <c r="C8" s="329"/>
      <c r="D8" s="329"/>
    </row>
    <row r="9" ht="13.5" spans="1:4">
      <c r="A9" s="329"/>
      <c r="B9" s="329"/>
      <c r="C9" s="329"/>
      <c r="D9" s="329"/>
    </row>
    <row r="10" ht="13.5" spans="1:4">
      <c r="A10" s="329"/>
      <c r="B10" s="329"/>
      <c r="C10" s="329"/>
      <c r="D10" s="329"/>
    </row>
    <row r="11" ht="13.5" spans="1:4">
      <c r="A11" s="329"/>
      <c r="B11" s="329"/>
      <c r="C11" s="329"/>
      <c r="D11" s="329"/>
    </row>
    <row r="12" ht="13.5" spans="1:4">
      <c r="A12" s="329"/>
      <c r="B12" s="329"/>
      <c r="C12" s="329"/>
      <c r="D12" s="329"/>
    </row>
    <row r="13" ht="13.5" spans="1:4">
      <c r="A13" s="329"/>
      <c r="B13" s="329"/>
      <c r="C13" s="329"/>
      <c r="D13" s="329"/>
    </row>
    <row r="14" ht="13.5" spans="1:4">
      <c r="A14" s="329"/>
      <c r="B14" s="329"/>
      <c r="C14" s="329"/>
      <c r="D14" s="329"/>
    </row>
    <row r="15" ht="13.5" spans="1:4">
      <c r="A15" s="329"/>
      <c r="B15" s="329"/>
      <c r="C15" s="329"/>
      <c r="D15" s="329"/>
    </row>
    <row r="16" ht="13.5" spans="1:4">
      <c r="A16" s="329"/>
      <c r="B16" s="329"/>
      <c r="C16" s="329"/>
      <c r="D16" s="329"/>
    </row>
    <row r="17" ht="13.5" spans="1:4">
      <c r="A17" s="329"/>
      <c r="B17" s="329"/>
      <c r="C17" s="329"/>
      <c r="D17" s="329"/>
    </row>
    <row r="18" ht="13.5" spans="1:4">
      <c r="A18" s="329"/>
      <c r="B18" s="329"/>
      <c r="C18" s="329"/>
      <c r="D18" s="329"/>
    </row>
    <row r="19" ht="13.5" spans="1:4">
      <c r="A19" s="329"/>
      <c r="B19" s="329"/>
      <c r="C19" s="329"/>
      <c r="D19" s="329"/>
    </row>
    <row r="20" ht="13.5" spans="1:4">
      <c r="A20" s="329"/>
      <c r="B20" s="329"/>
      <c r="C20" s="329"/>
      <c r="D20" s="329"/>
    </row>
    <row r="21" ht="13.5" spans="1:4">
      <c r="A21" s="329"/>
      <c r="B21" s="329"/>
      <c r="C21" s="329"/>
      <c r="D21" s="329"/>
    </row>
    <row r="22" ht="13.5" spans="1:4">
      <c r="A22" s="329"/>
      <c r="B22" s="329"/>
      <c r="C22" s="329"/>
      <c r="D22" s="329"/>
    </row>
    <row r="23" ht="13.5" spans="1:4">
      <c r="A23" s="329"/>
      <c r="B23" s="329"/>
      <c r="C23" s="329"/>
      <c r="D23" s="329"/>
    </row>
    <row r="24" ht="13.5" spans="1:4">
      <c r="A24" s="329"/>
      <c r="B24" s="329"/>
      <c r="C24" s="329"/>
      <c r="D24" s="329"/>
    </row>
    <row r="25" ht="13.5" spans="1:4">
      <c r="A25" s="329"/>
      <c r="B25" s="329"/>
      <c r="C25" s="329"/>
      <c r="D25" s="329"/>
    </row>
    <row r="26" ht="13.5" spans="1:4">
      <c r="A26" s="329"/>
      <c r="B26" s="329"/>
      <c r="C26" s="329"/>
      <c r="D26" s="329"/>
    </row>
    <row r="27" ht="89.25" customHeight="1" spans="1:4">
      <c r="A27" s="329"/>
      <c r="B27" s="329"/>
      <c r="C27" s="329"/>
      <c r="D27" s="329"/>
    </row>
    <row r="28" ht="14.25" hidden="1" customHeight="1" spans="1:4">
      <c r="A28" s="329"/>
      <c r="B28" s="329"/>
      <c r="C28" s="329"/>
      <c r="D28" s="329"/>
    </row>
    <row r="29" ht="14.25" hidden="1" customHeight="1" spans="1:4">
      <c r="A29" s="329"/>
      <c r="B29" s="329"/>
      <c r="C29" s="329"/>
      <c r="D29" s="329"/>
    </row>
    <row r="30" ht="14.25" hidden="1" customHeight="1" spans="1:4">
      <c r="A30" s="329"/>
      <c r="B30" s="329"/>
      <c r="C30" s="329"/>
      <c r="D30" s="329"/>
    </row>
    <row r="31" ht="14.25" hidden="1" customHeight="1" spans="1:4">
      <c r="A31" s="329"/>
      <c r="B31" s="329"/>
      <c r="C31" s="329"/>
      <c r="D31" s="329"/>
    </row>
    <row r="32" ht="14.25" hidden="1" customHeight="1" spans="1:4">
      <c r="A32" s="329"/>
      <c r="B32" s="329"/>
      <c r="C32" s="329"/>
      <c r="D32" s="329"/>
    </row>
    <row r="33" ht="14.25" hidden="1" customHeight="1" spans="1:4">
      <c r="A33" s="329"/>
      <c r="B33" s="329"/>
      <c r="C33" s="329"/>
      <c r="D33" s="329"/>
    </row>
    <row r="34" ht="14.25" hidden="1" customHeight="1" spans="1:4">
      <c r="A34" s="329"/>
      <c r="B34" s="329"/>
      <c r="C34" s="329"/>
      <c r="D34" s="329"/>
    </row>
    <row r="35" ht="18.75" customHeight="1" spans="1:4">
      <c r="A35" s="329"/>
      <c r="B35" s="329"/>
      <c r="C35" s="329"/>
      <c r="D35" s="329"/>
    </row>
  </sheetData>
  <mergeCells count="2">
    <mergeCell ref="A1:D1"/>
    <mergeCell ref="A2:D35"/>
  </mergeCells>
  <pageMargins left="0.707638888888889" right="0.707638888888889" top="1.37777777777778" bottom="0.747916666666667" header="0.313888888888889" footer="0.31388888888888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FF00"/>
  </sheetPr>
  <dimension ref="A1:D269"/>
  <sheetViews>
    <sheetView showZeros="0" zoomScale="126" zoomScaleNormal="126" topLeftCell="B1" workbookViewId="0">
      <selection activeCell="J38" sqref="J38"/>
    </sheetView>
  </sheetViews>
  <sheetFormatPr defaultColWidth="9" defaultRowHeight="15.75" outlineLevelCol="3"/>
  <cols>
    <col min="1" max="1" width="8.375" style="376" hidden="1" customWidth="1"/>
    <col min="2" max="2" width="48.75" style="377" customWidth="1"/>
    <col min="3" max="3" width="29.125" style="377" customWidth="1"/>
    <col min="4" max="4" width="11.625" style="376" customWidth="1"/>
    <col min="5" max="16384" width="9" style="376"/>
  </cols>
  <sheetData>
    <row r="1" ht="18" customHeight="1" spans="2:3">
      <c r="B1" s="378" t="s">
        <v>1654</v>
      </c>
      <c r="C1" s="378"/>
    </row>
    <row r="2" ht="24" spans="2:3">
      <c r="B2" s="379" t="s">
        <v>1655</v>
      </c>
      <c r="C2" s="379"/>
    </row>
    <row r="3" ht="20.25" customHeight="1" spans="2:3">
      <c r="B3" s="380"/>
      <c r="C3" s="208" t="s">
        <v>1432</v>
      </c>
    </row>
    <row r="4" ht="20.1" customHeight="1" spans="2:3">
      <c r="B4" s="381" t="s">
        <v>138</v>
      </c>
      <c r="C4" s="382" t="s">
        <v>65</v>
      </c>
    </row>
    <row r="5" ht="20.1" customHeight="1" spans="2:3">
      <c r="B5" s="383" t="s">
        <v>73</v>
      </c>
      <c r="C5" s="384">
        <v>346350</v>
      </c>
    </row>
    <row r="6" ht="20.1" customHeight="1" spans="1:3">
      <c r="A6" s="376">
        <v>207</v>
      </c>
      <c r="B6" s="193" t="s">
        <v>1398</v>
      </c>
      <c r="C6" s="384">
        <v>34</v>
      </c>
    </row>
    <row r="7" ht="20.1" hidden="1" customHeight="1" spans="1:3">
      <c r="A7" s="376">
        <v>20707</v>
      </c>
      <c r="B7" s="193" t="s">
        <v>1433</v>
      </c>
      <c r="C7" s="384">
        <v>0</v>
      </c>
    </row>
    <row r="8" ht="20.1" hidden="1" customHeight="1" spans="1:3">
      <c r="A8" s="376">
        <v>2070701</v>
      </c>
      <c r="B8" s="193" t="s">
        <v>1434</v>
      </c>
      <c r="C8" s="384">
        <v>0</v>
      </c>
    </row>
    <row r="9" ht="20.1" hidden="1" customHeight="1" spans="1:4">
      <c r="A9" s="376">
        <v>2070702</v>
      </c>
      <c r="B9" s="193" t="s">
        <v>1435</v>
      </c>
      <c r="C9" s="384">
        <v>0</v>
      </c>
      <c r="D9" s="385"/>
    </row>
    <row r="10" ht="20.1" hidden="1" customHeight="1" spans="1:4">
      <c r="A10" s="376">
        <v>2070703</v>
      </c>
      <c r="B10" s="193" t="s">
        <v>1436</v>
      </c>
      <c r="C10" s="384">
        <v>0</v>
      </c>
      <c r="D10" s="385"/>
    </row>
    <row r="11" ht="20.1" hidden="1" customHeight="1" spans="1:3">
      <c r="A11" s="376">
        <v>2070704</v>
      </c>
      <c r="B11" s="193" t="s">
        <v>1437</v>
      </c>
      <c r="C11" s="384">
        <v>0</v>
      </c>
    </row>
    <row r="12" ht="20.1" hidden="1" customHeight="1" spans="1:3">
      <c r="A12" s="376">
        <v>2070799</v>
      </c>
      <c r="B12" s="193" t="s">
        <v>1438</v>
      </c>
      <c r="C12" s="384">
        <v>0</v>
      </c>
    </row>
    <row r="13" ht="20.1" customHeight="1" spans="1:3">
      <c r="A13" s="376">
        <v>20709</v>
      </c>
      <c r="B13" s="193" t="s">
        <v>1439</v>
      </c>
      <c r="C13" s="384">
        <v>34</v>
      </c>
    </row>
    <row r="14" ht="20.1" hidden="1" customHeight="1" spans="1:3">
      <c r="A14" s="376">
        <v>2070901</v>
      </c>
      <c r="B14" s="193" t="s">
        <v>1440</v>
      </c>
      <c r="C14" s="384">
        <v>0</v>
      </c>
    </row>
    <row r="15" ht="20.1" hidden="1" customHeight="1" spans="1:3">
      <c r="A15" s="376">
        <v>2070902</v>
      </c>
      <c r="B15" s="193" t="s">
        <v>1441</v>
      </c>
      <c r="C15" s="384">
        <v>0</v>
      </c>
    </row>
    <row r="16" ht="20.1" hidden="1" customHeight="1" spans="1:3">
      <c r="A16" s="376">
        <v>2070903</v>
      </c>
      <c r="B16" s="193" t="s">
        <v>1442</v>
      </c>
      <c r="C16" s="384">
        <v>0</v>
      </c>
    </row>
    <row r="17" ht="20.1" customHeight="1" spans="1:3">
      <c r="A17" s="376">
        <v>2070904</v>
      </c>
      <c r="B17" s="193" t="s">
        <v>1443</v>
      </c>
      <c r="C17" s="384">
        <v>34</v>
      </c>
    </row>
    <row r="18" ht="20.1" hidden="1" customHeight="1" spans="1:3">
      <c r="A18" s="376">
        <v>2070999</v>
      </c>
      <c r="B18" s="193" t="s">
        <v>1444</v>
      </c>
      <c r="C18" s="384">
        <v>0</v>
      </c>
    </row>
    <row r="19" ht="20.1" hidden="1" customHeight="1" spans="1:3">
      <c r="A19" s="376">
        <v>20710</v>
      </c>
      <c r="B19" s="193" t="s">
        <v>1445</v>
      </c>
      <c r="C19" s="384">
        <v>0</v>
      </c>
    </row>
    <row r="20" ht="20.1" hidden="1" customHeight="1" spans="1:3">
      <c r="A20" s="376">
        <v>2071001</v>
      </c>
      <c r="B20" s="193" t="s">
        <v>1446</v>
      </c>
      <c r="C20" s="384">
        <v>0</v>
      </c>
    </row>
    <row r="21" ht="20.1" hidden="1" customHeight="1" spans="1:3">
      <c r="A21" s="376">
        <v>2071099</v>
      </c>
      <c r="B21" s="193" t="s">
        <v>1447</v>
      </c>
      <c r="C21" s="384">
        <v>0</v>
      </c>
    </row>
    <row r="22" ht="20.1" customHeight="1" spans="1:3">
      <c r="A22" s="376">
        <v>208</v>
      </c>
      <c r="B22" s="193" t="s">
        <v>1400</v>
      </c>
      <c r="C22" s="384">
        <v>9056</v>
      </c>
    </row>
    <row r="23" ht="20.1" customHeight="1" spans="1:3">
      <c r="A23" s="376">
        <v>20822</v>
      </c>
      <c r="B23" s="193" t="s">
        <v>1448</v>
      </c>
      <c r="C23" s="384">
        <v>8888</v>
      </c>
    </row>
    <row r="24" ht="20.1" customHeight="1" spans="1:3">
      <c r="A24" s="376">
        <v>2082201</v>
      </c>
      <c r="B24" s="193" t="s">
        <v>1449</v>
      </c>
      <c r="C24" s="384">
        <v>6448</v>
      </c>
    </row>
    <row r="25" ht="20.1" customHeight="1" spans="1:3">
      <c r="A25" s="376">
        <v>2082202</v>
      </c>
      <c r="B25" s="193" t="s">
        <v>1450</v>
      </c>
      <c r="C25" s="384">
        <v>2440</v>
      </c>
    </row>
    <row r="26" ht="20.1" hidden="1" customHeight="1" spans="1:3">
      <c r="A26" s="376">
        <v>2082299</v>
      </c>
      <c r="B26" s="193" t="s">
        <v>1451</v>
      </c>
      <c r="C26" s="384">
        <v>0</v>
      </c>
    </row>
    <row r="27" ht="20.1" customHeight="1" spans="1:3">
      <c r="A27" s="376">
        <v>20823</v>
      </c>
      <c r="B27" s="193" t="s">
        <v>1452</v>
      </c>
      <c r="C27" s="384">
        <v>168</v>
      </c>
    </row>
    <row r="28" ht="20.1" hidden="1" customHeight="1" spans="1:3">
      <c r="A28" s="376">
        <v>2082301</v>
      </c>
      <c r="B28" s="193" t="s">
        <v>1449</v>
      </c>
      <c r="C28" s="384">
        <v>0</v>
      </c>
    </row>
    <row r="29" ht="20.1" customHeight="1" spans="1:3">
      <c r="A29" s="376">
        <v>2082302</v>
      </c>
      <c r="B29" s="193" t="s">
        <v>1450</v>
      </c>
      <c r="C29" s="384">
        <v>168</v>
      </c>
    </row>
    <row r="30" ht="20.1" hidden="1" customHeight="1" spans="1:3">
      <c r="A30" s="376">
        <v>2082399</v>
      </c>
      <c r="B30" s="193" t="s">
        <v>1453</v>
      </c>
      <c r="C30" s="384">
        <v>0</v>
      </c>
    </row>
    <row r="31" ht="20.1" hidden="1" customHeight="1" spans="1:3">
      <c r="A31" s="376">
        <v>20829</v>
      </c>
      <c r="B31" s="193" t="s">
        <v>1454</v>
      </c>
      <c r="C31" s="384">
        <v>0</v>
      </c>
    </row>
    <row r="32" ht="20.1" hidden="1" customHeight="1" spans="1:3">
      <c r="A32" s="376">
        <v>2082901</v>
      </c>
      <c r="B32" s="193" t="s">
        <v>1450</v>
      </c>
      <c r="C32" s="384">
        <v>0</v>
      </c>
    </row>
    <row r="33" ht="20.1" hidden="1" customHeight="1" spans="1:3">
      <c r="A33" s="376">
        <v>2082999</v>
      </c>
      <c r="B33" s="193" t="s">
        <v>1455</v>
      </c>
      <c r="C33" s="384">
        <v>0</v>
      </c>
    </row>
    <row r="34" ht="20.1" hidden="1" customHeight="1" spans="1:3">
      <c r="A34" s="376">
        <v>211</v>
      </c>
      <c r="B34" s="193" t="s">
        <v>1456</v>
      </c>
      <c r="C34" s="384">
        <v>0</v>
      </c>
    </row>
    <row r="35" ht="20.1" hidden="1" customHeight="1" spans="1:3">
      <c r="A35" s="376">
        <v>21160</v>
      </c>
      <c r="B35" s="193" t="s">
        <v>1457</v>
      </c>
      <c r="C35" s="384">
        <v>0</v>
      </c>
    </row>
    <row r="36" ht="20.1" hidden="1" customHeight="1" spans="1:3">
      <c r="A36" s="376">
        <v>2116001</v>
      </c>
      <c r="B36" s="193" t="s">
        <v>1458</v>
      </c>
      <c r="C36" s="384">
        <v>0</v>
      </c>
    </row>
    <row r="37" ht="20.1" hidden="1" customHeight="1" spans="1:3">
      <c r="A37" s="376">
        <v>2116002</v>
      </c>
      <c r="B37" s="193" t="s">
        <v>1459</v>
      </c>
      <c r="C37" s="384">
        <v>0</v>
      </c>
    </row>
    <row r="38" ht="20.1" hidden="1" customHeight="1" spans="1:3">
      <c r="A38" s="376">
        <v>2116003</v>
      </c>
      <c r="B38" s="193" t="s">
        <v>1460</v>
      </c>
      <c r="C38" s="384">
        <v>0</v>
      </c>
    </row>
    <row r="39" ht="20.1" hidden="1" customHeight="1" spans="1:3">
      <c r="A39" s="376">
        <v>2116099</v>
      </c>
      <c r="B39" s="193" t="s">
        <v>1461</v>
      </c>
      <c r="C39" s="384">
        <v>0</v>
      </c>
    </row>
    <row r="40" ht="20.1" hidden="1" customHeight="1" spans="1:3">
      <c r="A40" s="376">
        <v>21161</v>
      </c>
      <c r="B40" s="193" t="s">
        <v>1462</v>
      </c>
      <c r="C40" s="384">
        <v>0</v>
      </c>
    </row>
    <row r="41" ht="20.1" hidden="1" customHeight="1" spans="1:3">
      <c r="A41" s="376">
        <v>2116101</v>
      </c>
      <c r="B41" s="193" t="s">
        <v>1463</v>
      </c>
      <c r="C41" s="384">
        <v>0</v>
      </c>
    </row>
    <row r="42" ht="20.1" hidden="1" customHeight="1" spans="1:3">
      <c r="A42" s="376">
        <v>2116102</v>
      </c>
      <c r="B42" s="193" t="s">
        <v>1464</v>
      </c>
      <c r="C42" s="384">
        <v>0</v>
      </c>
    </row>
    <row r="43" ht="20.1" hidden="1" customHeight="1" spans="1:3">
      <c r="A43" s="376">
        <v>2116103</v>
      </c>
      <c r="B43" s="193" t="s">
        <v>1465</v>
      </c>
      <c r="C43" s="384">
        <v>0</v>
      </c>
    </row>
    <row r="44" ht="20.1" hidden="1" customHeight="1" spans="1:3">
      <c r="A44" s="376">
        <v>2116104</v>
      </c>
      <c r="B44" s="193" t="s">
        <v>1466</v>
      </c>
      <c r="C44" s="384">
        <v>0</v>
      </c>
    </row>
    <row r="45" ht="20.1" customHeight="1" spans="1:3">
      <c r="A45" s="376">
        <v>212</v>
      </c>
      <c r="B45" s="193" t="s">
        <v>1467</v>
      </c>
      <c r="C45" s="384">
        <v>211373</v>
      </c>
    </row>
    <row r="46" ht="20.1" customHeight="1" spans="1:3">
      <c r="A46" s="376">
        <v>21208</v>
      </c>
      <c r="B46" s="193" t="s">
        <v>1468</v>
      </c>
      <c r="C46" s="384">
        <v>147972</v>
      </c>
    </row>
    <row r="47" ht="20.1" hidden="1" customHeight="1" spans="1:3">
      <c r="A47" s="376">
        <v>2120801</v>
      </c>
      <c r="B47" s="193" t="s">
        <v>1469</v>
      </c>
      <c r="C47" s="384">
        <v>0</v>
      </c>
    </row>
    <row r="48" ht="20.1" customHeight="1" spans="1:3">
      <c r="A48" s="376">
        <v>2120802</v>
      </c>
      <c r="B48" s="193" t="s">
        <v>1470</v>
      </c>
      <c r="C48" s="384">
        <v>112522</v>
      </c>
    </row>
    <row r="49" ht="20.1" customHeight="1" spans="1:3">
      <c r="A49" s="376">
        <v>2120803</v>
      </c>
      <c r="B49" s="193" t="s">
        <v>1471</v>
      </c>
      <c r="C49" s="384">
        <v>10000</v>
      </c>
    </row>
    <row r="50" ht="20.1" customHeight="1" spans="1:3">
      <c r="A50" s="376">
        <v>2120804</v>
      </c>
      <c r="B50" s="193" t="s">
        <v>1472</v>
      </c>
      <c r="C50" s="384">
        <v>1911</v>
      </c>
    </row>
    <row r="51" ht="20.1" hidden="1" customHeight="1" spans="1:3">
      <c r="A51" s="376">
        <v>2120805</v>
      </c>
      <c r="B51" s="193" t="s">
        <v>1473</v>
      </c>
      <c r="C51" s="384">
        <v>0</v>
      </c>
    </row>
    <row r="52" ht="20.1" customHeight="1" spans="1:3">
      <c r="A52" s="376">
        <v>2120806</v>
      </c>
      <c r="B52" s="193" t="s">
        <v>1474</v>
      </c>
      <c r="C52" s="384">
        <v>636</v>
      </c>
    </row>
    <row r="53" ht="20.1" hidden="1" customHeight="1" spans="1:3">
      <c r="A53" s="376">
        <v>2120807</v>
      </c>
      <c r="B53" s="193" t="s">
        <v>1475</v>
      </c>
      <c r="C53" s="384">
        <v>0</v>
      </c>
    </row>
    <row r="54" ht="20.1" hidden="1" customHeight="1" spans="1:3">
      <c r="A54" s="376">
        <v>2120809</v>
      </c>
      <c r="B54" s="193" t="s">
        <v>1476</v>
      </c>
      <c r="C54" s="384">
        <v>0</v>
      </c>
    </row>
    <row r="55" ht="20.1" hidden="1" customHeight="1" spans="1:3">
      <c r="A55" s="376">
        <v>2120810</v>
      </c>
      <c r="B55" s="193" t="s">
        <v>1477</v>
      </c>
      <c r="C55" s="384">
        <v>0</v>
      </c>
    </row>
    <row r="56" ht="20.1" hidden="1" customHeight="1" spans="1:3">
      <c r="A56" s="376">
        <v>2120811</v>
      </c>
      <c r="B56" s="193" t="s">
        <v>1478</v>
      </c>
      <c r="C56" s="384">
        <v>0</v>
      </c>
    </row>
    <row r="57" ht="20.1" hidden="1" customHeight="1" spans="1:3">
      <c r="A57" s="376">
        <v>2120813</v>
      </c>
      <c r="B57" s="193" t="s">
        <v>1479</v>
      </c>
      <c r="C57" s="384">
        <v>0</v>
      </c>
    </row>
    <row r="58" ht="20.1" customHeight="1" spans="1:3">
      <c r="A58" s="376">
        <v>2120899</v>
      </c>
      <c r="B58" s="193" t="s">
        <v>1480</v>
      </c>
      <c r="C58" s="384">
        <v>22903</v>
      </c>
    </row>
    <row r="59" ht="20.1" hidden="1" customHeight="1" spans="1:3">
      <c r="A59" s="376">
        <v>21210</v>
      </c>
      <c r="B59" s="193" t="s">
        <v>1481</v>
      </c>
      <c r="C59" s="384">
        <v>0</v>
      </c>
    </row>
    <row r="60" ht="20.1" hidden="1" customHeight="1" spans="1:3">
      <c r="A60" s="376">
        <v>2121001</v>
      </c>
      <c r="B60" s="193" t="s">
        <v>1469</v>
      </c>
      <c r="C60" s="384">
        <v>0</v>
      </c>
    </row>
    <row r="61" ht="20.1" hidden="1" customHeight="1" spans="1:3">
      <c r="A61" s="376">
        <v>2121002</v>
      </c>
      <c r="B61" s="193" t="s">
        <v>1470</v>
      </c>
      <c r="C61" s="384">
        <v>0</v>
      </c>
    </row>
    <row r="62" ht="20.1" hidden="1" customHeight="1" spans="1:3">
      <c r="A62" s="376">
        <v>2121099</v>
      </c>
      <c r="B62" s="193" t="s">
        <v>1482</v>
      </c>
      <c r="C62" s="384">
        <v>0</v>
      </c>
    </row>
    <row r="63" ht="20.1" hidden="1" customHeight="1" spans="1:3">
      <c r="A63" s="376">
        <v>21211</v>
      </c>
      <c r="B63" s="193" t="s">
        <v>1483</v>
      </c>
      <c r="C63" s="384">
        <v>0</v>
      </c>
    </row>
    <row r="64" ht="20.1" customHeight="1" spans="1:3">
      <c r="A64" s="376">
        <v>21213</v>
      </c>
      <c r="B64" s="193" t="s">
        <v>1484</v>
      </c>
      <c r="C64" s="384">
        <v>25267</v>
      </c>
    </row>
    <row r="65" ht="20.1" customHeight="1" spans="1:3">
      <c r="A65" s="376">
        <v>2121301</v>
      </c>
      <c r="B65" s="193" t="s">
        <v>1485</v>
      </c>
      <c r="C65" s="384">
        <v>4732</v>
      </c>
    </row>
    <row r="66" ht="20.1" customHeight="1" spans="1:3">
      <c r="A66" s="376">
        <v>2121302</v>
      </c>
      <c r="B66" s="193" t="s">
        <v>1486</v>
      </c>
      <c r="C66" s="384">
        <v>5791</v>
      </c>
    </row>
    <row r="67" ht="20.1" hidden="1" customHeight="1" spans="1:3">
      <c r="A67" s="376">
        <v>2121303</v>
      </c>
      <c r="B67" s="193" t="s">
        <v>1487</v>
      </c>
      <c r="C67" s="384">
        <v>0</v>
      </c>
    </row>
    <row r="68" ht="20.1" hidden="1" customHeight="1" spans="1:3">
      <c r="A68" s="376">
        <v>2121304</v>
      </c>
      <c r="B68" s="193" t="s">
        <v>1488</v>
      </c>
      <c r="C68" s="384">
        <v>0</v>
      </c>
    </row>
    <row r="69" ht="20.1" customHeight="1" spans="1:3">
      <c r="A69" s="376">
        <v>2121399</v>
      </c>
      <c r="B69" s="193" t="s">
        <v>1489</v>
      </c>
      <c r="C69" s="384">
        <v>14744</v>
      </c>
    </row>
    <row r="70" ht="20.1" customHeight="1" spans="1:3">
      <c r="A70" s="376">
        <v>21214</v>
      </c>
      <c r="B70" s="193" t="s">
        <v>1490</v>
      </c>
      <c r="C70" s="384">
        <v>134</v>
      </c>
    </row>
    <row r="71" ht="20.1" customHeight="1" spans="1:3">
      <c r="A71" s="376">
        <v>2121401</v>
      </c>
      <c r="B71" s="193" t="s">
        <v>1491</v>
      </c>
      <c r="C71" s="384">
        <v>134</v>
      </c>
    </row>
    <row r="72" ht="20.1" hidden="1" customHeight="1" spans="1:3">
      <c r="A72" s="376">
        <v>2121402</v>
      </c>
      <c r="B72" s="193" t="s">
        <v>1492</v>
      </c>
      <c r="C72" s="384">
        <v>0</v>
      </c>
    </row>
    <row r="73" ht="20.1" hidden="1" customHeight="1" spans="1:3">
      <c r="A73" s="376">
        <v>2121499</v>
      </c>
      <c r="B73" s="193" t="s">
        <v>1493</v>
      </c>
      <c r="C73" s="384">
        <v>0</v>
      </c>
    </row>
    <row r="74" ht="20.1" hidden="1" customHeight="1" spans="1:3">
      <c r="A74" s="376">
        <v>21215</v>
      </c>
      <c r="B74" s="193" t="s">
        <v>1494</v>
      </c>
      <c r="C74" s="384">
        <v>0</v>
      </c>
    </row>
    <row r="75" ht="20.1" hidden="1" customHeight="1" spans="1:3">
      <c r="A75" s="376">
        <v>2121501</v>
      </c>
      <c r="B75" s="193" t="s">
        <v>1469</v>
      </c>
      <c r="C75" s="384">
        <v>0</v>
      </c>
    </row>
    <row r="76" ht="20.1" hidden="1" customHeight="1" spans="1:3">
      <c r="A76" s="376">
        <v>2121502</v>
      </c>
      <c r="B76" s="193" t="s">
        <v>1470</v>
      </c>
      <c r="C76" s="384">
        <v>0</v>
      </c>
    </row>
    <row r="77" ht="20.1" hidden="1" customHeight="1" spans="1:3">
      <c r="A77" s="376">
        <v>2121599</v>
      </c>
      <c r="B77" s="193" t="s">
        <v>1495</v>
      </c>
      <c r="C77" s="384">
        <v>0</v>
      </c>
    </row>
    <row r="78" ht="20.1" customHeight="1" spans="1:3">
      <c r="A78" s="376">
        <v>21216</v>
      </c>
      <c r="B78" s="193" t="s">
        <v>1496</v>
      </c>
      <c r="C78" s="384">
        <v>38000</v>
      </c>
    </row>
    <row r="79" ht="20.1" hidden="1" customHeight="1" spans="1:3">
      <c r="A79" s="376">
        <v>2121601</v>
      </c>
      <c r="B79" s="193" t="s">
        <v>1469</v>
      </c>
      <c r="C79" s="384">
        <v>0</v>
      </c>
    </row>
    <row r="80" ht="20.1" hidden="1" customHeight="1" spans="1:3">
      <c r="A80" s="376">
        <v>2121602</v>
      </c>
      <c r="B80" s="193" t="s">
        <v>1470</v>
      </c>
      <c r="C80" s="384">
        <v>0</v>
      </c>
    </row>
    <row r="81" ht="20.1" customHeight="1" spans="1:3">
      <c r="A81" s="376">
        <v>2121699</v>
      </c>
      <c r="B81" s="193" t="s">
        <v>1497</v>
      </c>
      <c r="C81" s="384">
        <v>38000</v>
      </c>
    </row>
    <row r="82" ht="20.1" hidden="1" customHeight="1" spans="1:3">
      <c r="A82" s="376">
        <v>21217</v>
      </c>
      <c r="B82" s="193" t="s">
        <v>1498</v>
      </c>
      <c r="C82" s="384">
        <v>0</v>
      </c>
    </row>
    <row r="83" ht="20.1" hidden="1" customHeight="1" spans="1:3">
      <c r="A83" s="376">
        <v>2121701</v>
      </c>
      <c r="B83" s="193" t="s">
        <v>1485</v>
      </c>
      <c r="C83" s="384">
        <v>0</v>
      </c>
    </row>
    <row r="84" ht="20.1" hidden="1" customHeight="1" spans="1:3">
      <c r="A84" s="376">
        <v>2121702</v>
      </c>
      <c r="B84" s="193" t="s">
        <v>1486</v>
      </c>
      <c r="C84" s="384">
        <v>0</v>
      </c>
    </row>
    <row r="85" ht="20.1" hidden="1" customHeight="1" spans="1:3">
      <c r="A85" s="376">
        <v>2121703</v>
      </c>
      <c r="B85" s="193" t="s">
        <v>1487</v>
      </c>
      <c r="C85" s="384">
        <v>0</v>
      </c>
    </row>
    <row r="86" ht="20.1" hidden="1" customHeight="1" spans="1:3">
      <c r="A86" s="376">
        <v>2121704</v>
      </c>
      <c r="B86" s="193" t="s">
        <v>1488</v>
      </c>
      <c r="C86" s="384">
        <v>0</v>
      </c>
    </row>
    <row r="87" ht="20.1" hidden="1" customHeight="1" spans="1:3">
      <c r="A87" s="376">
        <v>2121799</v>
      </c>
      <c r="B87" s="193" t="s">
        <v>1499</v>
      </c>
      <c r="C87" s="384">
        <v>0</v>
      </c>
    </row>
    <row r="88" ht="20.1" hidden="1" customHeight="1" spans="1:3">
      <c r="A88" s="376">
        <v>21218</v>
      </c>
      <c r="B88" s="193" t="s">
        <v>1500</v>
      </c>
      <c r="C88" s="384">
        <v>0</v>
      </c>
    </row>
    <row r="89" ht="20.1" hidden="1" customHeight="1" spans="1:3">
      <c r="A89" s="376">
        <v>2121801</v>
      </c>
      <c r="B89" s="193" t="s">
        <v>1491</v>
      </c>
      <c r="C89" s="384">
        <v>0</v>
      </c>
    </row>
    <row r="90" ht="20.1" hidden="1" customHeight="1" spans="1:3">
      <c r="A90" s="376">
        <v>2121899</v>
      </c>
      <c r="B90" s="193" t="s">
        <v>1501</v>
      </c>
      <c r="C90" s="384">
        <v>0</v>
      </c>
    </row>
    <row r="91" ht="20.1" hidden="1" customHeight="1" spans="1:3">
      <c r="A91" s="376">
        <v>21219</v>
      </c>
      <c r="B91" s="193" t="s">
        <v>1502</v>
      </c>
      <c r="C91" s="384">
        <v>0</v>
      </c>
    </row>
    <row r="92" ht="20.1" hidden="1" customHeight="1" spans="1:3">
      <c r="A92" s="376">
        <v>2121901</v>
      </c>
      <c r="B92" s="193" t="s">
        <v>1469</v>
      </c>
      <c r="C92" s="384">
        <v>0</v>
      </c>
    </row>
    <row r="93" ht="20.1" hidden="1" customHeight="1" spans="1:3">
      <c r="A93" s="376">
        <v>2121902</v>
      </c>
      <c r="B93" s="193" t="s">
        <v>1470</v>
      </c>
      <c r="C93" s="384">
        <v>0</v>
      </c>
    </row>
    <row r="94" ht="20.1" hidden="1" customHeight="1" spans="1:3">
      <c r="A94" s="376">
        <v>2121903</v>
      </c>
      <c r="B94" s="193" t="s">
        <v>1471</v>
      </c>
      <c r="C94" s="384">
        <v>0</v>
      </c>
    </row>
    <row r="95" ht="20.1" hidden="1" customHeight="1" spans="1:3">
      <c r="A95" s="376">
        <v>2121904</v>
      </c>
      <c r="B95" s="193" t="s">
        <v>1472</v>
      </c>
      <c r="C95" s="384">
        <v>0</v>
      </c>
    </row>
    <row r="96" ht="20.1" hidden="1" customHeight="1" spans="1:3">
      <c r="A96" s="376">
        <v>2121905</v>
      </c>
      <c r="B96" s="193" t="s">
        <v>1475</v>
      </c>
      <c r="C96" s="384">
        <v>0</v>
      </c>
    </row>
    <row r="97" ht="20.1" hidden="1" customHeight="1" spans="1:3">
      <c r="A97" s="376">
        <v>2121906</v>
      </c>
      <c r="B97" s="193" t="s">
        <v>1477</v>
      </c>
      <c r="C97" s="384">
        <v>0</v>
      </c>
    </row>
    <row r="98" ht="20.1" hidden="1" customHeight="1" spans="1:3">
      <c r="A98" s="376">
        <v>2121907</v>
      </c>
      <c r="B98" s="193" t="s">
        <v>1478</v>
      </c>
      <c r="C98" s="384">
        <v>0</v>
      </c>
    </row>
    <row r="99" ht="20.1" hidden="1" customHeight="1" spans="1:3">
      <c r="A99" s="376">
        <v>2121999</v>
      </c>
      <c r="B99" s="193" t="s">
        <v>1503</v>
      </c>
      <c r="C99" s="384">
        <v>0</v>
      </c>
    </row>
    <row r="100" ht="20.1" customHeight="1" spans="1:3">
      <c r="A100" s="376">
        <v>213</v>
      </c>
      <c r="B100" s="193" t="s">
        <v>1504</v>
      </c>
      <c r="C100" s="384">
        <v>55373</v>
      </c>
    </row>
    <row r="101" ht="20.1" customHeight="1" spans="1:3">
      <c r="A101" s="376">
        <v>21366</v>
      </c>
      <c r="B101" s="193" t="s">
        <v>1505</v>
      </c>
      <c r="C101" s="384">
        <v>426</v>
      </c>
    </row>
    <row r="102" ht="20.1" customHeight="1" spans="1:3">
      <c r="A102" s="376">
        <v>2136601</v>
      </c>
      <c r="B102" s="193" t="s">
        <v>1450</v>
      </c>
      <c r="C102" s="384">
        <v>426</v>
      </c>
    </row>
    <row r="103" ht="20.1" hidden="1" customHeight="1" spans="1:3">
      <c r="A103" s="376">
        <v>2136602</v>
      </c>
      <c r="B103" s="193" t="s">
        <v>1506</v>
      </c>
      <c r="C103" s="384">
        <v>0</v>
      </c>
    </row>
    <row r="104" ht="20.1" hidden="1" customHeight="1" spans="1:3">
      <c r="A104" s="376">
        <v>2136603</v>
      </c>
      <c r="B104" s="193" t="s">
        <v>1507</v>
      </c>
      <c r="C104" s="384">
        <v>0</v>
      </c>
    </row>
    <row r="105" ht="20.1" hidden="1" customHeight="1" spans="1:3">
      <c r="A105" s="376">
        <v>2136699</v>
      </c>
      <c r="B105" s="193" t="s">
        <v>1508</v>
      </c>
      <c r="C105" s="384">
        <v>0</v>
      </c>
    </row>
    <row r="106" ht="20.1" customHeight="1" spans="1:3">
      <c r="A106" s="376">
        <v>21367</v>
      </c>
      <c r="B106" s="193" t="s">
        <v>1509</v>
      </c>
      <c r="C106" s="384">
        <v>12900</v>
      </c>
    </row>
    <row r="107" ht="20.1" customHeight="1" spans="1:3">
      <c r="A107" s="376">
        <v>2136701</v>
      </c>
      <c r="B107" s="193" t="s">
        <v>1450</v>
      </c>
      <c r="C107" s="384">
        <v>7991</v>
      </c>
    </row>
    <row r="108" ht="20.1" customHeight="1" spans="1:3">
      <c r="A108" s="376">
        <v>2136702</v>
      </c>
      <c r="B108" s="193" t="s">
        <v>1506</v>
      </c>
      <c r="C108" s="384">
        <v>4779</v>
      </c>
    </row>
    <row r="109" ht="20.1" hidden="1" customHeight="1" spans="1:3">
      <c r="A109" s="376">
        <v>2136703</v>
      </c>
      <c r="B109" s="193" t="s">
        <v>1510</v>
      </c>
      <c r="C109" s="384">
        <v>0</v>
      </c>
    </row>
    <row r="110" ht="20.1" customHeight="1" spans="1:3">
      <c r="A110" s="376">
        <v>2136799</v>
      </c>
      <c r="B110" s="193" t="s">
        <v>1511</v>
      </c>
      <c r="C110" s="384">
        <v>130</v>
      </c>
    </row>
    <row r="111" ht="20.1" customHeight="1" spans="1:3">
      <c r="A111" s="376">
        <v>21369</v>
      </c>
      <c r="B111" s="193" t="s">
        <v>1512</v>
      </c>
      <c r="C111" s="384">
        <v>42047</v>
      </c>
    </row>
    <row r="112" ht="20.1" hidden="1" customHeight="1" spans="1:3">
      <c r="A112" s="376">
        <v>2136901</v>
      </c>
      <c r="B112" s="193" t="s">
        <v>1513</v>
      </c>
      <c r="C112" s="384">
        <v>0</v>
      </c>
    </row>
    <row r="113" ht="20.1" customHeight="1" spans="1:3">
      <c r="A113" s="376">
        <v>2136902</v>
      </c>
      <c r="B113" s="193" t="s">
        <v>1514</v>
      </c>
      <c r="C113" s="384">
        <v>42047</v>
      </c>
    </row>
    <row r="114" ht="20.1" hidden="1" customHeight="1" spans="1:3">
      <c r="A114" s="376">
        <v>2136903</v>
      </c>
      <c r="B114" s="193" t="s">
        <v>1515</v>
      </c>
      <c r="C114" s="384">
        <v>0</v>
      </c>
    </row>
    <row r="115" ht="20.1" hidden="1" customHeight="1" spans="1:3">
      <c r="A115" s="376">
        <v>2136999</v>
      </c>
      <c r="B115" s="193" t="s">
        <v>1516</v>
      </c>
      <c r="C115" s="384">
        <v>0</v>
      </c>
    </row>
    <row r="116" ht="20.1" hidden="1" customHeight="1" spans="1:3">
      <c r="A116" s="376">
        <v>214</v>
      </c>
      <c r="B116" s="193" t="s">
        <v>1517</v>
      </c>
      <c r="C116" s="384">
        <v>0</v>
      </c>
    </row>
    <row r="117" ht="20.1" hidden="1" customHeight="1" spans="1:3">
      <c r="A117" s="376">
        <v>21460</v>
      </c>
      <c r="B117" s="193" t="s">
        <v>1518</v>
      </c>
      <c r="C117" s="384">
        <v>0</v>
      </c>
    </row>
    <row r="118" ht="20.1" hidden="1" customHeight="1" spans="1:3">
      <c r="A118" s="376">
        <v>2146001</v>
      </c>
      <c r="B118" s="193" t="s">
        <v>1519</v>
      </c>
      <c r="C118" s="384">
        <v>0</v>
      </c>
    </row>
    <row r="119" ht="20.1" hidden="1" customHeight="1" spans="1:3">
      <c r="A119" s="376">
        <v>2146002</v>
      </c>
      <c r="B119" s="193" t="s">
        <v>1520</v>
      </c>
      <c r="C119" s="384">
        <v>0</v>
      </c>
    </row>
    <row r="120" ht="20.1" hidden="1" customHeight="1" spans="1:3">
      <c r="A120" s="376">
        <v>2146003</v>
      </c>
      <c r="B120" s="193" t="s">
        <v>1521</v>
      </c>
      <c r="C120" s="384">
        <v>0</v>
      </c>
    </row>
    <row r="121" ht="20.1" hidden="1" customHeight="1" spans="1:3">
      <c r="A121" s="376">
        <v>2146099</v>
      </c>
      <c r="B121" s="193" t="s">
        <v>1522</v>
      </c>
      <c r="C121" s="384">
        <v>0</v>
      </c>
    </row>
    <row r="122" ht="20.1" hidden="1" customHeight="1" spans="1:3">
      <c r="A122" s="376">
        <v>21462</v>
      </c>
      <c r="B122" s="193" t="s">
        <v>1523</v>
      </c>
      <c r="C122" s="384">
        <v>0</v>
      </c>
    </row>
    <row r="123" ht="20.1" hidden="1" customHeight="1" spans="1:3">
      <c r="A123" s="376">
        <v>2146201</v>
      </c>
      <c r="B123" s="193" t="s">
        <v>1521</v>
      </c>
      <c r="C123" s="384">
        <v>0</v>
      </c>
    </row>
    <row r="124" ht="20.1" hidden="1" customHeight="1" spans="1:3">
      <c r="A124" s="376">
        <v>2146202</v>
      </c>
      <c r="B124" s="193" t="s">
        <v>1524</v>
      </c>
      <c r="C124" s="384">
        <v>0</v>
      </c>
    </row>
    <row r="125" ht="20.1" hidden="1" customHeight="1" spans="1:3">
      <c r="A125" s="376">
        <v>2146203</v>
      </c>
      <c r="B125" s="193" t="s">
        <v>1525</v>
      </c>
      <c r="C125" s="384">
        <v>0</v>
      </c>
    </row>
    <row r="126" ht="20.1" hidden="1" customHeight="1" spans="1:3">
      <c r="A126" s="376">
        <v>2146299</v>
      </c>
      <c r="B126" s="193" t="s">
        <v>1526</v>
      </c>
      <c r="C126" s="384">
        <v>0</v>
      </c>
    </row>
    <row r="127" ht="20.1" hidden="1" customHeight="1" spans="1:3">
      <c r="A127" s="376">
        <v>21463</v>
      </c>
      <c r="B127" s="193" t="s">
        <v>1527</v>
      </c>
      <c r="C127" s="384">
        <v>0</v>
      </c>
    </row>
    <row r="128" ht="20.1" hidden="1" customHeight="1" spans="1:3">
      <c r="A128" s="376">
        <v>2146301</v>
      </c>
      <c r="B128" s="193" t="s">
        <v>1528</v>
      </c>
      <c r="C128" s="384">
        <v>0</v>
      </c>
    </row>
    <row r="129" ht="20.1" hidden="1" customHeight="1" spans="1:3">
      <c r="A129" s="376">
        <v>2146302</v>
      </c>
      <c r="B129" s="193" t="s">
        <v>1529</v>
      </c>
      <c r="C129" s="384">
        <v>0</v>
      </c>
    </row>
    <row r="130" ht="20.1" hidden="1" customHeight="1" spans="1:3">
      <c r="A130" s="376">
        <v>2146303</v>
      </c>
      <c r="B130" s="193" t="s">
        <v>1530</v>
      </c>
      <c r="C130" s="384">
        <v>0</v>
      </c>
    </row>
    <row r="131" ht="20.1" hidden="1" customHeight="1" spans="1:3">
      <c r="A131" s="376">
        <v>2146399</v>
      </c>
      <c r="B131" s="193" t="s">
        <v>1531</v>
      </c>
      <c r="C131" s="384">
        <v>0</v>
      </c>
    </row>
    <row r="132" ht="20.1" hidden="1" customHeight="1" spans="1:3">
      <c r="A132" s="376">
        <v>21464</v>
      </c>
      <c r="B132" s="193" t="s">
        <v>1532</v>
      </c>
      <c r="C132" s="384">
        <v>0</v>
      </c>
    </row>
    <row r="133" ht="20.1" hidden="1" customHeight="1" spans="1:3">
      <c r="A133" s="376">
        <v>2146401</v>
      </c>
      <c r="B133" s="193" t="s">
        <v>1533</v>
      </c>
      <c r="C133" s="384">
        <v>0</v>
      </c>
    </row>
    <row r="134" ht="20.1" hidden="1" customHeight="1" spans="1:3">
      <c r="A134" s="376">
        <v>2146402</v>
      </c>
      <c r="B134" s="193" t="s">
        <v>1534</v>
      </c>
      <c r="C134" s="384">
        <v>0</v>
      </c>
    </row>
    <row r="135" ht="20.1" hidden="1" customHeight="1" spans="1:3">
      <c r="A135" s="376">
        <v>2146403</v>
      </c>
      <c r="B135" s="193" t="s">
        <v>1535</v>
      </c>
      <c r="C135" s="384">
        <v>0</v>
      </c>
    </row>
    <row r="136" ht="20.1" hidden="1" customHeight="1" spans="1:3">
      <c r="A136" s="376">
        <v>2146404</v>
      </c>
      <c r="B136" s="193" t="s">
        <v>1536</v>
      </c>
      <c r="C136" s="384">
        <v>0</v>
      </c>
    </row>
    <row r="137" ht="20.1" hidden="1" customHeight="1" spans="1:3">
      <c r="A137" s="376">
        <v>2146405</v>
      </c>
      <c r="B137" s="193" t="s">
        <v>1537</v>
      </c>
      <c r="C137" s="384">
        <v>0</v>
      </c>
    </row>
    <row r="138" ht="20.1" hidden="1" customHeight="1" spans="1:3">
      <c r="A138" s="376">
        <v>2146406</v>
      </c>
      <c r="B138" s="193" t="s">
        <v>1538</v>
      </c>
      <c r="C138" s="384">
        <v>0</v>
      </c>
    </row>
    <row r="139" ht="20.1" hidden="1" customHeight="1" spans="1:3">
      <c r="A139" s="376">
        <v>2146407</v>
      </c>
      <c r="B139" s="193" t="s">
        <v>1539</v>
      </c>
      <c r="C139" s="384">
        <v>0</v>
      </c>
    </row>
    <row r="140" ht="20.1" hidden="1" customHeight="1" spans="1:3">
      <c r="A140" s="376">
        <v>2146499</v>
      </c>
      <c r="B140" s="193" t="s">
        <v>1540</v>
      </c>
      <c r="C140" s="384">
        <v>0</v>
      </c>
    </row>
    <row r="141" ht="20.1" hidden="1" customHeight="1" spans="1:3">
      <c r="A141" s="376">
        <v>21468</v>
      </c>
      <c r="B141" s="193" t="s">
        <v>1541</v>
      </c>
      <c r="C141" s="384">
        <v>0</v>
      </c>
    </row>
    <row r="142" ht="20.1" hidden="1" customHeight="1" spans="1:3">
      <c r="A142" s="376">
        <v>2146801</v>
      </c>
      <c r="B142" s="193" t="s">
        <v>1542</v>
      </c>
      <c r="C142" s="384">
        <v>0</v>
      </c>
    </row>
    <row r="143" ht="20.1" hidden="1" customHeight="1" spans="1:3">
      <c r="A143" s="376">
        <v>2146802</v>
      </c>
      <c r="B143" s="193" t="s">
        <v>1543</v>
      </c>
      <c r="C143" s="384">
        <v>0</v>
      </c>
    </row>
    <row r="144" ht="20.1" hidden="1" customHeight="1" spans="1:3">
      <c r="A144" s="376">
        <v>2146803</v>
      </c>
      <c r="B144" s="193" t="s">
        <v>1544</v>
      </c>
      <c r="C144" s="384">
        <v>0</v>
      </c>
    </row>
    <row r="145" ht="20.1" hidden="1" customHeight="1" spans="1:3">
      <c r="A145" s="376">
        <v>2146804</v>
      </c>
      <c r="B145" s="193" t="s">
        <v>1545</v>
      </c>
      <c r="C145" s="384">
        <v>0</v>
      </c>
    </row>
    <row r="146" ht="20.1" hidden="1" customHeight="1" spans="1:3">
      <c r="A146" s="376">
        <v>2146805</v>
      </c>
      <c r="B146" s="193" t="s">
        <v>1546</v>
      </c>
      <c r="C146" s="384">
        <v>0</v>
      </c>
    </row>
    <row r="147" ht="20.1" hidden="1" customHeight="1" spans="1:3">
      <c r="A147" s="376">
        <v>2146899</v>
      </c>
      <c r="B147" s="193" t="s">
        <v>1547</v>
      </c>
      <c r="C147" s="384">
        <v>0</v>
      </c>
    </row>
    <row r="148" ht="20.1" hidden="1" customHeight="1" spans="1:3">
      <c r="A148" s="376">
        <v>21469</v>
      </c>
      <c r="B148" s="193" t="s">
        <v>1548</v>
      </c>
      <c r="C148" s="384">
        <v>0</v>
      </c>
    </row>
    <row r="149" ht="20.1" hidden="1" customHeight="1" spans="1:3">
      <c r="A149" s="376">
        <v>2146901</v>
      </c>
      <c r="B149" s="193" t="s">
        <v>1549</v>
      </c>
      <c r="C149" s="384">
        <v>0</v>
      </c>
    </row>
    <row r="150" ht="20.1" hidden="1" customHeight="1" spans="1:3">
      <c r="A150" s="376">
        <v>2146902</v>
      </c>
      <c r="B150" s="193" t="s">
        <v>1550</v>
      </c>
      <c r="C150" s="384">
        <v>0</v>
      </c>
    </row>
    <row r="151" ht="20.1" hidden="1" customHeight="1" spans="1:3">
      <c r="A151" s="376">
        <v>2146903</v>
      </c>
      <c r="B151" s="193" t="s">
        <v>1551</v>
      </c>
      <c r="C151" s="384">
        <v>0</v>
      </c>
    </row>
    <row r="152" ht="20.1" hidden="1" customHeight="1" spans="1:3">
      <c r="A152" s="376">
        <v>2146904</v>
      </c>
      <c r="B152" s="193" t="s">
        <v>1552</v>
      </c>
      <c r="C152" s="384">
        <v>0</v>
      </c>
    </row>
    <row r="153" ht="20.1" hidden="1" customHeight="1" spans="1:3">
      <c r="A153" s="376">
        <v>2146906</v>
      </c>
      <c r="B153" s="193" t="s">
        <v>1553</v>
      </c>
      <c r="C153" s="384">
        <v>0</v>
      </c>
    </row>
    <row r="154" ht="20.1" hidden="1" customHeight="1" spans="1:3">
      <c r="A154" s="376">
        <v>2146907</v>
      </c>
      <c r="B154" s="193" t="s">
        <v>1554</v>
      </c>
      <c r="C154" s="384">
        <v>0</v>
      </c>
    </row>
    <row r="155" ht="20.1" hidden="1" customHeight="1" spans="1:3">
      <c r="A155" s="376">
        <v>2146908</v>
      </c>
      <c r="B155" s="193" t="s">
        <v>1555</v>
      </c>
      <c r="C155" s="384">
        <v>0</v>
      </c>
    </row>
    <row r="156" ht="20.1" hidden="1" customHeight="1" spans="1:3">
      <c r="A156" s="376">
        <v>2146999</v>
      </c>
      <c r="B156" s="193" t="s">
        <v>1556</v>
      </c>
      <c r="C156" s="384">
        <v>0</v>
      </c>
    </row>
    <row r="157" ht="20.1" hidden="1" customHeight="1" spans="1:3">
      <c r="A157" s="376">
        <v>21470</v>
      </c>
      <c r="B157" s="193" t="s">
        <v>1557</v>
      </c>
      <c r="C157" s="384">
        <v>0</v>
      </c>
    </row>
    <row r="158" ht="20.1" hidden="1" customHeight="1" spans="1:3">
      <c r="A158" s="376">
        <v>2147001</v>
      </c>
      <c r="B158" s="193" t="s">
        <v>1519</v>
      </c>
      <c r="C158" s="384">
        <v>0</v>
      </c>
    </row>
    <row r="159" ht="20.1" hidden="1" customHeight="1" spans="1:3">
      <c r="A159" s="376">
        <v>2147099</v>
      </c>
      <c r="B159" s="193" t="s">
        <v>1558</v>
      </c>
      <c r="C159" s="384">
        <v>0</v>
      </c>
    </row>
    <row r="160" ht="20.1" hidden="1" customHeight="1" spans="1:3">
      <c r="A160" s="376">
        <v>21471</v>
      </c>
      <c r="B160" s="193" t="s">
        <v>1559</v>
      </c>
      <c r="C160" s="384">
        <v>0</v>
      </c>
    </row>
    <row r="161" ht="20.1" hidden="1" customHeight="1" spans="1:3">
      <c r="A161" s="376">
        <v>2147101</v>
      </c>
      <c r="B161" s="193" t="s">
        <v>1519</v>
      </c>
      <c r="C161" s="384">
        <v>0</v>
      </c>
    </row>
    <row r="162" ht="20.1" hidden="1" customHeight="1" spans="1:3">
      <c r="A162" s="376">
        <v>2147199</v>
      </c>
      <c r="B162" s="193" t="s">
        <v>1560</v>
      </c>
      <c r="C162" s="384">
        <v>0</v>
      </c>
    </row>
    <row r="163" ht="20.1" hidden="1" customHeight="1" spans="1:3">
      <c r="A163" s="376">
        <v>21472</v>
      </c>
      <c r="B163" s="193" t="s">
        <v>1561</v>
      </c>
      <c r="C163" s="384">
        <v>0</v>
      </c>
    </row>
    <row r="164" ht="20.1" hidden="1" customHeight="1" spans="1:3">
      <c r="A164" s="376">
        <v>21473</v>
      </c>
      <c r="B164" s="193" t="s">
        <v>1562</v>
      </c>
      <c r="C164" s="384">
        <v>0</v>
      </c>
    </row>
    <row r="165" ht="20.1" hidden="1" customHeight="1" spans="1:3">
      <c r="A165" s="376">
        <v>2147301</v>
      </c>
      <c r="B165" s="193" t="s">
        <v>1528</v>
      </c>
      <c r="C165" s="384">
        <v>0</v>
      </c>
    </row>
    <row r="166" ht="20.1" hidden="1" customHeight="1" spans="1:3">
      <c r="A166" s="376">
        <v>2147303</v>
      </c>
      <c r="B166" s="193" t="s">
        <v>1530</v>
      </c>
      <c r="C166" s="384">
        <v>0</v>
      </c>
    </row>
    <row r="167" ht="20.1" hidden="1" customHeight="1" spans="1:3">
      <c r="A167" s="376">
        <v>2147399</v>
      </c>
      <c r="B167" s="193" t="s">
        <v>1563</v>
      </c>
      <c r="C167" s="384">
        <v>0</v>
      </c>
    </row>
    <row r="168" ht="20.1" hidden="1" customHeight="1" spans="1:3">
      <c r="A168" s="376">
        <v>215</v>
      </c>
      <c r="B168" s="193" t="s">
        <v>1564</v>
      </c>
      <c r="C168" s="384">
        <v>0</v>
      </c>
    </row>
    <row r="169" ht="20.1" hidden="1" customHeight="1" spans="1:3">
      <c r="A169" s="376">
        <v>21562</v>
      </c>
      <c r="B169" s="193" t="s">
        <v>1565</v>
      </c>
      <c r="C169" s="384">
        <v>0</v>
      </c>
    </row>
    <row r="170" ht="20.1" hidden="1" customHeight="1" spans="1:3">
      <c r="A170" s="376">
        <v>2156201</v>
      </c>
      <c r="B170" s="193" t="s">
        <v>1566</v>
      </c>
      <c r="C170" s="384">
        <v>0</v>
      </c>
    </row>
    <row r="171" ht="20.1" hidden="1" customHeight="1" spans="1:3">
      <c r="A171" s="376">
        <v>2156202</v>
      </c>
      <c r="B171" s="193" t="s">
        <v>1567</v>
      </c>
      <c r="C171" s="384">
        <v>0</v>
      </c>
    </row>
    <row r="172" ht="20.1" customHeight="1" spans="1:3">
      <c r="A172" s="376">
        <v>229</v>
      </c>
      <c r="B172" s="193" t="s">
        <v>1568</v>
      </c>
      <c r="C172" s="384">
        <v>28134</v>
      </c>
    </row>
    <row r="173" ht="20.1" customHeight="1" spans="1:3">
      <c r="A173" s="376">
        <v>22904</v>
      </c>
      <c r="B173" s="193" t="s">
        <v>1569</v>
      </c>
      <c r="C173" s="384">
        <v>25000</v>
      </c>
    </row>
    <row r="174" ht="20.1" hidden="1" customHeight="1" spans="1:3">
      <c r="A174" s="376">
        <v>2290401</v>
      </c>
      <c r="B174" s="193" t="s">
        <v>1570</v>
      </c>
      <c r="C174" s="384">
        <v>0</v>
      </c>
    </row>
    <row r="175" ht="20.1" customHeight="1" spans="1:3">
      <c r="A175" s="376">
        <v>2290402</v>
      </c>
      <c r="B175" s="193" t="s">
        <v>1571</v>
      </c>
      <c r="C175" s="384">
        <v>25000</v>
      </c>
    </row>
    <row r="176" ht="20.1" hidden="1" customHeight="1" spans="1:3">
      <c r="A176" s="376">
        <v>2290403</v>
      </c>
      <c r="B176" s="193" t="s">
        <v>1572</v>
      </c>
      <c r="C176" s="384">
        <v>0</v>
      </c>
    </row>
    <row r="177" ht="20.1" customHeight="1" spans="1:3">
      <c r="A177" s="376">
        <v>22908</v>
      </c>
      <c r="B177" s="193" t="s">
        <v>1573</v>
      </c>
      <c r="C177" s="384">
        <v>9</v>
      </c>
    </row>
    <row r="178" ht="20.1" hidden="1" customHeight="1" spans="1:3">
      <c r="A178" s="376">
        <v>2290802</v>
      </c>
      <c r="B178" s="193" t="s">
        <v>1574</v>
      </c>
      <c r="C178" s="384">
        <v>0</v>
      </c>
    </row>
    <row r="179" ht="20.1" hidden="1" customHeight="1" spans="1:3">
      <c r="A179" s="376">
        <v>2290803</v>
      </c>
      <c r="B179" s="193" t="s">
        <v>1575</v>
      </c>
      <c r="C179" s="384">
        <v>0</v>
      </c>
    </row>
    <row r="180" ht="20.1" hidden="1" customHeight="1" spans="1:3">
      <c r="A180" s="376">
        <v>2290804</v>
      </c>
      <c r="B180" s="193" t="s">
        <v>1576</v>
      </c>
      <c r="C180" s="384">
        <v>0</v>
      </c>
    </row>
    <row r="181" ht="20.1" hidden="1" customHeight="1" spans="1:3">
      <c r="A181" s="376">
        <v>2290805</v>
      </c>
      <c r="B181" s="193" t="s">
        <v>1577</v>
      </c>
      <c r="C181" s="384">
        <v>0</v>
      </c>
    </row>
    <row r="182" ht="20.1" hidden="1" customHeight="1" spans="1:3">
      <c r="A182" s="376">
        <v>2290806</v>
      </c>
      <c r="B182" s="193" t="s">
        <v>1578</v>
      </c>
      <c r="C182" s="384">
        <v>0</v>
      </c>
    </row>
    <row r="183" ht="20.1" hidden="1" customHeight="1" spans="1:3">
      <c r="A183" s="376">
        <v>2290807</v>
      </c>
      <c r="B183" s="193" t="s">
        <v>1579</v>
      </c>
      <c r="C183" s="384">
        <v>0</v>
      </c>
    </row>
    <row r="184" ht="20.1" customHeight="1" spans="1:3">
      <c r="A184" s="376">
        <v>2290808</v>
      </c>
      <c r="B184" s="193" t="s">
        <v>1580</v>
      </c>
      <c r="C184" s="384">
        <v>9</v>
      </c>
    </row>
    <row r="185" ht="20.1" hidden="1" customHeight="1" spans="1:3">
      <c r="A185" s="376">
        <v>2290899</v>
      </c>
      <c r="B185" s="193" t="s">
        <v>1581</v>
      </c>
      <c r="C185" s="384">
        <v>0</v>
      </c>
    </row>
    <row r="186" ht="20.1" customHeight="1" spans="1:3">
      <c r="A186" s="376">
        <v>22960</v>
      </c>
      <c r="B186" s="193" t="s">
        <v>1582</v>
      </c>
      <c r="C186" s="384">
        <v>3125</v>
      </c>
    </row>
    <row r="187" ht="20.1" customHeight="1" spans="1:3">
      <c r="A187" s="376">
        <v>2296002</v>
      </c>
      <c r="B187" s="193" t="s">
        <v>1583</v>
      </c>
      <c r="C187" s="384">
        <v>269</v>
      </c>
    </row>
    <row r="188" ht="20.1" customHeight="1" spans="1:3">
      <c r="A188" s="376">
        <v>2296003</v>
      </c>
      <c r="B188" s="193" t="s">
        <v>1584</v>
      </c>
      <c r="C188" s="384">
        <v>998</v>
      </c>
    </row>
    <row r="189" ht="20.1" customHeight="1" spans="1:3">
      <c r="A189" s="376">
        <v>2296004</v>
      </c>
      <c r="B189" s="193" t="s">
        <v>1585</v>
      </c>
      <c r="C189" s="384">
        <v>117</v>
      </c>
    </row>
    <row r="190" ht="20.1" hidden="1" customHeight="1" spans="1:3">
      <c r="A190" s="376">
        <v>2296005</v>
      </c>
      <c r="B190" s="193" t="s">
        <v>1586</v>
      </c>
      <c r="C190" s="384">
        <v>0</v>
      </c>
    </row>
    <row r="191" ht="20.1" customHeight="1" spans="1:3">
      <c r="A191" s="376">
        <v>2296006</v>
      </c>
      <c r="B191" s="193" t="s">
        <v>1587</v>
      </c>
      <c r="C191" s="384">
        <v>114</v>
      </c>
    </row>
    <row r="192" ht="20.1" hidden="1" customHeight="1" spans="1:3">
      <c r="A192" s="376">
        <v>2296010</v>
      </c>
      <c r="B192" s="193" t="s">
        <v>1588</v>
      </c>
      <c r="C192" s="384">
        <v>0</v>
      </c>
    </row>
    <row r="193" ht="20.1" hidden="1" customHeight="1" spans="1:3">
      <c r="A193" s="376">
        <v>2296011</v>
      </c>
      <c r="B193" s="193" t="s">
        <v>1589</v>
      </c>
      <c r="C193" s="384">
        <v>0</v>
      </c>
    </row>
    <row r="194" ht="20.1" hidden="1" customHeight="1" spans="1:3">
      <c r="A194" s="376">
        <v>2296012</v>
      </c>
      <c r="B194" s="193" t="s">
        <v>1590</v>
      </c>
      <c r="C194" s="384">
        <v>0</v>
      </c>
    </row>
    <row r="195" ht="20.1" customHeight="1" spans="1:3">
      <c r="A195" s="376">
        <v>2296013</v>
      </c>
      <c r="B195" s="193" t="s">
        <v>1591</v>
      </c>
      <c r="C195" s="384">
        <v>230</v>
      </c>
    </row>
    <row r="196" ht="20.1" customHeight="1" spans="1:3">
      <c r="A196" s="376">
        <v>2296099</v>
      </c>
      <c r="B196" s="193" t="s">
        <v>1592</v>
      </c>
      <c r="C196" s="384">
        <v>1397</v>
      </c>
    </row>
    <row r="197" ht="20.1" customHeight="1" spans="1:3">
      <c r="A197" s="376">
        <v>232</v>
      </c>
      <c r="B197" s="193" t="s">
        <v>1593</v>
      </c>
      <c r="C197" s="384">
        <v>19017</v>
      </c>
    </row>
    <row r="198" ht="20.1" hidden="1" customHeight="1" spans="1:3">
      <c r="A198" s="376">
        <v>2320401</v>
      </c>
      <c r="B198" s="193" t="s">
        <v>1594</v>
      </c>
      <c r="C198" s="384">
        <v>0</v>
      </c>
    </row>
    <row r="199" ht="20.1" hidden="1" customHeight="1" spans="1:3">
      <c r="A199" s="376">
        <v>2320402</v>
      </c>
      <c r="B199" s="193" t="s">
        <v>1595</v>
      </c>
      <c r="C199" s="384">
        <v>0</v>
      </c>
    </row>
    <row r="200" ht="20.1" hidden="1" customHeight="1" spans="1:3">
      <c r="A200" s="376">
        <v>2320405</v>
      </c>
      <c r="B200" s="193" t="s">
        <v>1596</v>
      </c>
      <c r="C200" s="384">
        <v>0</v>
      </c>
    </row>
    <row r="201" ht="20.1" customHeight="1" spans="1:3">
      <c r="A201" s="376">
        <v>2320411</v>
      </c>
      <c r="B201" s="193" t="s">
        <v>1597</v>
      </c>
      <c r="C201" s="384">
        <v>14364</v>
      </c>
    </row>
    <row r="202" ht="20.1" hidden="1" customHeight="1" spans="1:3">
      <c r="A202" s="376">
        <v>2320413</v>
      </c>
      <c r="B202" s="193" t="s">
        <v>1598</v>
      </c>
      <c r="C202" s="384">
        <v>0</v>
      </c>
    </row>
    <row r="203" ht="20.1" hidden="1" customHeight="1" spans="1:3">
      <c r="A203" s="376">
        <v>2320414</v>
      </c>
      <c r="B203" s="193" t="s">
        <v>1599</v>
      </c>
      <c r="C203" s="384">
        <v>0</v>
      </c>
    </row>
    <row r="204" ht="20.1" hidden="1" customHeight="1" spans="1:3">
      <c r="A204" s="376">
        <v>2320416</v>
      </c>
      <c r="B204" s="193" t="s">
        <v>1600</v>
      </c>
      <c r="C204" s="384">
        <v>0</v>
      </c>
    </row>
    <row r="205" ht="20.1" hidden="1" customHeight="1" spans="1:3">
      <c r="A205" s="376">
        <v>2320417</v>
      </c>
      <c r="B205" s="193" t="s">
        <v>1601</v>
      </c>
      <c r="C205" s="384">
        <v>0</v>
      </c>
    </row>
    <row r="206" ht="20.1" hidden="1" customHeight="1" spans="1:3">
      <c r="A206" s="376">
        <v>2320418</v>
      </c>
      <c r="B206" s="193" t="s">
        <v>1602</v>
      </c>
      <c r="C206" s="384">
        <v>0</v>
      </c>
    </row>
    <row r="207" ht="20.1" hidden="1" customHeight="1" spans="1:3">
      <c r="A207" s="376">
        <v>2320419</v>
      </c>
      <c r="B207" s="193" t="s">
        <v>1603</v>
      </c>
      <c r="C207" s="384">
        <v>0</v>
      </c>
    </row>
    <row r="208" ht="20.1" hidden="1" customHeight="1" spans="1:3">
      <c r="A208" s="376">
        <v>2320420</v>
      </c>
      <c r="B208" s="193" t="s">
        <v>1604</v>
      </c>
      <c r="C208" s="384">
        <v>0</v>
      </c>
    </row>
    <row r="209" ht="20.1" customHeight="1" spans="1:3">
      <c r="A209" s="376">
        <v>2320431</v>
      </c>
      <c r="B209" s="193" t="s">
        <v>1605</v>
      </c>
      <c r="C209" s="384">
        <v>1532</v>
      </c>
    </row>
    <row r="210" ht="20.1" hidden="1" customHeight="1" spans="1:3">
      <c r="A210" s="376">
        <v>2320432</v>
      </c>
      <c r="B210" s="193" t="s">
        <v>1606</v>
      </c>
      <c r="C210" s="384">
        <v>0</v>
      </c>
    </row>
    <row r="211" ht="20.1" customHeight="1" spans="1:3">
      <c r="A211" s="376">
        <v>2320433</v>
      </c>
      <c r="B211" s="193" t="s">
        <v>1607</v>
      </c>
      <c r="C211" s="384">
        <v>1635</v>
      </c>
    </row>
    <row r="212" ht="20.1" customHeight="1" spans="1:3">
      <c r="A212" s="376">
        <v>2320498</v>
      </c>
      <c r="B212" s="193" t="s">
        <v>1608</v>
      </c>
      <c r="C212" s="384">
        <v>1486</v>
      </c>
    </row>
    <row r="213" ht="20.1" hidden="1" customHeight="1" spans="1:3">
      <c r="A213" s="376">
        <v>2320499</v>
      </c>
      <c r="B213" s="193" t="s">
        <v>1609</v>
      </c>
      <c r="C213" s="384">
        <v>0</v>
      </c>
    </row>
    <row r="214" ht="20.1" customHeight="1" spans="1:3">
      <c r="A214" s="376">
        <v>233</v>
      </c>
      <c r="B214" s="193" t="s">
        <v>1610</v>
      </c>
      <c r="C214" s="384">
        <v>2</v>
      </c>
    </row>
    <row r="215" ht="20.1" hidden="1" customHeight="1" spans="1:3">
      <c r="A215" s="376">
        <v>2330401</v>
      </c>
      <c r="B215" s="193" t="s">
        <v>1611</v>
      </c>
      <c r="C215" s="384">
        <v>0</v>
      </c>
    </row>
    <row r="216" ht="20.1" hidden="1" customHeight="1" spans="1:3">
      <c r="A216" s="376">
        <v>2330402</v>
      </c>
      <c r="B216" s="193" t="s">
        <v>1612</v>
      </c>
      <c r="C216" s="384">
        <v>0</v>
      </c>
    </row>
    <row r="217" ht="20.1" hidden="1" customHeight="1" spans="1:3">
      <c r="A217" s="376">
        <v>2330405</v>
      </c>
      <c r="B217" s="193" t="s">
        <v>1613</v>
      </c>
      <c r="C217" s="384">
        <v>0</v>
      </c>
    </row>
    <row r="218" ht="20.1" customHeight="1" spans="1:3">
      <c r="A218" s="376">
        <v>2330411</v>
      </c>
      <c r="B218" s="193" t="s">
        <v>1614</v>
      </c>
      <c r="C218" s="384">
        <v>2</v>
      </c>
    </row>
    <row r="219" ht="20.1" hidden="1" customHeight="1" spans="1:3">
      <c r="A219" s="376">
        <v>2330413</v>
      </c>
      <c r="B219" s="193" t="s">
        <v>1615</v>
      </c>
      <c r="C219" s="384">
        <v>0</v>
      </c>
    </row>
    <row r="220" ht="20.1" hidden="1" customHeight="1" spans="1:3">
      <c r="A220" s="376">
        <v>2330414</v>
      </c>
      <c r="B220" s="193" t="s">
        <v>1616</v>
      </c>
      <c r="C220" s="384">
        <v>0</v>
      </c>
    </row>
    <row r="221" ht="20.1" hidden="1" customHeight="1" spans="1:3">
      <c r="A221" s="376">
        <v>2330416</v>
      </c>
      <c r="B221" s="193" t="s">
        <v>1617</v>
      </c>
      <c r="C221" s="384">
        <v>0</v>
      </c>
    </row>
    <row r="222" ht="20.1" hidden="1" customHeight="1" spans="1:3">
      <c r="A222" s="376">
        <v>2330417</v>
      </c>
      <c r="B222" s="193" t="s">
        <v>1618</v>
      </c>
      <c r="C222" s="384">
        <v>0</v>
      </c>
    </row>
    <row r="223" ht="20.1" hidden="1" customHeight="1" spans="1:3">
      <c r="A223" s="376">
        <v>2330418</v>
      </c>
      <c r="B223" s="193" t="s">
        <v>1619</v>
      </c>
      <c r="C223" s="384">
        <v>0</v>
      </c>
    </row>
    <row r="224" ht="20.1" hidden="1" customHeight="1" spans="1:3">
      <c r="A224" s="376">
        <v>2330419</v>
      </c>
      <c r="B224" s="193" t="s">
        <v>1620</v>
      </c>
      <c r="C224" s="384">
        <v>0</v>
      </c>
    </row>
    <row r="225" ht="20.1" hidden="1" customHeight="1" spans="1:3">
      <c r="A225" s="376">
        <v>2330420</v>
      </c>
      <c r="B225" s="193" t="s">
        <v>1621</v>
      </c>
      <c r="C225" s="384">
        <v>0</v>
      </c>
    </row>
    <row r="226" ht="20.1" hidden="1" customHeight="1" spans="1:3">
      <c r="A226" s="376">
        <v>2330431</v>
      </c>
      <c r="B226" s="193" t="s">
        <v>1622</v>
      </c>
      <c r="C226" s="384">
        <v>0</v>
      </c>
    </row>
    <row r="227" ht="20.1" hidden="1" customHeight="1" spans="1:3">
      <c r="A227" s="376">
        <v>2330432</v>
      </c>
      <c r="B227" s="193" t="s">
        <v>1623</v>
      </c>
      <c r="C227" s="384">
        <v>0</v>
      </c>
    </row>
    <row r="228" ht="20.1" hidden="1" customHeight="1" spans="1:3">
      <c r="A228" s="376">
        <v>2330433</v>
      </c>
      <c r="B228" s="193" t="s">
        <v>1624</v>
      </c>
      <c r="C228" s="384">
        <v>0</v>
      </c>
    </row>
    <row r="229" ht="20.1" hidden="1" customHeight="1" spans="1:3">
      <c r="A229" s="376">
        <v>2330498</v>
      </c>
      <c r="B229" s="193" t="s">
        <v>1625</v>
      </c>
      <c r="C229" s="384">
        <v>0</v>
      </c>
    </row>
    <row r="230" ht="20.1" hidden="1" customHeight="1" spans="1:3">
      <c r="A230" s="376">
        <v>2330499</v>
      </c>
      <c r="B230" s="193" t="s">
        <v>1626</v>
      </c>
      <c r="C230" s="384">
        <v>0</v>
      </c>
    </row>
    <row r="231" ht="20.1" customHeight="1" spans="1:3">
      <c r="A231" s="376">
        <v>234</v>
      </c>
      <c r="B231" s="193" t="s">
        <v>1627</v>
      </c>
      <c r="C231" s="384">
        <v>23361</v>
      </c>
    </row>
    <row r="232" ht="20.1" customHeight="1" spans="1:3">
      <c r="A232" s="376">
        <v>23401</v>
      </c>
      <c r="B232" s="193" t="s">
        <v>1628</v>
      </c>
      <c r="C232" s="384">
        <v>18000</v>
      </c>
    </row>
    <row r="233" ht="20.1" customHeight="1" spans="1:3">
      <c r="A233" s="376">
        <v>2340101</v>
      </c>
      <c r="B233" s="193" t="s">
        <v>1629</v>
      </c>
      <c r="C233" s="384">
        <v>3402</v>
      </c>
    </row>
    <row r="234" ht="20.1" hidden="1" customHeight="1" spans="1:3">
      <c r="A234" s="376">
        <v>2340102</v>
      </c>
      <c r="B234" s="193" t="s">
        <v>1630</v>
      </c>
      <c r="C234" s="384"/>
    </row>
    <row r="235" ht="20.1" customHeight="1" spans="1:3">
      <c r="A235" s="376">
        <v>2340103</v>
      </c>
      <c r="B235" s="193" t="s">
        <v>1631</v>
      </c>
      <c r="C235" s="384">
        <v>74</v>
      </c>
    </row>
    <row r="236" ht="20.1" hidden="1" customHeight="1" spans="1:3">
      <c r="A236" s="376">
        <v>2340104</v>
      </c>
      <c r="B236" s="193" t="s">
        <v>1632</v>
      </c>
      <c r="C236" s="384"/>
    </row>
    <row r="237" ht="20.1" hidden="1" customHeight="1" spans="1:3">
      <c r="A237" s="376">
        <v>2340105</v>
      </c>
      <c r="B237" s="193" t="s">
        <v>1633</v>
      </c>
      <c r="C237" s="384"/>
    </row>
    <row r="238" ht="20.1" hidden="1" customHeight="1" spans="1:3">
      <c r="A238" s="376">
        <v>2340106</v>
      </c>
      <c r="B238" s="193" t="s">
        <v>1634</v>
      </c>
      <c r="C238" s="384"/>
    </row>
    <row r="239" ht="20.1" hidden="1" customHeight="1" spans="1:3">
      <c r="A239" s="376">
        <v>2340107</v>
      </c>
      <c r="B239" s="193" t="s">
        <v>1635</v>
      </c>
      <c r="C239" s="384"/>
    </row>
    <row r="240" ht="20.1" customHeight="1" spans="1:3">
      <c r="A240" s="376">
        <v>2340108</v>
      </c>
      <c r="B240" s="193" t="s">
        <v>1636</v>
      </c>
      <c r="C240" s="384">
        <v>9714</v>
      </c>
    </row>
    <row r="241" ht="20.1" customHeight="1" spans="1:3">
      <c r="A241" s="376">
        <v>2340109</v>
      </c>
      <c r="B241" s="193" t="s">
        <v>1637</v>
      </c>
      <c r="C241" s="384">
        <v>4810</v>
      </c>
    </row>
    <row r="242" ht="20.1" hidden="1" customHeight="1" spans="1:3">
      <c r="A242" s="376">
        <v>2340110</v>
      </c>
      <c r="B242" s="193" t="s">
        <v>1638</v>
      </c>
      <c r="C242" s="384"/>
    </row>
    <row r="243" ht="20.1" hidden="1" customHeight="1" spans="1:3">
      <c r="A243" s="376">
        <v>2340111</v>
      </c>
      <c r="B243" s="193" t="s">
        <v>1639</v>
      </c>
      <c r="C243" s="384"/>
    </row>
    <row r="244" ht="20.1" hidden="1" customHeight="1" spans="1:3">
      <c r="A244" s="376">
        <v>2340199</v>
      </c>
      <c r="B244" s="193" t="s">
        <v>1640</v>
      </c>
      <c r="C244" s="384"/>
    </row>
    <row r="245" ht="20.1" customHeight="1" spans="1:3">
      <c r="A245" s="376">
        <v>23402</v>
      </c>
      <c r="B245" s="193" t="s">
        <v>1641</v>
      </c>
      <c r="C245" s="384">
        <v>5361</v>
      </c>
    </row>
    <row r="246" ht="20.1" hidden="1" customHeight="1" spans="1:3">
      <c r="A246" s="376">
        <v>2340201</v>
      </c>
      <c r="B246" s="193" t="s">
        <v>1642</v>
      </c>
      <c r="C246" s="384"/>
    </row>
    <row r="247" ht="20.1" hidden="1" customHeight="1" spans="1:3">
      <c r="A247" s="376">
        <v>2340202</v>
      </c>
      <c r="B247" s="193" t="s">
        <v>1643</v>
      </c>
      <c r="C247" s="384"/>
    </row>
    <row r="248" ht="20.1" hidden="1" customHeight="1" spans="1:3">
      <c r="A248" s="376">
        <v>2340203</v>
      </c>
      <c r="B248" s="193" t="s">
        <v>1644</v>
      </c>
      <c r="C248" s="384"/>
    </row>
    <row r="249" ht="20.1" hidden="1" customHeight="1" spans="1:3">
      <c r="A249" s="376">
        <v>2340204</v>
      </c>
      <c r="B249" s="193" t="s">
        <v>1645</v>
      </c>
      <c r="C249" s="384"/>
    </row>
    <row r="250" ht="20.1" hidden="1" customHeight="1" spans="1:3">
      <c r="A250" s="376">
        <v>2340205</v>
      </c>
      <c r="B250" s="193" t="s">
        <v>1646</v>
      </c>
      <c r="C250" s="384"/>
    </row>
    <row r="251" ht="20.1" customHeight="1" spans="1:3">
      <c r="A251" s="376">
        <v>2340299</v>
      </c>
      <c r="B251" s="193" t="s">
        <v>1647</v>
      </c>
      <c r="C251" s="384">
        <v>5361</v>
      </c>
    </row>
    <row r="252" ht="36" hidden="1" customHeight="1" spans="2:3">
      <c r="B252" s="386" t="s">
        <v>1648</v>
      </c>
      <c r="C252" s="386"/>
    </row>
    <row r="253" ht="35.1" customHeight="1"/>
    <row r="266" s="376" customFormat="1"/>
    <row r="267" s="376" customFormat="1"/>
    <row r="268" s="376" customFormat="1"/>
    <row r="269" s="376" customFormat="1"/>
  </sheetData>
  <autoFilter ref="A4:D252">
    <filterColumn colId="2">
      <customFilters>
        <customFilter operator="notEqual" val=""/>
      </customFilters>
    </filterColumn>
  </autoFilter>
  <mergeCells count="3">
    <mergeCell ref="B1:C1"/>
    <mergeCell ref="B2:C2"/>
    <mergeCell ref="B252:C252"/>
  </mergeCells>
  <printOptions horizontalCentered="1"/>
  <pageMargins left="0.235416666666667" right="0.235416666666667" top="0.747916666666667" bottom="0.629166666666667" header="0.393055555555556" footer="0.432638888888889"/>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E21"/>
  <sheetViews>
    <sheetView showZeros="0" workbookViewId="0">
      <selection activeCell="J38" sqref="J38"/>
    </sheetView>
  </sheetViews>
  <sheetFormatPr defaultColWidth="9" defaultRowHeight="20.1" customHeight="1" outlineLevelCol="4"/>
  <cols>
    <col min="1" max="1" width="29.125" style="169" customWidth="1"/>
    <col min="2" max="2" width="13.375" style="170" customWidth="1"/>
    <col min="3" max="3" width="29" style="171" customWidth="1"/>
    <col min="4" max="4" width="13.375" style="172" customWidth="1"/>
    <col min="5" max="5" width="13" style="173" customWidth="1"/>
    <col min="6" max="16384" width="9" style="173"/>
  </cols>
  <sheetData>
    <row r="1" customHeight="1" spans="1:4">
      <c r="A1" s="5" t="s">
        <v>1656</v>
      </c>
      <c r="B1" s="5"/>
      <c r="C1" s="5"/>
      <c r="D1" s="5"/>
    </row>
    <row r="2" ht="29.25" customHeight="1" spans="1:4">
      <c r="A2" s="174" t="s">
        <v>1657</v>
      </c>
      <c r="B2" s="174"/>
      <c r="C2" s="174"/>
      <c r="D2" s="174"/>
    </row>
    <row r="3" ht="11.25" customHeight="1" spans="1:4">
      <c r="A3" s="368"/>
      <c r="B3" s="369"/>
      <c r="C3" s="368"/>
      <c r="D3" s="370"/>
    </row>
    <row r="4" customHeight="1" spans="1:4">
      <c r="A4" s="371"/>
      <c r="B4" s="371"/>
      <c r="C4" s="371"/>
      <c r="D4" s="372" t="s">
        <v>1396</v>
      </c>
    </row>
    <row r="5" ht="24" customHeight="1" spans="1:4">
      <c r="A5" s="195" t="s">
        <v>1658</v>
      </c>
      <c r="B5" s="373" t="s">
        <v>65</v>
      </c>
      <c r="C5" s="195" t="s">
        <v>138</v>
      </c>
      <c r="D5" s="373" t="s">
        <v>65</v>
      </c>
    </row>
    <row r="6" ht="24" customHeight="1" spans="1:5">
      <c r="A6" s="374" t="s">
        <v>1296</v>
      </c>
      <c r="B6" s="312">
        <f>SUM(B7:B19)</f>
        <v>101268</v>
      </c>
      <c r="C6" s="374" t="s">
        <v>1659</v>
      </c>
      <c r="D6" s="312">
        <f>SUM(D7:D19)</f>
        <v>30145</v>
      </c>
      <c r="E6" s="170"/>
    </row>
    <row r="7" ht="24" customHeight="1" spans="1:5">
      <c r="A7" s="143" t="s">
        <v>1660</v>
      </c>
      <c r="B7" s="144"/>
      <c r="C7" s="182" t="s">
        <v>1661</v>
      </c>
      <c r="D7" s="199">
        <v>30145</v>
      </c>
      <c r="E7" s="170"/>
    </row>
    <row r="8" ht="21" customHeight="1" spans="1:4">
      <c r="A8" s="143" t="s">
        <v>1662</v>
      </c>
      <c r="B8" s="144">
        <v>3453</v>
      </c>
      <c r="C8" s="182"/>
      <c r="D8" s="144"/>
    </row>
    <row r="9" ht="21" customHeight="1" spans="1:4">
      <c r="A9" s="143" t="s">
        <v>1663</v>
      </c>
      <c r="B9" s="144">
        <v>123</v>
      </c>
      <c r="C9" s="182"/>
      <c r="D9" s="144"/>
    </row>
    <row r="10" ht="21" customHeight="1" spans="1:4">
      <c r="A10" s="143" t="s">
        <v>1664</v>
      </c>
      <c r="B10" s="144"/>
      <c r="C10" s="182"/>
      <c r="D10" s="144"/>
    </row>
    <row r="11" ht="21" customHeight="1" spans="1:4">
      <c r="A11" s="143" t="s">
        <v>1665</v>
      </c>
      <c r="B11" s="144">
        <v>20736</v>
      </c>
      <c r="C11" s="182"/>
      <c r="D11" s="144"/>
    </row>
    <row r="12" ht="21" customHeight="1" spans="1:4">
      <c r="A12" s="143" t="s">
        <v>1666</v>
      </c>
      <c r="B12" s="144">
        <v>2156</v>
      </c>
      <c r="C12" s="182"/>
      <c r="D12" s="144"/>
    </row>
    <row r="13" ht="21" customHeight="1" spans="1:4">
      <c r="A13" s="143" t="s">
        <v>1667</v>
      </c>
      <c r="B13" s="144">
        <v>134</v>
      </c>
      <c r="C13" s="182"/>
      <c r="D13" s="144"/>
    </row>
    <row r="14" ht="21" customHeight="1" spans="1:4">
      <c r="A14" s="143" t="s">
        <v>1668</v>
      </c>
      <c r="B14" s="144">
        <v>7227</v>
      </c>
      <c r="C14" s="182"/>
      <c r="D14" s="144"/>
    </row>
    <row r="15" ht="21" customHeight="1" spans="1:4">
      <c r="A15" s="143" t="s">
        <v>1669</v>
      </c>
      <c r="B15" s="144">
        <v>64099</v>
      </c>
      <c r="C15" s="182"/>
      <c r="D15" s="144"/>
    </row>
    <row r="16" ht="21" customHeight="1" spans="1:4">
      <c r="A16" s="143" t="s">
        <v>1670</v>
      </c>
      <c r="B16" s="144">
        <v>17</v>
      </c>
      <c r="C16" s="182"/>
      <c r="D16" s="144"/>
    </row>
    <row r="17" ht="21" customHeight="1" spans="1:4">
      <c r="A17" s="143" t="s">
        <v>1671</v>
      </c>
      <c r="B17" s="144">
        <v>36</v>
      </c>
      <c r="C17" s="182"/>
      <c r="D17" s="144"/>
    </row>
    <row r="18" ht="21" customHeight="1" spans="1:4">
      <c r="A18" s="143" t="s">
        <v>1672</v>
      </c>
      <c r="B18" s="144">
        <v>3287</v>
      </c>
      <c r="C18" s="182"/>
      <c r="D18" s="144"/>
    </row>
    <row r="19" ht="21" customHeight="1" spans="1:4">
      <c r="A19" s="143"/>
      <c r="B19" s="144"/>
      <c r="C19" s="182"/>
      <c r="D19" s="144"/>
    </row>
    <row r="20" ht="35.1" customHeight="1" spans="1:4">
      <c r="A20" s="375"/>
      <c r="B20" s="375"/>
      <c r="C20" s="375"/>
      <c r="D20" s="375"/>
    </row>
    <row r="21" customHeight="1" spans="2:2">
      <c r="B21" s="188"/>
    </row>
  </sheetData>
  <mergeCells count="5">
    <mergeCell ref="A1:B1"/>
    <mergeCell ref="C1:D1"/>
    <mergeCell ref="A2:D2"/>
    <mergeCell ref="A4:C4"/>
    <mergeCell ref="A20:D20"/>
  </mergeCells>
  <printOptions horizontalCentered="1"/>
  <pageMargins left="0.15625" right="0.15625" top="0.786805555555556" bottom="0.786805555555556" header="0.313888888888889" footer="0.393055555555556"/>
  <pageSetup paperSize="9"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fitToPage="1"/>
  </sheetPr>
  <dimension ref="A1:R27"/>
  <sheetViews>
    <sheetView showZeros="0" topLeftCell="D1" workbookViewId="0">
      <selection activeCell="I20" sqref="I20"/>
    </sheetView>
  </sheetViews>
  <sheetFormatPr defaultColWidth="12.75" defaultRowHeight="15"/>
  <cols>
    <col min="1" max="1" width="26.75" style="331" customWidth="1"/>
    <col min="2" max="2" width="9.625" style="331" customWidth="1"/>
    <col min="3" max="5" width="9.625" style="332" customWidth="1"/>
    <col min="6" max="6" width="8.875" style="333" customWidth="1"/>
    <col min="7" max="7" width="13.125" style="333" customWidth="1"/>
    <col min="8" max="8" width="34.875" style="165" customWidth="1"/>
    <col min="9" max="9" width="9.625" style="165" customWidth="1"/>
    <col min="10" max="13" width="9.625" style="166" customWidth="1"/>
    <col min="14" max="14" width="8.875" style="334" customWidth="1"/>
    <col min="15" max="15" width="11.625" style="334" customWidth="1"/>
    <col min="16" max="261" width="9" style="331" customWidth="1"/>
    <col min="262" max="262" width="29.625" style="331" customWidth="1"/>
    <col min="263" max="263" width="12.75" style="331"/>
    <col min="264" max="264" width="29.75" style="331" customWidth="1"/>
    <col min="265" max="265" width="17" style="331" customWidth="1"/>
    <col min="266" max="266" width="37" style="331" customWidth="1"/>
    <col min="267" max="267" width="17.375" style="331" customWidth="1"/>
    <col min="268" max="517" width="9" style="331" customWidth="1"/>
    <col min="518" max="518" width="29.625" style="331" customWidth="1"/>
    <col min="519" max="519" width="12.75" style="331"/>
    <col min="520" max="520" width="29.75" style="331" customWidth="1"/>
    <col min="521" max="521" width="17" style="331" customWidth="1"/>
    <col min="522" max="522" width="37" style="331" customWidth="1"/>
    <col min="523" max="523" width="17.375" style="331" customWidth="1"/>
    <col min="524" max="773" width="9" style="331" customWidth="1"/>
    <col min="774" max="774" width="29.625" style="331" customWidth="1"/>
    <col min="775" max="775" width="12.75" style="331"/>
    <col min="776" max="776" width="29.75" style="331" customWidth="1"/>
    <col min="777" max="777" width="17" style="331" customWidth="1"/>
    <col min="778" max="778" width="37" style="331" customWidth="1"/>
    <col min="779" max="779" width="17.375" style="331" customWidth="1"/>
    <col min="780" max="1029" width="9" style="331" customWidth="1"/>
    <col min="1030" max="1030" width="29.625" style="331" customWidth="1"/>
    <col min="1031" max="1031" width="12.75" style="331"/>
    <col min="1032" max="1032" width="29.75" style="331" customWidth="1"/>
    <col min="1033" max="1033" width="17" style="331" customWidth="1"/>
    <col min="1034" max="1034" width="37" style="331" customWidth="1"/>
    <col min="1035" max="1035" width="17.375" style="331" customWidth="1"/>
    <col min="1036" max="1285" width="9" style="331" customWidth="1"/>
    <col min="1286" max="1286" width="29.625" style="331" customWidth="1"/>
    <col min="1287" max="1287" width="12.75" style="331"/>
    <col min="1288" max="1288" width="29.75" style="331" customWidth="1"/>
    <col min="1289" max="1289" width="17" style="331" customWidth="1"/>
    <col min="1290" max="1290" width="37" style="331" customWidth="1"/>
    <col min="1291" max="1291" width="17.375" style="331" customWidth="1"/>
    <col min="1292" max="1541" width="9" style="331" customWidth="1"/>
    <col min="1542" max="1542" width="29.625" style="331" customWidth="1"/>
    <col min="1543" max="1543" width="12.75" style="331"/>
    <col min="1544" max="1544" width="29.75" style="331" customWidth="1"/>
    <col min="1545" max="1545" width="17" style="331" customWidth="1"/>
    <col min="1546" max="1546" width="37" style="331" customWidth="1"/>
    <col min="1547" max="1547" width="17.375" style="331" customWidth="1"/>
    <col min="1548" max="1797" width="9" style="331" customWidth="1"/>
    <col min="1798" max="1798" width="29.625" style="331" customWidth="1"/>
    <col min="1799" max="1799" width="12.75" style="331"/>
    <col min="1800" max="1800" width="29.75" style="331" customWidth="1"/>
    <col min="1801" max="1801" width="17" style="331" customWidth="1"/>
    <col min="1802" max="1802" width="37" style="331" customWidth="1"/>
    <col min="1803" max="1803" width="17.375" style="331" customWidth="1"/>
    <col min="1804" max="2053" width="9" style="331" customWidth="1"/>
    <col min="2054" max="2054" width="29.625" style="331" customWidth="1"/>
    <col min="2055" max="2055" width="12.75" style="331"/>
    <col min="2056" max="2056" width="29.75" style="331" customWidth="1"/>
    <col min="2057" max="2057" width="17" style="331" customWidth="1"/>
    <col min="2058" max="2058" width="37" style="331" customWidth="1"/>
    <col min="2059" max="2059" width="17.375" style="331" customWidth="1"/>
    <col min="2060" max="2309" width="9" style="331" customWidth="1"/>
    <col min="2310" max="2310" width="29.625" style="331" customWidth="1"/>
    <col min="2311" max="2311" width="12.75" style="331"/>
    <col min="2312" max="2312" width="29.75" style="331" customWidth="1"/>
    <col min="2313" max="2313" width="17" style="331" customWidth="1"/>
    <col min="2314" max="2314" width="37" style="331" customWidth="1"/>
    <col min="2315" max="2315" width="17.375" style="331" customWidth="1"/>
    <col min="2316" max="2565" width="9" style="331" customWidth="1"/>
    <col min="2566" max="2566" width="29.625" style="331" customWidth="1"/>
    <col min="2567" max="2567" width="12.75" style="331"/>
    <col min="2568" max="2568" width="29.75" style="331" customWidth="1"/>
    <col min="2569" max="2569" width="17" style="331" customWidth="1"/>
    <col min="2570" max="2570" width="37" style="331" customWidth="1"/>
    <col min="2571" max="2571" width="17.375" style="331" customWidth="1"/>
    <col min="2572" max="2821" width="9" style="331" customWidth="1"/>
    <col min="2822" max="2822" width="29.625" style="331" customWidth="1"/>
    <col min="2823" max="2823" width="12.75" style="331"/>
    <col min="2824" max="2824" width="29.75" style="331" customWidth="1"/>
    <col min="2825" max="2825" width="17" style="331" customWidth="1"/>
    <col min="2826" max="2826" width="37" style="331" customWidth="1"/>
    <col min="2827" max="2827" width="17.375" style="331" customWidth="1"/>
    <col min="2828" max="3077" width="9" style="331" customWidth="1"/>
    <col min="3078" max="3078" width="29.625" style="331" customWidth="1"/>
    <col min="3079" max="3079" width="12.75" style="331"/>
    <col min="3080" max="3080" width="29.75" style="331" customWidth="1"/>
    <col min="3081" max="3081" width="17" style="331" customWidth="1"/>
    <col min="3082" max="3082" width="37" style="331" customWidth="1"/>
    <col min="3083" max="3083" width="17.375" style="331" customWidth="1"/>
    <col min="3084" max="3333" width="9" style="331" customWidth="1"/>
    <col min="3334" max="3334" width="29.625" style="331" customWidth="1"/>
    <col min="3335" max="3335" width="12.75" style="331"/>
    <col min="3336" max="3336" width="29.75" style="331" customWidth="1"/>
    <col min="3337" max="3337" width="17" style="331" customWidth="1"/>
    <col min="3338" max="3338" width="37" style="331" customWidth="1"/>
    <col min="3339" max="3339" width="17.375" style="331" customWidth="1"/>
    <col min="3340" max="3589" width="9" style="331" customWidth="1"/>
    <col min="3590" max="3590" width="29.625" style="331" customWidth="1"/>
    <col min="3591" max="3591" width="12.75" style="331"/>
    <col min="3592" max="3592" width="29.75" style="331" customWidth="1"/>
    <col min="3593" max="3593" width="17" style="331" customWidth="1"/>
    <col min="3594" max="3594" width="37" style="331" customWidth="1"/>
    <col min="3595" max="3595" width="17.375" style="331" customWidth="1"/>
    <col min="3596" max="3845" width="9" style="331" customWidth="1"/>
    <col min="3846" max="3846" width="29.625" style="331" customWidth="1"/>
    <col min="3847" max="3847" width="12.75" style="331"/>
    <col min="3848" max="3848" width="29.75" style="331" customWidth="1"/>
    <col min="3849" max="3849" width="17" style="331" customWidth="1"/>
    <col min="3850" max="3850" width="37" style="331" customWidth="1"/>
    <col min="3851" max="3851" width="17.375" style="331" customWidth="1"/>
    <col min="3852" max="4101" width="9" style="331" customWidth="1"/>
    <col min="4102" max="4102" width="29.625" style="331" customWidth="1"/>
    <col min="4103" max="4103" width="12.75" style="331"/>
    <col min="4104" max="4104" width="29.75" style="331" customWidth="1"/>
    <col min="4105" max="4105" width="17" style="331" customWidth="1"/>
    <col min="4106" max="4106" width="37" style="331" customWidth="1"/>
    <col min="4107" max="4107" width="17.375" style="331" customWidth="1"/>
    <col min="4108" max="4357" width="9" style="331" customWidth="1"/>
    <col min="4358" max="4358" width="29.625" style="331" customWidth="1"/>
    <col min="4359" max="4359" width="12.75" style="331"/>
    <col min="4360" max="4360" width="29.75" style="331" customWidth="1"/>
    <col min="4361" max="4361" width="17" style="331" customWidth="1"/>
    <col min="4362" max="4362" width="37" style="331" customWidth="1"/>
    <col min="4363" max="4363" width="17.375" style="331" customWidth="1"/>
    <col min="4364" max="4613" width="9" style="331" customWidth="1"/>
    <col min="4614" max="4614" width="29.625" style="331" customWidth="1"/>
    <col min="4615" max="4615" width="12.75" style="331"/>
    <col min="4616" max="4616" width="29.75" style="331" customWidth="1"/>
    <col min="4617" max="4617" width="17" style="331" customWidth="1"/>
    <col min="4618" max="4618" width="37" style="331" customWidth="1"/>
    <col min="4619" max="4619" width="17.375" style="331" customWidth="1"/>
    <col min="4620" max="4869" width="9" style="331" customWidth="1"/>
    <col min="4870" max="4870" width="29.625" style="331" customWidth="1"/>
    <col min="4871" max="4871" width="12.75" style="331"/>
    <col min="4872" max="4872" width="29.75" style="331" customWidth="1"/>
    <col min="4873" max="4873" width="17" style="331" customWidth="1"/>
    <col min="4874" max="4874" width="37" style="331" customWidth="1"/>
    <col min="4875" max="4875" width="17.375" style="331" customWidth="1"/>
    <col min="4876" max="5125" width="9" style="331" customWidth="1"/>
    <col min="5126" max="5126" width="29.625" style="331" customWidth="1"/>
    <col min="5127" max="5127" width="12.75" style="331"/>
    <col min="5128" max="5128" width="29.75" style="331" customWidth="1"/>
    <col min="5129" max="5129" width="17" style="331" customWidth="1"/>
    <col min="5130" max="5130" width="37" style="331" customWidth="1"/>
    <col min="5131" max="5131" width="17.375" style="331" customWidth="1"/>
    <col min="5132" max="5381" width="9" style="331" customWidth="1"/>
    <col min="5382" max="5382" width="29.625" style="331" customWidth="1"/>
    <col min="5383" max="5383" width="12.75" style="331"/>
    <col min="5384" max="5384" width="29.75" style="331" customWidth="1"/>
    <col min="5385" max="5385" width="17" style="331" customWidth="1"/>
    <col min="5386" max="5386" width="37" style="331" customWidth="1"/>
    <col min="5387" max="5387" width="17.375" style="331" customWidth="1"/>
    <col min="5388" max="5637" width="9" style="331" customWidth="1"/>
    <col min="5638" max="5638" width="29.625" style="331" customWidth="1"/>
    <col min="5639" max="5639" width="12.75" style="331"/>
    <col min="5640" max="5640" width="29.75" style="331" customWidth="1"/>
    <col min="5641" max="5641" width="17" style="331" customWidth="1"/>
    <col min="5642" max="5642" width="37" style="331" customWidth="1"/>
    <col min="5643" max="5643" width="17.375" style="331" customWidth="1"/>
    <col min="5644" max="5893" width="9" style="331" customWidth="1"/>
    <col min="5894" max="5894" width="29.625" style="331" customWidth="1"/>
    <col min="5895" max="5895" width="12.75" style="331"/>
    <col min="5896" max="5896" width="29.75" style="331" customWidth="1"/>
    <col min="5897" max="5897" width="17" style="331" customWidth="1"/>
    <col min="5898" max="5898" width="37" style="331" customWidth="1"/>
    <col min="5899" max="5899" width="17.375" style="331" customWidth="1"/>
    <col min="5900" max="6149" width="9" style="331" customWidth="1"/>
    <col min="6150" max="6150" width="29.625" style="331" customWidth="1"/>
    <col min="6151" max="6151" width="12.75" style="331"/>
    <col min="6152" max="6152" width="29.75" style="331" customWidth="1"/>
    <col min="6153" max="6153" width="17" style="331" customWidth="1"/>
    <col min="6154" max="6154" width="37" style="331" customWidth="1"/>
    <col min="6155" max="6155" width="17.375" style="331" customWidth="1"/>
    <col min="6156" max="6405" width="9" style="331" customWidth="1"/>
    <col min="6406" max="6406" width="29.625" style="331" customWidth="1"/>
    <col min="6407" max="6407" width="12.75" style="331"/>
    <col min="6408" max="6408" width="29.75" style="331" customWidth="1"/>
    <col min="6409" max="6409" width="17" style="331" customWidth="1"/>
    <col min="6410" max="6410" width="37" style="331" customWidth="1"/>
    <col min="6411" max="6411" width="17.375" style="331" customWidth="1"/>
    <col min="6412" max="6661" width="9" style="331" customWidth="1"/>
    <col min="6662" max="6662" width="29.625" style="331" customWidth="1"/>
    <col min="6663" max="6663" width="12.75" style="331"/>
    <col min="6664" max="6664" width="29.75" style="331" customWidth="1"/>
    <col min="6665" max="6665" width="17" style="331" customWidth="1"/>
    <col min="6666" max="6666" width="37" style="331" customWidth="1"/>
    <col min="6667" max="6667" width="17.375" style="331" customWidth="1"/>
    <col min="6668" max="6917" width="9" style="331" customWidth="1"/>
    <col min="6918" max="6918" width="29.625" style="331" customWidth="1"/>
    <col min="6919" max="6919" width="12.75" style="331"/>
    <col min="6920" max="6920" width="29.75" style="331" customWidth="1"/>
    <col min="6921" max="6921" width="17" style="331" customWidth="1"/>
    <col min="6922" max="6922" width="37" style="331" customWidth="1"/>
    <col min="6923" max="6923" width="17.375" style="331" customWidth="1"/>
    <col min="6924" max="7173" width="9" style="331" customWidth="1"/>
    <col min="7174" max="7174" width="29.625" style="331" customWidth="1"/>
    <col min="7175" max="7175" width="12.75" style="331"/>
    <col min="7176" max="7176" width="29.75" style="331" customWidth="1"/>
    <col min="7177" max="7177" width="17" style="331" customWidth="1"/>
    <col min="7178" max="7178" width="37" style="331" customWidth="1"/>
    <col min="7179" max="7179" width="17.375" style="331" customWidth="1"/>
    <col min="7180" max="7429" width="9" style="331" customWidth="1"/>
    <col min="7430" max="7430" width="29.625" style="331" customWidth="1"/>
    <col min="7431" max="7431" width="12.75" style="331"/>
    <col min="7432" max="7432" width="29.75" style="331" customWidth="1"/>
    <col min="7433" max="7433" width="17" style="331" customWidth="1"/>
    <col min="7434" max="7434" width="37" style="331" customWidth="1"/>
    <col min="7435" max="7435" width="17.375" style="331" customWidth="1"/>
    <col min="7436" max="7685" width="9" style="331" customWidth="1"/>
    <col min="7686" max="7686" width="29.625" style="331" customWidth="1"/>
    <col min="7687" max="7687" width="12.75" style="331"/>
    <col min="7688" max="7688" width="29.75" style="331" customWidth="1"/>
    <col min="7689" max="7689" width="17" style="331" customWidth="1"/>
    <col min="7690" max="7690" width="37" style="331" customWidth="1"/>
    <col min="7691" max="7691" width="17.375" style="331" customWidth="1"/>
    <col min="7692" max="7941" width="9" style="331" customWidth="1"/>
    <col min="7942" max="7942" width="29.625" style="331" customWidth="1"/>
    <col min="7943" max="7943" width="12.75" style="331"/>
    <col min="7944" max="7944" width="29.75" style="331" customWidth="1"/>
    <col min="7945" max="7945" width="17" style="331" customWidth="1"/>
    <col min="7946" max="7946" width="37" style="331" customWidth="1"/>
    <col min="7947" max="7947" width="17.375" style="331" customWidth="1"/>
    <col min="7948" max="8197" width="9" style="331" customWidth="1"/>
    <col min="8198" max="8198" width="29.625" style="331" customWidth="1"/>
    <col min="8199" max="8199" width="12.75" style="331"/>
    <col min="8200" max="8200" width="29.75" style="331" customWidth="1"/>
    <col min="8201" max="8201" width="17" style="331" customWidth="1"/>
    <col min="8202" max="8202" width="37" style="331" customWidth="1"/>
    <col min="8203" max="8203" width="17.375" style="331" customWidth="1"/>
    <col min="8204" max="8453" width="9" style="331" customWidth="1"/>
    <col min="8454" max="8454" width="29.625" style="331" customWidth="1"/>
    <col min="8455" max="8455" width="12.75" style="331"/>
    <col min="8456" max="8456" width="29.75" style="331" customWidth="1"/>
    <col min="8457" max="8457" width="17" style="331" customWidth="1"/>
    <col min="8458" max="8458" width="37" style="331" customWidth="1"/>
    <col min="8459" max="8459" width="17.375" style="331" customWidth="1"/>
    <col min="8460" max="8709" width="9" style="331" customWidth="1"/>
    <col min="8710" max="8710" width="29.625" style="331" customWidth="1"/>
    <col min="8711" max="8711" width="12.75" style="331"/>
    <col min="8712" max="8712" width="29.75" style="331" customWidth="1"/>
    <col min="8713" max="8713" width="17" style="331" customWidth="1"/>
    <col min="8714" max="8714" width="37" style="331" customWidth="1"/>
    <col min="8715" max="8715" width="17.375" style="331" customWidth="1"/>
    <col min="8716" max="8965" width="9" style="331" customWidth="1"/>
    <col min="8966" max="8966" width="29.625" style="331" customWidth="1"/>
    <col min="8967" max="8967" width="12.75" style="331"/>
    <col min="8968" max="8968" width="29.75" style="331" customWidth="1"/>
    <col min="8969" max="8969" width="17" style="331" customWidth="1"/>
    <col min="8970" max="8970" width="37" style="331" customWidth="1"/>
    <col min="8971" max="8971" width="17.375" style="331" customWidth="1"/>
    <col min="8972" max="9221" width="9" style="331" customWidth="1"/>
    <col min="9222" max="9222" width="29.625" style="331" customWidth="1"/>
    <col min="9223" max="9223" width="12.75" style="331"/>
    <col min="9224" max="9224" width="29.75" style="331" customWidth="1"/>
    <col min="9225" max="9225" width="17" style="331" customWidth="1"/>
    <col min="9226" max="9226" width="37" style="331" customWidth="1"/>
    <col min="9227" max="9227" width="17.375" style="331" customWidth="1"/>
    <col min="9228" max="9477" width="9" style="331" customWidth="1"/>
    <col min="9478" max="9478" width="29.625" style="331" customWidth="1"/>
    <col min="9479" max="9479" width="12.75" style="331"/>
    <col min="9480" max="9480" width="29.75" style="331" customWidth="1"/>
    <col min="9481" max="9481" width="17" style="331" customWidth="1"/>
    <col min="9482" max="9482" width="37" style="331" customWidth="1"/>
    <col min="9483" max="9483" width="17.375" style="331" customWidth="1"/>
    <col min="9484" max="9733" width="9" style="331" customWidth="1"/>
    <col min="9734" max="9734" width="29.625" style="331" customWidth="1"/>
    <col min="9735" max="9735" width="12.75" style="331"/>
    <col min="9736" max="9736" width="29.75" style="331" customWidth="1"/>
    <col min="9737" max="9737" width="17" style="331" customWidth="1"/>
    <col min="9738" max="9738" width="37" style="331" customWidth="1"/>
    <col min="9739" max="9739" width="17.375" style="331" customWidth="1"/>
    <col min="9740" max="9989" width="9" style="331" customWidth="1"/>
    <col min="9990" max="9990" width="29.625" style="331" customWidth="1"/>
    <col min="9991" max="9991" width="12.75" style="331"/>
    <col min="9992" max="9992" width="29.75" style="331" customWidth="1"/>
    <col min="9993" max="9993" width="17" style="331" customWidth="1"/>
    <col min="9994" max="9994" width="37" style="331" customWidth="1"/>
    <col min="9995" max="9995" width="17.375" style="331" customWidth="1"/>
    <col min="9996" max="10245" width="9" style="331" customWidth="1"/>
    <col min="10246" max="10246" width="29.625" style="331" customWidth="1"/>
    <col min="10247" max="10247" width="12.75" style="331"/>
    <col min="10248" max="10248" width="29.75" style="331" customWidth="1"/>
    <col min="10249" max="10249" width="17" style="331" customWidth="1"/>
    <col min="10250" max="10250" width="37" style="331" customWidth="1"/>
    <col min="10251" max="10251" width="17.375" style="331" customWidth="1"/>
    <col min="10252" max="10501" width="9" style="331" customWidth="1"/>
    <col min="10502" max="10502" width="29.625" style="331" customWidth="1"/>
    <col min="10503" max="10503" width="12.75" style="331"/>
    <col min="10504" max="10504" width="29.75" style="331" customWidth="1"/>
    <col min="10505" max="10505" width="17" style="331" customWidth="1"/>
    <col min="10506" max="10506" width="37" style="331" customWidth="1"/>
    <col min="10507" max="10507" width="17.375" style="331" customWidth="1"/>
    <col min="10508" max="10757" width="9" style="331" customWidth="1"/>
    <col min="10758" max="10758" width="29.625" style="331" customWidth="1"/>
    <col min="10759" max="10759" width="12.75" style="331"/>
    <col min="10760" max="10760" width="29.75" style="331" customWidth="1"/>
    <col min="10761" max="10761" width="17" style="331" customWidth="1"/>
    <col min="10762" max="10762" width="37" style="331" customWidth="1"/>
    <col min="10763" max="10763" width="17.375" style="331" customWidth="1"/>
    <col min="10764" max="11013" width="9" style="331" customWidth="1"/>
    <col min="11014" max="11014" width="29.625" style="331" customWidth="1"/>
    <col min="11015" max="11015" width="12.75" style="331"/>
    <col min="11016" max="11016" width="29.75" style="331" customWidth="1"/>
    <col min="11017" max="11017" width="17" style="331" customWidth="1"/>
    <col min="11018" max="11018" width="37" style="331" customWidth="1"/>
    <col min="11019" max="11019" width="17.375" style="331" customWidth="1"/>
    <col min="11020" max="11269" width="9" style="331" customWidth="1"/>
    <col min="11270" max="11270" width="29.625" style="331" customWidth="1"/>
    <col min="11271" max="11271" width="12.75" style="331"/>
    <col min="11272" max="11272" width="29.75" style="331" customWidth="1"/>
    <col min="11273" max="11273" width="17" style="331" customWidth="1"/>
    <col min="11274" max="11274" width="37" style="331" customWidth="1"/>
    <col min="11275" max="11275" width="17.375" style="331" customWidth="1"/>
    <col min="11276" max="11525" width="9" style="331" customWidth="1"/>
    <col min="11526" max="11526" width="29.625" style="331" customWidth="1"/>
    <col min="11527" max="11527" width="12.75" style="331"/>
    <col min="11528" max="11528" width="29.75" style="331" customWidth="1"/>
    <col min="11529" max="11529" width="17" style="331" customWidth="1"/>
    <col min="11530" max="11530" width="37" style="331" customWidth="1"/>
    <col min="11531" max="11531" width="17.375" style="331" customWidth="1"/>
    <col min="11532" max="11781" width="9" style="331" customWidth="1"/>
    <col min="11782" max="11782" width="29.625" style="331" customWidth="1"/>
    <col min="11783" max="11783" width="12.75" style="331"/>
    <col min="11784" max="11784" width="29.75" style="331" customWidth="1"/>
    <col min="11785" max="11785" width="17" style="331" customWidth="1"/>
    <col min="11786" max="11786" width="37" style="331" customWidth="1"/>
    <col min="11787" max="11787" width="17.375" style="331" customWidth="1"/>
    <col min="11788" max="12037" width="9" style="331" customWidth="1"/>
    <col min="12038" max="12038" width="29.625" style="331" customWidth="1"/>
    <col min="12039" max="12039" width="12.75" style="331"/>
    <col min="12040" max="12040" width="29.75" style="331" customWidth="1"/>
    <col min="12041" max="12041" width="17" style="331" customWidth="1"/>
    <col min="12042" max="12042" width="37" style="331" customWidth="1"/>
    <col min="12043" max="12043" width="17.375" style="331" customWidth="1"/>
    <col min="12044" max="12293" width="9" style="331" customWidth="1"/>
    <col min="12294" max="12294" width="29.625" style="331" customWidth="1"/>
    <col min="12295" max="12295" width="12.75" style="331"/>
    <col min="12296" max="12296" width="29.75" style="331" customWidth="1"/>
    <col min="12297" max="12297" width="17" style="331" customWidth="1"/>
    <col min="12298" max="12298" width="37" style="331" customWidth="1"/>
    <col min="12299" max="12299" width="17.375" style="331" customWidth="1"/>
    <col min="12300" max="12549" width="9" style="331" customWidth="1"/>
    <col min="12550" max="12550" width="29.625" style="331" customWidth="1"/>
    <col min="12551" max="12551" width="12.75" style="331"/>
    <col min="12552" max="12552" width="29.75" style="331" customWidth="1"/>
    <col min="12553" max="12553" width="17" style="331" customWidth="1"/>
    <col min="12554" max="12554" width="37" style="331" customWidth="1"/>
    <col min="12555" max="12555" width="17.375" style="331" customWidth="1"/>
    <col min="12556" max="12805" width="9" style="331" customWidth="1"/>
    <col min="12806" max="12806" width="29.625" style="331" customWidth="1"/>
    <col min="12807" max="12807" width="12.75" style="331"/>
    <col min="12808" max="12808" width="29.75" style="331" customWidth="1"/>
    <col min="12809" max="12809" width="17" style="331" customWidth="1"/>
    <col min="12810" max="12810" width="37" style="331" customWidth="1"/>
    <col min="12811" max="12811" width="17.375" style="331" customWidth="1"/>
    <col min="12812" max="13061" width="9" style="331" customWidth="1"/>
    <col min="13062" max="13062" width="29.625" style="331" customWidth="1"/>
    <col min="13063" max="13063" width="12.75" style="331"/>
    <col min="13064" max="13064" width="29.75" style="331" customWidth="1"/>
    <col min="13065" max="13065" width="17" style="331" customWidth="1"/>
    <col min="13066" max="13066" width="37" style="331" customWidth="1"/>
    <col min="13067" max="13067" width="17.375" style="331" customWidth="1"/>
    <col min="13068" max="13317" width="9" style="331" customWidth="1"/>
    <col min="13318" max="13318" width="29.625" style="331" customWidth="1"/>
    <col min="13319" max="13319" width="12.75" style="331"/>
    <col min="13320" max="13320" width="29.75" style="331" customWidth="1"/>
    <col min="13321" max="13321" width="17" style="331" customWidth="1"/>
    <col min="13322" max="13322" width="37" style="331" customWidth="1"/>
    <col min="13323" max="13323" width="17.375" style="331" customWidth="1"/>
    <col min="13324" max="13573" width="9" style="331" customWidth="1"/>
    <col min="13574" max="13574" width="29.625" style="331" customWidth="1"/>
    <col min="13575" max="13575" width="12.75" style="331"/>
    <col min="13576" max="13576" width="29.75" style="331" customWidth="1"/>
    <col min="13577" max="13577" width="17" style="331" customWidth="1"/>
    <col min="13578" max="13578" width="37" style="331" customWidth="1"/>
    <col min="13579" max="13579" width="17.375" style="331" customWidth="1"/>
    <col min="13580" max="13829" width="9" style="331" customWidth="1"/>
    <col min="13830" max="13830" width="29.625" style="331" customWidth="1"/>
    <col min="13831" max="13831" width="12.75" style="331"/>
    <col min="13832" max="13832" width="29.75" style="331" customWidth="1"/>
    <col min="13833" max="13833" width="17" style="331" customWidth="1"/>
    <col min="13834" max="13834" width="37" style="331" customWidth="1"/>
    <col min="13835" max="13835" width="17.375" style="331" customWidth="1"/>
    <col min="13836" max="14085" width="9" style="331" customWidth="1"/>
    <col min="14086" max="14086" width="29.625" style="331" customWidth="1"/>
    <col min="14087" max="14087" width="12.75" style="331"/>
    <col min="14088" max="14088" width="29.75" style="331" customWidth="1"/>
    <col min="14089" max="14089" width="17" style="331" customWidth="1"/>
    <col min="14090" max="14090" width="37" style="331" customWidth="1"/>
    <col min="14091" max="14091" width="17.375" style="331" customWidth="1"/>
    <col min="14092" max="14341" width="9" style="331" customWidth="1"/>
    <col min="14342" max="14342" width="29.625" style="331" customWidth="1"/>
    <col min="14343" max="14343" width="12.75" style="331"/>
    <col min="14344" max="14344" width="29.75" style="331" customWidth="1"/>
    <col min="14345" max="14345" width="17" style="331" customWidth="1"/>
    <col min="14346" max="14346" width="37" style="331" customWidth="1"/>
    <col min="14347" max="14347" width="17.375" style="331" customWidth="1"/>
    <col min="14348" max="14597" width="9" style="331" customWidth="1"/>
    <col min="14598" max="14598" width="29.625" style="331" customWidth="1"/>
    <col min="14599" max="14599" width="12.75" style="331"/>
    <col min="14600" max="14600" width="29.75" style="331" customWidth="1"/>
    <col min="14601" max="14601" width="17" style="331" customWidth="1"/>
    <col min="14602" max="14602" width="37" style="331" customWidth="1"/>
    <col min="14603" max="14603" width="17.375" style="331" customWidth="1"/>
    <col min="14604" max="14853" width="9" style="331" customWidth="1"/>
    <col min="14854" max="14854" width="29.625" style="331" customWidth="1"/>
    <col min="14855" max="14855" width="12.75" style="331"/>
    <col min="14856" max="14856" width="29.75" style="331" customWidth="1"/>
    <col min="14857" max="14857" width="17" style="331" customWidth="1"/>
    <col min="14858" max="14858" width="37" style="331" customWidth="1"/>
    <col min="14859" max="14859" width="17.375" style="331" customWidth="1"/>
    <col min="14860" max="15109" width="9" style="331" customWidth="1"/>
    <col min="15110" max="15110" width="29.625" style="331" customWidth="1"/>
    <col min="15111" max="15111" width="12.75" style="331"/>
    <col min="15112" max="15112" width="29.75" style="331" customWidth="1"/>
    <col min="15113" max="15113" width="17" style="331" customWidth="1"/>
    <col min="15114" max="15114" width="37" style="331" customWidth="1"/>
    <col min="15115" max="15115" width="17.375" style="331" customWidth="1"/>
    <col min="15116" max="15365" width="9" style="331" customWidth="1"/>
    <col min="15366" max="15366" width="29.625" style="331" customWidth="1"/>
    <col min="15367" max="15367" width="12.75" style="331"/>
    <col min="15368" max="15368" width="29.75" style="331" customWidth="1"/>
    <col min="15369" max="15369" width="17" style="331" customWidth="1"/>
    <col min="15370" max="15370" width="37" style="331" customWidth="1"/>
    <col min="15371" max="15371" width="17.375" style="331" customWidth="1"/>
    <col min="15372" max="15621" width="9" style="331" customWidth="1"/>
    <col min="15622" max="15622" width="29.625" style="331" customWidth="1"/>
    <col min="15623" max="15623" width="12.75" style="331"/>
    <col min="15624" max="15624" width="29.75" style="331" customWidth="1"/>
    <col min="15625" max="15625" width="17" style="331" customWidth="1"/>
    <col min="15626" max="15626" width="37" style="331" customWidth="1"/>
    <col min="15627" max="15627" width="17.375" style="331" customWidth="1"/>
    <col min="15628" max="15877" width="9" style="331" customWidth="1"/>
    <col min="15878" max="15878" width="29.625" style="331" customWidth="1"/>
    <col min="15879" max="15879" width="12.75" style="331"/>
    <col min="15880" max="15880" width="29.75" style="331" customWidth="1"/>
    <col min="15881" max="15881" width="17" style="331" customWidth="1"/>
    <col min="15882" max="15882" width="37" style="331" customWidth="1"/>
    <col min="15883" max="15883" width="17.375" style="331" customWidth="1"/>
    <col min="15884" max="16133" width="9" style="331" customWidth="1"/>
    <col min="16134" max="16134" width="29.625" style="331" customWidth="1"/>
    <col min="16135" max="16135" width="12.75" style="331"/>
    <col min="16136" max="16136" width="29.75" style="331" customWidth="1"/>
    <col min="16137" max="16137" width="17" style="331" customWidth="1"/>
    <col min="16138" max="16138" width="37" style="331" customWidth="1"/>
    <col min="16139" max="16139" width="17.375" style="331" customWidth="1"/>
    <col min="16140" max="16384" width="9" style="331" customWidth="1"/>
  </cols>
  <sheetData>
    <row r="1" ht="18.75" customHeight="1" spans="1:14">
      <c r="A1" s="106" t="s">
        <v>1673</v>
      </c>
      <c r="B1" s="106"/>
      <c r="C1" s="106"/>
      <c r="D1" s="106"/>
      <c r="E1" s="106"/>
      <c r="F1" s="335"/>
      <c r="G1" s="335"/>
      <c r="H1" s="106"/>
      <c r="I1" s="106"/>
      <c r="J1" s="106"/>
      <c r="K1" s="106"/>
      <c r="L1" s="106"/>
      <c r="M1" s="106"/>
      <c r="N1" s="335"/>
    </row>
    <row r="2" ht="27.6" customHeight="1" spans="1:15">
      <c r="A2" s="132" t="s">
        <v>1674</v>
      </c>
      <c r="B2" s="132"/>
      <c r="C2" s="132"/>
      <c r="D2" s="132"/>
      <c r="E2" s="132"/>
      <c r="F2" s="336"/>
      <c r="G2" s="336"/>
      <c r="H2" s="132"/>
      <c r="I2" s="132"/>
      <c r="J2" s="132"/>
      <c r="K2" s="132"/>
      <c r="L2" s="132"/>
      <c r="M2" s="132"/>
      <c r="N2" s="336"/>
      <c r="O2" s="336"/>
    </row>
    <row r="3" ht="23.25" customHeight="1" spans="1:15">
      <c r="A3" s="337"/>
      <c r="B3" s="337"/>
      <c r="C3" s="337"/>
      <c r="D3" s="337"/>
      <c r="E3" s="337"/>
      <c r="F3" s="338"/>
      <c r="G3" s="338"/>
      <c r="H3" s="337"/>
      <c r="I3" s="337"/>
      <c r="J3" s="362" t="s">
        <v>1294</v>
      </c>
      <c r="K3" s="362"/>
      <c r="L3" s="362"/>
      <c r="M3" s="362"/>
      <c r="N3" s="363"/>
      <c r="O3" s="363"/>
    </row>
    <row r="4" s="330" customFormat="1" ht="57.95" customHeight="1" spans="1:15">
      <c r="A4" s="308" t="s">
        <v>61</v>
      </c>
      <c r="B4" s="309" t="s">
        <v>62</v>
      </c>
      <c r="C4" s="309" t="s">
        <v>63</v>
      </c>
      <c r="D4" s="309" t="s">
        <v>64</v>
      </c>
      <c r="E4" s="309" t="s">
        <v>65</v>
      </c>
      <c r="F4" s="340" t="s">
        <v>1675</v>
      </c>
      <c r="G4" s="340" t="s">
        <v>1286</v>
      </c>
      <c r="H4" s="137" t="s">
        <v>1676</v>
      </c>
      <c r="I4" s="309" t="s">
        <v>62</v>
      </c>
      <c r="J4" s="309" t="s">
        <v>63</v>
      </c>
      <c r="K4" s="309" t="s">
        <v>64</v>
      </c>
      <c r="L4" s="309" t="s">
        <v>69</v>
      </c>
      <c r="M4" s="309" t="s">
        <v>65</v>
      </c>
      <c r="N4" s="340" t="s">
        <v>70</v>
      </c>
      <c r="O4" s="340" t="s">
        <v>1286</v>
      </c>
    </row>
    <row r="5" s="330" customFormat="1" ht="24" customHeight="1" spans="1:15">
      <c r="A5" s="308" t="s">
        <v>71</v>
      </c>
      <c r="B5" s="341">
        <f>B6</f>
        <v>40000</v>
      </c>
      <c r="C5" s="341">
        <f>C6</f>
        <v>60000</v>
      </c>
      <c r="D5" s="341">
        <f>D6</f>
        <v>0</v>
      </c>
      <c r="E5" s="341">
        <f>E6</f>
        <v>60000</v>
      </c>
      <c r="F5" s="342" t="s">
        <v>26</v>
      </c>
      <c r="G5" s="342" t="s">
        <v>26</v>
      </c>
      <c r="H5" s="137" t="s">
        <v>71</v>
      </c>
      <c r="I5" s="341">
        <f>I6+I19</f>
        <v>40000</v>
      </c>
      <c r="J5" s="341">
        <f t="shared" ref="J5:M5" si="0">J6+J19</f>
        <v>60000</v>
      </c>
      <c r="K5" s="341">
        <f t="shared" si="0"/>
        <v>0</v>
      </c>
      <c r="L5" s="341">
        <f t="shared" si="0"/>
        <v>60000</v>
      </c>
      <c r="M5" s="341">
        <f t="shared" si="0"/>
        <v>60000</v>
      </c>
      <c r="N5" s="342" t="s">
        <v>26</v>
      </c>
      <c r="O5" s="342" t="s">
        <v>26</v>
      </c>
    </row>
    <row r="6" s="330" customFormat="1" ht="24" customHeight="1" spans="1:15">
      <c r="A6" s="141" t="s">
        <v>72</v>
      </c>
      <c r="B6" s="341">
        <f>B8</f>
        <v>40000</v>
      </c>
      <c r="C6" s="341">
        <f>C8</f>
        <v>60000</v>
      </c>
      <c r="D6" s="341">
        <f>D8</f>
        <v>0</v>
      </c>
      <c r="E6" s="341">
        <f>E8</f>
        <v>60000</v>
      </c>
      <c r="F6" s="342">
        <f>E6/C6</f>
        <v>1</v>
      </c>
      <c r="G6" s="342">
        <f>E6/B6-1</f>
        <v>0.5</v>
      </c>
      <c r="H6" s="142" t="s">
        <v>73</v>
      </c>
      <c r="I6" s="341">
        <f>SUM(I7,I12,I15,I17)</f>
        <v>0</v>
      </c>
      <c r="J6" s="341">
        <f>SUM(J7,J12,J15,J17)</f>
        <v>20000</v>
      </c>
      <c r="K6" s="341"/>
      <c r="L6" s="341">
        <f>L12+L17</f>
        <v>20000</v>
      </c>
      <c r="M6" s="341">
        <f>M12+M17</f>
        <v>20000</v>
      </c>
      <c r="N6" s="342">
        <f>M6/L6</f>
        <v>1</v>
      </c>
      <c r="O6" s="342" t="s">
        <v>26</v>
      </c>
    </row>
    <row r="7" s="330" customFormat="1" ht="22.5" customHeight="1" spans="1:18">
      <c r="A7" s="343" t="s">
        <v>1677</v>
      </c>
      <c r="B7" s="343"/>
      <c r="C7" s="144"/>
      <c r="D7" s="144"/>
      <c r="E7" s="317"/>
      <c r="F7" s="344"/>
      <c r="G7" s="345"/>
      <c r="H7" s="343" t="s">
        <v>1678</v>
      </c>
      <c r="I7" s="343"/>
      <c r="J7" s="317">
        <f>SUM(J8:J11)</f>
        <v>0</v>
      </c>
      <c r="K7" s="317"/>
      <c r="L7" s="317"/>
      <c r="M7" s="317"/>
      <c r="N7" s="344"/>
      <c r="O7" s="364"/>
      <c r="R7" s="367"/>
    </row>
    <row r="8" s="330" customFormat="1" ht="22.5" customHeight="1" spans="1:18">
      <c r="A8" s="343" t="s">
        <v>1679</v>
      </c>
      <c r="B8" s="343">
        <v>40000</v>
      </c>
      <c r="C8" s="144">
        <v>60000</v>
      </c>
      <c r="D8" s="144"/>
      <c r="E8" s="317">
        <v>60000</v>
      </c>
      <c r="F8" s="346">
        <f>E8/C8</f>
        <v>1</v>
      </c>
      <c r="G8" s="346">
        <f>E8/B8-1</f>
        <v>0.5</v>
      </c>
      <c r="H8" s="343" t="s">
        <v>1680</v>
      </c>
      <c r="I8" s="343"/>
      <c r="J8" s="144"/>
      <c r="K8" s="144"/>
      <c r="L8" s="317"/>
      <c r="M8" s="317"/>
      <c r="N8" s="344"/>
      <c r="O8" s="364"/>
      <c r="R8" s="367"/>
    </row>
    <row r="9" s="330" customFormat="1" ht="22.5" customHeight="1" spans="1:18">
      <c r="A9" s="343" t="s">
        <v>1681</v>
      </c>
      <c r="B9" s="343"/>
      <c r="C9" s="317"/>
      <c r="D9" s="317"/>
      <c r="E9" s="317"/>
      <c r="F9" s="344"/>
      <c r="G9" s="345"/>
      <c r="H9" s="343" t="s">
        <v>1682</v>
      </c>
      <c r="I9" s="343"/>
      <c r="J9" s="317"/>
      <c r="K9" s="317"/>
      <c r="L9" s="317"/>
      <c r="M9" s="317"/>
      <c r="N9" s="344"/>
      <c r="O9" s="364"/>
      <c r="R9" s="367"/>
    </row>
    <row r="10" s="330" customFormat="1" ht="22.5" customHeight="1" spans="1:18">
      <c r="A10" s="343" t="s">
        <v>1683</v>
      </c>
      <c r="B10" s="343"/>
      <c r="C10" s="347"/>
      <c r="D10" s="347"/>
      <c r="E10" s="347"/>
      <c r="F10" s="345"/>
      <c r="G10" s="345"/>
      <c r="H10" s="343" t="s">
        <v>1684</v>
      </c>
      <c r="I10" s="343"/>
      <c r="J10" s="317"/>
      <c r="K10" s="317"/>
      <c r="L10" s="317"/>
      <c r="M10" s="317"/>
      <c r="N10" s="344"/>
      <c r="O10" s="364"/>
      <c r="R10" s="367"/>
    </row>
    <row r="11" s="330" customFormat="1" ht="22.5" customHeight="1" spans="1:18">
      <c r="A11" s="343"/>
      <c r="B11" s="343"/>
      <c r="C11" s="348"/>
      <c r="D11" s="348"/>
      <c r="E11" s="348"/>
      <c r="F11" s="349"/>
      <c r="G11" s="349"/>
      <c r="H11" s="343" t="s">
        <v>1685</v>
      </c>
      <c r="I11" s="343"/>
      <c r="J11" s="144"/>
      <c r="K11" s="144"/>
      <c r="L11" s="317"/>
      <c r="M11" s="317"/>
      <c r="N11" s="344"/>
      <c r="O11" s="364"/>
      <c r="R11" s="367"/>
    </row>
    <row r="12" s="330" customFormat="1" ht="22.5" customHeight="1" spans="1:18">
      <c r="A12" s="350"/>
      <c r="B12" s="350"/>
      <c r="C12" s="348"/>
      <c r="D12" s="348"/>
      <c r="E12" s="348"/>
      <c r="F12" s="349"/>
      <c r="G12" s="349"/>
      <c r="H12" s="343" t="s">
        <v>1686</v>
      </c>
      <c r="I12" s="343"/>
      <c r="J12" s="317">
        <f>SUM(J13:J14)</f>
        <v>0</v>
      </c>
      <c r="K12" s="317"/>
      <c r="L12" s="317">
        <f>L13</f>
        <v>12165</v>
      </c>
      <c r="M12" s="317">
        <f>M13</f>
        <v>12165</v>
      </c>
      <c r="N12" s="344"/>
      <c r="O12" s="364"/>
      <c r="R12" s="367"/>
    </row>
    <row r="13" s="330" customFormat="1" ht="22.5" customHeight="1" spans="1:18">
      <c r="A13" s="350"/>
      <c r="B13" s="350"/>
      <c r="C13" s="348"/>
      <c r="D13" s="348"/>
      <c r="E13" s="348"/>
      <c r="F13" s="349"/>
      <c r="G13" s="349"/>
      <c r="H13" s="351" t="s">
        <v>1687</v>
      </c>
      <c r="I13" s="351"/>
      <c r="J13" s="144"/>
      <c r="K13" s="144"/>
      <c r="L13" s="317">
        <v>12165</v>
      </c>
      <c r="M13" s="317">
        <v>12165</v>
      </c>
      <c r="N13" s="344"/>
      <c r="O13" s="364"/>
      <c r="R13" s="367"/>
    </row>
    <row r="14" s="330" customFormat="1" ht="22.5" customHeight="1" spans="1:18">
      <c r="A14" s="352"/>
      <c r="B14" s="352"/>
      <c r="C14" s="348"/>
      <c r="D14" s="348"/>
      <c r="E14" s="348"/>
      <c r="F14" s="349"/>
      <c r="G14" s="349"/>
      <c r="H14" s="343" t="s">
        <v>1688</v>
      </c>
      <c r="I14" s="343"/>
      <c r="J14" s="144"/>
      <c r="K14" s="144"/>
      <c r="L14" s="317"/>
      <c r="M14" s="317"/>
      <c r="N14" s="344"/>
      <c r="O14" s="364"/>
      <c r="R14" s="367"/>
    </row>
    <row r="15" s="330" customFormat="1" ht="22.5" customHeight="1" spans="1:18">
      <c r="A15" s="352"/>
      <c r="B15" s="352"/>
      <c r="C15" s="348"/>
      <c r="D15" s="348"/>
      <c r="E15" s="348"/>
      <c r="F15" s="349"/>
      <c r="G15" s="349"/>
      <c r="H15" s="343" t="s">
        <v>1689</v>
      </c>
      <c r="I15" s="343"/>
      <c r="J15" s="317">
        <f>J16</f>
        <v>0</v>
      </c>
      <c r="K15" s="317"/>
      <c r="L15" s="317"/>
      <c r="M15" s="317"/>
      <c r="N15" s="344"/>
      <c r="O15" s="365"/>
      <c r="R15" s="367"/>
    </row>
    <row r="16" s="330" customFormat="1" ht="22.5" customHeight="1" spans="1:18">
      <c r="A16" s="352"/>
      <c r="B16" s="352"/>
      <c r="C16" s="348"/>
      <c r="D16" s="348"/>
      <c r="E16" s="348"/>
      <c r="F16" s="349"/>
      <c r="G16" s="349"/>
      <c r="H16" s="343" t="s">
        <v>1690</v>
      </c>
      <c r="I16" s="343"/>
      <c r="J16" s="317"/>
      <c r="K16" s="317"/>
      <c r="L16" s="317"/>
      <c r="M16" s="317"/>
      <c r="N16" s="344"/>
      <c r="O16" s="365"/>
      <c r="R16" s="367"/>
    </row>
    <row r="17" s="330" customFormat="1" ht="22.5" customHeight="1" spans="1:18">
      <c r="A17" s="352"/>
      <c r="B17" s="352"/>
      <c r="C17" s="348"/>
      <c r="D17" s="348"/>
      <c r="E17" s="348"/>
      <c r="F17" s="349"/>
      <c r="G17" s="349"/>
      <c r="H17" s="343" t="s">
        <v>1691</v>
      </c>
      <c r="I17" s="343"/>
      <c r="J17" s="317">
        <f t="shared" ref="J17:M17" si="1">J18</f>
        <v>20000</v>
      </c>
      <c r="K17" s="317"/>
      <c r="L17" s="317">
        <f t="shared" si="1"/>
        <v>7835</v>
      </c>
      <c r="M17" s="317">
        <f t="shared" si="1"/>
        <v>7835</v>
      </c>
      <c r="N17" s="344"/>
      <c r="O17" s="365"/>
      <c r="R17" s="367"/>
    </row>
    <row r="18" s="330" customFormat="1" ht="22.5" customHeight="1" spans="1:18">
      <c r="A18" s="353"/>
      <c r="B18" s="353"/>
      <c r="C18" s="354"/>
      <c r="D18" s="354"/>
      <c r="E18" s="354"/>
      <c r="F18" s="355"/>
      <c r="G18" s="355"/>
      <c r="H18" s="343" t="s">
        <v>1692</v>
      </c>
      <c r="I18" s="343"/>
      <c r="J18" s="144">
        <v>20000</v>
      </c>
      <c r="K18" s="144"/>
      <c r="L18" s="317">
        <v>7835</v>
      </c>
      <c r="M18" s="317">
        <v>7835</v>
      </c>
      <c r="N18" s="344"/>
      <c r="O18" s="366"/>
      <c r="R18" s="367"/>
    </row>
    <row r="19" s="330" customFormat="1" ht="22.5" customHeight="1" spans="1:15">
      <c r="A19" s="141" t="s">
        <v>120</v>
      </c>
      <c r="B19" s="141"/>
      <c r="C19" s="341">
        <f>SUM(C20:C21)</f>
        <v>0</v>
      </c>
      <c r="D19" s="341"/>
      <c r="E19" s="341"/>
      <c r="F19" s="342"/>
      <c r="G19" s="356"/>
      <c r="H19" s="141" t="s">
        <v>121</v>
      </c>
      <c r="I19" s="341">
        <f>SUM(I20:I22)</f>
        <v>40000</v>
      </c>
      <c r="J19" s="341">
        <f t="shared" ref="J19:M19" si="2">SUM(J20:J22)</f>
        <v>40000</v>
      </c>
      <c r="K19" s="341"/>
      <c r="L19" s="341">
        <f t="shared" si="2"/>
        <v>40000</v>
      </c>
      <c r="M19" s="341">
        <f t="shared" si="2"/>
        <v>40000</v>
      </c>
      <c r="N19" s="342" t="s">
        <v>26</v>
      </c>
      <c r="O19" s="356" t="s">
        <v>26</v>
      </c>
    </row>
    <row r="20" s="330" customFormat="1" ht="22.5" customHeight="1" spans="1:15">
      <c r="A20" s="357" t="s">
        <v>1693</v>
      </c>
      <c r="B20" s="357"/>
      <c r="C20" s="317"/>
      <c r="D20" s="317"/>
      <c r="E20" s="317"/>
      <c r="F20" s="344"/>
      <c r="G20" s="358"/>
      <c r="H20" s="357" t="s">
        <v>1694</v>
      </c>
      <c r="I20" s="317">
        <v>40000</v>
      </c>
      <c r="J20" s="317">
        <v>40000</v>
      </c>
      <c r="K20" s="317"/>
      <c r="L20" s="317">
        <v>40000</v>
      </c>
      <c r="M20" s="317">
        <v>40000</v>
      </c>
      <c r="N20" s="344"/>
      <c r="O20" s="365"/>
    </row>
    <row r="21" s="330" customFormat="1" ht="22.5" customHeight="1" spans="1:15">
      <c r="A21" s="357" t="s">
        <v>1695</v>
      </c>
      <c r="B21" s="357"/>
      <c r="C21" s="317"/>
      <c r="D21" s="317"/>
      <c r="E21" s="317"/>
      <c r="F21" s="344"/>
      <c r="G21" s="358"/>
      <c r="H21" s="357" t="s">
        <v>1696</v>
      </c>
      <c r="I21" s="357"/>
      <c r="J21" s="317"/>
      <c r="K21" s="317"/>
      <c r="L21" s="317"/>
      <c r="M21" s="317"/>
      <c r="N21" s="344"/>
      <c r="O21" s="365"/>
    </row>
    <row r="22" s="330" customFormat="1" ht="20.1" customHeight="1" spans="1:15">
      <c r="A22" s="359"/>
      <c r="B22" s="359"/>
      <c r="C22" s="360"/>
      <c r="D22" s="360"/>
      <c r="E22" s="360"/>
      <c r="F22" s="358"/>
      <c r="G22" s="358"/>
      <c r="H22" s="357" t="s">
        <v>1697</v>
      </c>
      <c r="I22" s="357"/>
      <c r="J22" s="317"/>
      <c r="K22" s="317"/>
      <c r="L22" s="317"/>
      <c r="M22" s="317"/>
      <c r="N22" s="344"/>
      <c r="O22" s="365"/>
    </row>
    <row r="23" ht="44.25" customHeight="1" spans="1:15">
      <c r="A23" s="324" t="s">
        <v>1698</v>
      </c>
      <c r="B23" s="324"/>
      <c r="C23" s="324"/>
      <c r="D23" s="324"/>
      <c r="E23" s="324"/>
      <c r="F23" s="361"/>
      <c r="G23" s="361"/>
      <c r="H23" s="324"/>
      <c r="I23" s="324"/>
      <c r="J23" s="324"/>
      <c r="K23" s="324"/>
      <c r="L23" s="324"/>
      <c r="M23" s="324"/>
      <c r="N23" s="361"/>
      <c r="O23" s="361"/>
    </row>
    <row r="24" ht="20.1" customHeight="1"/>
    <row r="25" ht="20.1" customHeight="1"/>
    <row r="26" ht="20.1" customHeight="1"/>
    <row r="27" ht="20.1" customHeight="1"/>
  </sheetData>
  <mergeCells count="4">
    <mergeCell ref="A1:H1"/>
    <mergeCell ref="A2:O2"/>
    <mergeCell ref="J3:O3"/>
    <mergeCell ref="A23:O23"/>
  </mergeCells>
  <printOptions horizontalCentered="1"/>
  <pageMargins left="0.15625" right="0.15625" top="0.511805555555556" bottom="0.313888888888889" header="0.313888888888889" footer="0.313888888888889"/>
  <pageSetup paperSize="9" scale="76" fitToHeight="0" orientation="landscape"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fitToPage="1"/>
  </sheetPr>
  <dimension ref="A1:R27"/>
  <sheetViews>
    <sheetView showZeros="0" topLeftCell="C1" workbookViewId="0">
      <selection activeCell="A2" sqref="A2:O2"/>
    </sheetView>
  </sheetViews>
  <sheetFormatPr defaultColWidth="12.75" defaultRowHeight="15"/>
  <cols>
    <col min="1" max="1" width="26.625" style="331" customWidth="1"/>
    <col min="2" max="2" width="8.5" style="331" customWidth="1"/>
    <col min="3" max="5" width="9.125" style="332" customWidth="1"/>
    <col min="6" max="6" width="9.375" style="333" customWidth="1"/>
    <col min="7" max="7" width="13.125" style="333" customWidth="1"/>
    <col min="8" max="8" width="37.375" style="165" customWidth="1"/>
    <col min="9" max="9" width="8.5" style="165" customWidth="1"/>
    <col min="10" max="13" width="9.125" style="166" customWidth="1"/>
    <col min="14" max="14" width="9.375" style="334" customWidth="1"/>
    <col min="15" max="15" width="11.625" style="334" customWidth="1"/>
    <col min="16" max="261" width="9" style="331" customWidth="1"/>
    <col min="262" max="262" width="29.625" style="331" customWidth="1"/>
    <col min="263" max="263" width="12.75" style="331"/>
    <col min="264" max="264" width="29.75" style="331" customWidth="1"/>
    <col min="265" max="265" width="17" style="331" customWidth="1"/>
    <col min="266" max="266" width="37" style="331" customWidth="1"/>
    <col min="267" max="267" width="17.375" style="331" customWidth="1"/>
    <col min="268" max="517" width="9" style="331" customWidth="1"/>
    <col min="518" max="518" width="29.625" style="331" customWidth="1"/>
    <col min="519" max="519" width="12.75" style="331"/>
    <col min="520" max="520" width="29.75" style="331" customWidth="1"/>
    <col min="521" max="521" width="17" style="331" customWidth="1"/>
    <col min="522" max="522" width="37" style="331" customWidth="1"/>
    <col min="523" max="523" width="17.375" style="331" customWidth="1"/>
    <col min="524" max="773" width="9" style="331" customWidth="1"/>
    <col min="774" max="774" width="29.625" style="331" customWidth="1"/>
    <col min="775" max="775" width="12.75" style="331"/>
    <col min="776" max="776" width="29.75" style="331" customWidth="1"/>
    <col min="777" max="777" width="17" style="331" customWidth="1"/>
    <col min="778" max="778" width="37" style="331" customWidth="1"/>
    <col min="779" max="779" width="17.375" style="331" customWidth="1"/>
    <col min="780" max="1029" width="9" style="331" customWidth="1"/>
    <col min="1030" max="1030" width="29.625" style="331" customWidth="1"/>
    <col min="1031" max="1031" width="12.75" style="331"/>
    <col min="1032" max="1032" width="29.75" style="331" customWidth="1"/>
    <col min="1033" max="1033" width="17" style="331" customWidth="1"/>
    <col min="1034" max="1034" width="37" style="331" customWidth="1"/>
    <col min="1035" max="1035" width="17.375" style="331" customWidth="1"/>
    <col min="1036" max="1285" width="9" style="331" customWidth="1"/>
    <col min="1286" max="1286" width="29.625" style="331" customWidth="1"/>
    <col min="1287" max="1287" width="12.75" style="331"/>
    <col min="1288" max="1288" width="29.75" style="331" customWidth="1"/>
    <col min="1289" max="1289" width="17" style="331" customWidth="1"/>
    <col min="1290" max="1290" width="37" style="331" customWidth="1"/>
    <col min="1291" max="1291" width="17.375" style="331" customWidth="1"/>
    <col min="1292" max="1541" width="9" style="331" customWidth="1"/>
    <col min="1542" max="1542" width="29.625" style="331" customWidth="1"/>
    <col min="1543" max="1543" width="12.75" style="331"/>
    <col min="1544" max="1544" width="29.75" style="331" customWidth="1"/>
    <col min="1545" max="1545" width="17" style="331" customWidth="1"/>
    <col min="1546" max="1546" width="37" style="331" customWidth="1"/>
    <col min="1547" max="1547" width="17.375" style="331" customWidth="1"/>
    <col min="1548" max="1797" width="9" style="331" customWidth="1"/>
    <col min="1798" max="1798" width="29.625" style="331" customWidth="1"/>
    <col min="1799" max="1799" width="12.75" style="331"/>
    <col min="1800" max="1800" width="29.75" style="331" customWidth="1"/>
    <col min="1801" max="1801" width="17" style="331" customWidth="1"/>
    <col min="1802" max="1802" width="37" style="331" customWidth="1"/>
    <col min="1803" max="1803" width="17.375" style="331" customWidth="1"/>
    <col min="1804" max="2053" width="9" style="331" customWidth="1"/>
    <col min="2054" max="2054" width="29.625" style="331" customWidth="1"/>
    <col min="2055" max="2055" width="12.75" style="331"/>
    <col min="2056" max="2056" width="29.75" style="331" customWidth="1"/>
    <col min="2057" max="2057" width="17" style="331" customWidth="1"/>
    <col min="2058" max="2058" width="37" style="331" customWidth="1"/>
    <col min="2059" max="2059" width="17.375" style="331" customWidth="1"/>
    <col min="2060" max="2309" width="9" style="331" customWidth="1"/>
    <col min="2310" max="2310" width="29.625" style="331" customWidth="1"/>
    <col min="2311" max="2311" width="12.75" style="331"/>
    <col min="2312" max="2312" width="29.75" style="331" customWidth="1"/>
    <col min="2313" max="2313" width="17" style="331" customWidth="1"/>
    <col min="2314" max="2314" width="37" style="331" customWidth="1"/>
    <col min="2315" max="2315" width="17.375" style="331" customWidth="1"/>
    <col min="2316" max="2565" width="9" style="331" customWidth="1"/>
    <col min="2566" max="2566" width="29.625" style="331" customWidth="1"/>
    <col min="2567" max="2567" width="12.75" style="331"/>
    <col min="2568" max="2568" width="29.75" style="331" customWidth="1"/>
    <col min="2569" max="2569" width="17" style="331" customWidth="1"/>
    <col min="2570" max="2570" width="37" style="331" customWidth="1"/>
    <col min="2571" max="2571" width="17.375" style="331" customWidth="1"/>
    <col min="2572" max="2821" width="9" style="331" customWidth="1"/>
    <col min="2822" max="2822" width="29.625" style="331" customWidth="1"/>
    <col min="2823" max="2823" width="12.75" style="331"/>
    <col min="2824" max="2824" width="29.75" style="331" customWidth="1"/>
    <col min="2825" max="2825" width="17" style="331" customWidth="1"/>
    <col min="2826" max="2826" width="37" style="331" customWidth="1"/>
    <col min="2827" max="2827" width="17.375" style="331" customWidth="1"/>
    <col min="2828" max="3077" width="9" style="331" customWidth="1"/>
    <col min="3078" max="3078" width="29.625" style="331" customWidth="1"/>
    <col min="3079" max="3079" width="12.75" style="331"/>
    <col min="3080" max="3080" width="29.75" style="331" customWidth="1"/>
    <col min="3081" max="3081" width="17" style="331" customWidth="1"/>
    <col min="3082" max="3082" width="37" style="331" customWidth="1"/>
    <col min="3083" max="3083" width="17.375" style="331" customWidth="1"/>
    <col min="3084" max="3333" width="9" style="331" customWidth="1"/>
    <col min="3334" max="3334" width="29.625" style="331" customWidth="1"/>
    <col min="3335" max="3335" width="12.75" style="331"/>
    <col min="3336" max="3336" width="29.75" style="331" customWidth="1"/>
    <col min="3337" max="3337" width="17" style="331" customWidth="1"/>
    <col min="3338" max="3338" width="37" style="331" customWidth="1"/>
    <col min="3339" max="3339" width="17.375" style="331" customWidth="1"/>
    <col min="3340" max="3589" width="9" style="331" customWidth="1"/>
    <col min="3590" max="3590" width="29.625" style="331" customWidth="1"/>
    <col min="3591" max="3591" width="12.75" style="331"/>
    <col min="3592" max="3592" width="29.75" style="331" customWidth="1"/>
    <col min="3593" max="3593" width="17" style="331" customWidth="1"/>
    <col min="3594" max="3594" width="37" style="331" customWidth="1"/>
    <col min="3595" max="3595" width="17.375" style="331" customWidth="1"/>
    <col min="3596" max="3845" width="9" style="331" customWidth="1"/>
    <col min="3846" max="3846" width="29.625" style="331" customWidth="1"/>
    <col min="3847" max="3847" width="12.75" style="331"/>
    <col min="3848" max="3848" width="29.75" style="331" customWidth="1"/>
    <col min="3849" max="3849" width="17" style="331" customWidth="1"/>
    <col min="3850" max="3850" width="37" style="331" customWidth="1"/>
    <col min="3851" max="3851" width="17.375" style="331" customWidth="1"/>
    <col min="3852" max="4101" width="9" style="331" customWidth="1"/>
    <col min="4102" max="4102" width="29.625" style="331" customWidth="1"/>
    <col min="4103" max="4103" width="12.75" style="331"/>
    <col min="4104" max="4104" width="29.75" style="331" customWidth="1"/>
    <col min="4105" max="4105" width="17" style="331" customWidth="1"/>
    <col min="4106" max="4106" width="37" style="331" customWidth="1"/>
    <col min="4107" max="4107" width="17.375" style="331" customWidth="1"/>
    <col min="4108" max="4357" width="9" style="331" customWidth="1"/>
    <col min="4358" max="4358" width="29.625" style="331" customWidth="1"/>
    <col min="4359" max="4359" width="12.75" style="331"/>
    <col min="4360" max="4360" width="29.75" style="331" customWidth="1"/>
    <col min="4361" max="4361" width="17" style="331" customWidth="1"/>
    <col min="4362" max="4362" width="37" style="331" customWidth="1"/>
    <col min="4363" max="4363" width="17.375" style="331" customWidth="1"/>
    <col min="4364" max="4613" width="9" style="331" customWidth="1"/>
    <col min="4614" max="4614" width="29.625" style="331" customWidth="1"/>
    <col min="4615" max="4615" width="12.75" style="331"/>
    <col min="4616" max="4616" width="29.75" style="331" customWidth="1"/>
    <col min="4617" max="4617" width="17" style="331" customWidth="1"/>
    <col min="4618" max="4618" width="37" style="331" customWidth="1"/>
    <col min="4619" max="4619" width="17.375" style="331" customWidth="1"/>
    <col min="4620" max="4869" width="9" style="331" customWidth="1"/>
    <col min="4870" max="4870" width="29.625" style="331" customWidth="1"/>
    <col min="4871" max="4871" width="12.75" style="331"/>
    <col min="4872" max="4872" width="29.75" style="331" customWidth="1"/>
    <col min="4873" max="4873" width="17" style="331" customWidth="1"/>
    <col min="4874" max="4874" width="37" style="331" customWidth="1"/>
    <col min="4875" max="4875" width="17.375" style="331" customWidth="1"/>
    <col min="4876" max="5125" width="9" style="331" customWidth="1"/>
    <col min="5126" max="5126" width="29.625" style="331" customWidth="1"/>
    <col min="5127" max="5127" width="12.75" style="331"/>
    <col min="5128" max="5128" width="29.75" style="331" customWidth="1"/>
    <col min="5129" max="5129" width="17" style="331" customWidth="1"/>
    <col min="5130" max="5130" width="37" style="331" customWidth="1"/>
    <col min="5131" max="5131" width="17.375" style="331" customWidth="1"/>
    <col min="5132" max="5381" width="9" style="331" customWidth="1"/>
    <col min="5382" max="5382" width="29.625" style="331" customWidth="1"/>
    <col min="5383" max="5383" width="12.75" style="331"/>
    <col min="5384" max="5384" width="29.75" style="331" customWidth="1"/>
    <col min="5385" max="5385" width="17" style="331" customWidth="1"/>
    <col min="5386" max="5386" width="37" style="331" customWidth="1"/>
    <col min="5387" max="5387" width="17.375" style="331" customWidth="1"/>
    <col min="5388" max="5637" width="9" style="331" customWidth="1"/>
    <col min="5638" max="5638" width="29.625" style="331" customWidth="1"/>
    <col min="5639" max="5639" width="12.75" style="331"/>
    <col min="5640" max="5640" width="29.75" style="331" customWidth="1"/>
    <col min="5641" max="5641" width="17" style="331" customWidth="1"/>
    <col min="5642" max="5642" width="37" style="331" customWidth="1"/>
    <col min="5643" max="5643" width="17.375" style="331" customWidth="1"/>
    <col min="5644" max="5893" width="9" style="331" customWidth="1"/>
    <col min="5894" max="5894" width="29.625" style="331" customWidth="1"/>
    <col min="5895" max="5895" width="12.75" style="331"/>
    <col min="5896" max="5896" width="29.75" style="331" customWidth="1"/>
    <col min="5897" max="5897" width="17" style="331" customWidth="1"/>
    <col min="5898" max="5898" width="37" style="331" customWidth="1"/>
    <col min="5899" max="5899" width="17.375" style="331" customWidth="1"/>
    <col min="5900" max="6149" width="9" style="331" customWidth="1"/>
    <col min="6150" max="6150" width="29.625" style="331" customWidth="1"/>
    <col min="6151" max="6151" width="12.75" style="331"/>
    <col min="6152" max="6152" width="29.75" style="331" customWidth="1"/>
    <col min="6153" max="6153" width="17" style="331" customWidth="1"/>
    <col min="6154" max="6154" width="37" style="331" customWidth="1"/>
    <col min="6155" max="6155" width="17.375" style="331" customWidth="1"/>
    <col min="6156" max="6405" width="9" style="331" customWidth="1"/>
    <col min="6406" max="6406" width="29.625" style="331" customWidth="1"/>
    <col min="6407" max="6407" width="12.75" style="331"/>
    <col min="6408" max="6408" width="29.75" style="331" customWidth="1"/>
    <col min="6409" max="6409" width="17" style="331" customWidth="1"/>
    <col min="6410" max="6410" width="37" style="331" customWidth="1"/>
    <col min="6411" max="6411" width="17.375" style="331" customWidth="1"/>
    <col min="6412" max="6661" width="9" style="331" customWidth="1"/>
    <col min="6662" max="6662" width="29.625" style="331" customWidth="1"/>
    <col min="6663" max="6663" width="12.75" style="331"/>
    <col min="6664" max="6664" width="29.75" style="331" customWidth="1"/>
    <col min="6665" max="6665" width="17" style="331" customWidth="1"/>
    <col min="6666" max="6666" width="37" style="331" customWidth="1"/>
    <col min="6667" max="6667" width="17.375" style="331" customWidth="1"/>
    <col min="6668" max="6917" width="9" style="331" customWidth="1"/>
    <col min="6918" max="6918" width="29.625" style="331" customWidth="1"/>
    <col min="6919" max="6919" width="12.75" style="331"/>
    <col min="6920" max="6920" width="29.75" style="331" customWidth="1"/>
    <col min="6921" max="6921" width="17" style="331" customWidth="1"/>
    <col min="6922" max="6922" width="37" style="331" customWidth="1"/>
    <col min="6923" max="6923" width="17.375" style="331" customWidth="1"/>
    <col min="6924" max="7173" width="9" style="331" customWidth="1"/>
    <col min="7174" max="7174" width="29.625" style="331" customWidth="1"/>
    <col min="7175" max="7175" width="12.75" style="331"/>
    <col min="7176" max="7176" width="29.75" style="331" customWidth="1"/>
    <col min="7177" max="7177" width="17" style="331" customWidth="1"/>
    <col min="7178" max="7178" width="37" style="331" customWidth="1"/>
    <col min="7179" max="7179" width="17.375" style="331" customWidth="1"/>
    <col min="7180" max="7429" width="9" style="331" customWidth="1"/>
    <col min="7430" max="7430" width="29.625" style="331" customWidth="1"/>
    <col min="7431" max="7431" width="12.75" style="331"/>
    <col min="7432" max="7432" width="29.75" style="331" customWidth="1"/>
    <col min="7433" max="7433" width="17" style="331" customWidth="1"/>
    <col min="7434" max="7434" width="37" style="331" customWidth="1"/>
    <col min="7435" max="7435" width="17.375" style="331" customWidth="1"/>
    <col min="7436" max="7685" width="9" style="331" customWidth="1"/>
    <col min="7686" max="7686" width="29.625" style="331" customWidth="1"/>
    <col min="7687" max="7687" width="12.75" style="331"/>
    <col min="7688" max="7688" width="29.75" style="331" customWidth="1"/>
    <col min="7689" max="7689" width="17" style="331" customWidth="1"/>
    <col min="7690" max="7690" width="37" style="331" customWidth="1"/>
    <col min="7691" max="7691" width="17.375" style="331" customWidth="1"/>
    <col min="7692" max="7941" width="9" style="331" customWidth="1"/>
    <col min="7942" max="7942" width="29.625" style="331" customWidth="1"/>
    <col min="7943" max="7943" width="12.75" style="331"/>
    <col min="7944" max="7944" width="29.75" style="331" customWidth="1"/>
    <col min="7945" max="7945" width="17" style="331" customWidth="1"/>
    <col min="7946" max="7946" width="37" style="331" customWidth="1"/>
    <col min="7947" max="7947" width="17.375" style="331" customWidth="1"/>
    <col min="7948" max="8197" width="9" style="331" customWidth="1"/>
    <col min="8198" max="8198" width="29.625" style="331" customWidth="1"/>
    <col min="8199" max="8199" width="12.75" style="331"/>
    <col min="8200" max="8200" width="29.75" style="331" customWidth="1"/>
    <col min="8201" max="8201" width="17" style="331" customWidth="1"/>
    <col min="8202" max="8202" width="37" style="331" customWidth="1"/>
    <col min="8203" max="8203" width="17.375" style="331" customWidth="1"/>
    <col min="8204" max="8453" width="9" style="331" customWidth="1"/>
    <col min="8454" max="8454" width="29.625" style="331" customWidth="1"/>
    <col min="8455" max="8455" width="12.75" style="331"/>
    <col min="8456" max="8456" width="29.75" style="331" customWidth="1"/>
    <col min="8457" max="8457" width="17" style="331" customWidth="1"/>
    <col min="8458" max="8458" width="37" style="331" customWidth="1"/>
    <col min="8459" max="8459" width="17.375" style="331" customWidth="1"/>
    <col min="8460" max="8709" width="9" style="331" customWidth="1"/>
    <col min="8710" max="8710" width="29.625" style="331" customWidth="1"/>
    <col min="8711" max="8711" width="12.75" style="331"/>
    <col min="8712" max="8712" width="29.75" style="331" customWidth="1"/>
    <col min="8713" max="8713" width="17" style="331" customWidth="1"/>
    <col min="8714" max="8714" width="37" style="331" customWidth="1"/>
    <col min="8715" max="8715" width="17.375" style="331" customWidth="1"/>
    <col min="8716" max="8965" width="9" style="331" customWidth="1"/>
    <col min="8966" max="8966" width="29.625" style="331" customWidth="1"/>
    <col min="8967" max="8967" width="12.75" style="331"/>
    <col min="8968" max="8968" width="29.75" style="331" customWidth="1"/>
    <col min="8969" max="8969" width="17" style="331" customWidth="1"/>
    <col min="8970" max="8970" width="37" style="331" customWidth="1"/>
    <col min="8971" max="8971" width="17.375" style="331" customWidth="1"/>
    <col min="8972" max="9221" width="9" style="331" customWidth="1"/>
    <col min="9222" max="9222" width="29.625" style="331" customWidth="1"/>
    <col min="9223" max="9223" width="12.75" style="331"/>
    <col min="9224" max="9224" width="29.75" style="331" customWidth="1"/>
    <col min="9225" max="9225" width="17" style="331" customWidth="1"/>
    <col min="9226" max="9226" width="37" style="331" customWidth="1"/>
    <col min="9227" max="9227" width="17.375" style="331" customWidth="1"/>
    <col min="9228" max="9477" width="9" style="331" customWidth="1"/>
    <col min="9478" max="9478" width="29.625" style="331" customWidth="1"/>
    <col min="9479" max="9479" width="12.75" style="331"/>
    <col min="9480" max="9480" width="29.75" style="331" customWidth="1"/>
    <col min="9481" max="9481" width="17" style="331" customWidth="1"/>
    <col min="9482" max="9482" width="37" style="331" customWidth="1"/>
    <col min="9483" max="9483" width="17.375" style="331" customWidth="1"/>
    <col min="9484" max="9733" width="9" style="331" customWidth="1"/>
    <col min="9734" max="9734" width="29.625" style="331" customWidth="1"/>
    <col min="9735" max="9735" width="12.75" style="331"/>
    <col min="9736" max="9736" width="29.75" style="331" customWidth="1"/>
    <col min="9737" max="9737" width="17" style="331" customWidth="1"/>
    <col min="9738" max="9738" width="37" style="331" customWidth="1"/>
    <col min="9739" max="9739" width="17.375" style="331" customWidth="1"/>
    <col min="9740" max="9989" width="9" style="331" customWidth="1"/>
    <col min="9990" max="9990" width="29.625" style="331" customWidth="1"/>
    <col min="9991" max="9991" width="12.75" style="331"/>
    <col min="9992" max="9992" width="29.75" style="331" customWidth="1"/>
    <col min="9993" max="9993" width="17" style="331" customWidth="1"/>
    <col min="9994" max="9994" width="37" style="331" customWidth="1"/>
    <col min="9995" max="9995" width="17.375" style="331" customWidth="1"/>
    <col min="9996" max="10245" width="9" style="331" customWidth="1"/>
    <col min="10246" max="10246" width="29.625" style="331" customWidth="1"/>
    <col min="10247" max="10247" width="12.75" style="331"/>
    <col min="10248" max="10248" width="29.75" style="331" customWidth="1"/>
    <col min="10249" max="10249" width="17" style="331" customWidth="1"/>
    <col min="10250" max="10250" width="37" style="331" customWidth="1"/>
    <col min="10251" max="10251" width="17.375" style="331" customWidth="1"/>
    <col min="10252" max="10501" width="9" style="331" customWidth="1"/>
    <col min="10502" max="10502" width="29.625" style="331" customWidth="1"/>
    <col min="10503" max="10503" width="12.75" style="331"/>
    <col min="10504" max="10504" width="29.75" style="331" customWidth="1"/>
    <col min="10505" max="10505" width="17" style="331" customWidth="1"/>
    <col min="10506" max="10506" width="37" style="331" customWidth="1"/>
    <col min="10507" max="10507" width="17.375" style="331" customWidth="1"/>
    <col min="10508" max="10757" width="9" style="331" customWidth="1"/>
    <col min="10758" max="10758" width="29.625" style="331" customWidth="1"/>
    <col min="10759" max="10759" width="12.75" style="331"/>
    <col min="10760" max="10760" width="29.75" style="331" customWidth="1"/>
    <col min="10761" max="10761" width="17" style="331" customWidth="1"/>
    <col min="10762" max="10762" width="37" style="331" customWidth="1"/>
    <col min="10763" max="10763" width="17.375" style="331" customWidth="1"/>
    <col min="10764" max="11013" width="9" style="331" customWidth="1"/>
    <col min="11014" max="11014" width="29.625" style="331" customWidth="1"/>
    <col min="11015" max="11015" width="12.75" style="331"/>
    <col min="11016" max="11016" width="29.75" style="331" customWidth="1"/>
    <col min="11017" max="11017" width="17" style="331" customWidth="1"/>
    <col min="11018" max="11018" width="37" style="331" customWidth="1"/>
    <col min="11019" max="11019" width="17.375" style="331" customWidth="1"/>
    <col min="11020" max="11269" width="9" style="331" customWidth="1"/>
    <col min="11270" max="11270" width="29.625" style="331" customWidth="1"/>
    <col min="11271" max="11271" width="12.75" style="331"/>
    <col min="11272" max="11272" width="29.75" style="331" customWidth="1"/>
    <col min="11273" max="11273" width="17" style="331" customWidth="1"/>
    <col min="11274" max="11274" width="37" style="331" customWidth="1"/>
    <col min="11275" max="11275" width="17.375" style="331" customWidth="1"/>
    <col min="11276" max="11525" width="9" style="331" customWidth="1"/>
    <col min="11526" max="11526" width="29.625" style="331" customWidth="1"/>
    <col min="11527" max="11527" width="12.75" style="331"/>
    <col min="11528" max="11528" width="29.75" style="331" customWidth="1"/>
    <col min="11529" max="11529" width="17" style="331" customWidth="1"/>
    <col min="11530" max="11530" width="37" style="331" customWidth="1"/>
    <col min="11531" max="11531" width="17.375" style="331" customWidth="1"/>
    <col min="11532" max="11781" width="9" style="331" customWidth="1"/>
    <col min="11782" max="11782" width="29.625" style="331" customWidth="1"/>
    <col min="11783" max="11783" width="12.75" style="331"/>
    <col min="11784" max="11784" width="29.75" style="331" customWidth="1"/>
    <col min="11785" max="11785" width="17" style="331" customWidth="1"/>
    <col min="11786" max="11786" width="37" style="331" customWidth="1"/>
    <col min="11787" max="11787" width="17.375" style="331" customWidth="1"/>
    <col min="11788" max="12037" width="9" style="331" customWidth="1"/>
    <col min="12038" max="12038" width="29.625" style="331" customWidth="1"/>
    <col min="12039" max="12039" width="12.75" style="331"/>
    <col min="12040" max="12040" width="29.75" style="331" customWidth="1"/>
    <col min="12041" max="12041" width="17" style="331" customWidth="1"/>
    <col min="12042" max="12042" width="37" style="331" customWidth="1"/>
    <col min="12043" max="12043" width="17.375" style="331" customWidth="1"/>
    <col min="12044" max="12293" width="9" style="331" customWidth="1"/>
    <col min="12294" max="12294" width="29.625" style="331" customWidth="1"/>
    <col min="12295" max="12295" width="12.75" style="331"/>
    <col min="12296" max="12296" width="29.75" style="331" customWidth="1"/>
    <col min="12297" max="12297" width="17" style="331" customWidth="1"/>
    <col min="12298" max="12298" width="37" style="331" customWidth="1"/>
    <col min="12299" max="12299" width="17.375" style="331" customWidth="1"/>
    <col min="12300" max="12549" width="9" style="331" customWidth="1"/>
    <col min="12550" max="12550" width="29.625" style="331" customWidth="1"/>
    <col min="12551" max="12551" width="12.75" style="331"/>
    <col min="12552" max="12552" width="29.75" style="331" customWidth="1"/>
    <col min="12553" max="12553" width="17" style="331" customWidth="1"/>
    <col min="12554" max="12554" width="37" style="331" customWidth="1"/>
    <col min="12555" max="12555" width="17.375" style="331" customWidth="1"/>
    <col min="12556" max="12805" width="9" style="331" customWidth="1"/>
    <col min="12806" max="12806" width="29.625" style="331" customWidth="1"/>
    <col min="12807" max="12807" width="12.75" style="331"/>
    <col min="12808" max="12808" width="29.75" style="331" customWidth="1"/>
    <col min="12809" max="12809" width="17" style="331" customWidth="1"/>
    <col min="12810" max="12810" width="37" style="331" customWidth="1"/>
    <col min="12811" max="12811" width="17.375" style="331" customWidth="1"/>
    <col min="12812" max="13061" width="9" style="331" customWidth="1"/>
    <col min="13062" max="13062" width="29.625" style="331" customWidth="1"/>
    <col min="13063" max="13063" width="12.75" style="331"/>
    <col min="13064" max="13064" width="29.75" style="331" customWidth="1"/>
    <col min="13065" max="13065" width="17" style="331" customWidth="1"/>
    <col min="13066" max="13066" width="37" style="331" customWidth="1"/>
    <col min="13067" max="13067" width="17.375" style="331" customWidth="1"/>
    <col min="13068" max="13317" width="9" style="331" customWidth="1"/>
    <col min="13318" max="13318" width="29.625" style="331" customWidth="1"/>
    <col min="13319" max="13319" width="12.75" style="331"/>
    <col min="13320" max="13320" width="29.75" style="331" customWidth="1"/>
    <col min="13321" max="13321" width="17" style="331" customWidth="1"/>
    <col min="13322" max="13322" width="37" style="331" customWidth="1"/>
    <col min="13323" max="13323" width="17.375" style="331" customWidth="1"/>
    <col min="13324" max="13573" width="9" style="331" customWidth="1"/>
    <col min="13574" max="13574" width="29.625" style="331" customWidth="1"/>
    <col min="13575" max="13575" width="12.75" style="331"/>
    <col min="13576" max="13576" width="29.75" style="331" customWidth="1"/>
    <col min="13577" max="13577" width="17" style="331" customWidth="1"/>
    <col min="13578" max="13578" width="37" style="331" customWidth="1"/>
    <col min="13579" max="13579" width="17.375" style="331" customWidth="1"/>
    <col min="13580" max="13829" width="9" style="331" customWidth="1"/>
    <col min="13830" max="13830" width="29.625" style="331" customWidth="1"/>
    <col min="13831" max="13831" width="12.75" style="331"/>
    <col min="13832" max="13832" width="29.75" style="331" customWidth="1"/>
    <col min="13833" max="13833" width="17" style="331" customWidth="1"/>
    <col min="13834" max="13834" width="37" style="331" customWidth="1"/>
    <col min="13835" max="13835" width="17.375" style="331" customWidth="1"/>
    <col min="13836" max="14085" width="9" style="331" customWidth="1"/>
    <col min="14086" max="14086" width="29.625" style="331" customWidth="1"/>
    <col min="14087" max="14087" width="12.75" style="331"/>
    <col min="14088" max="14088" width="29.75" style="331" customWidth="1"/>
    <col min="14089" max="14089" width="17" style="331" customWidth="1"/>
    <col min="14090" max="14090" width="37" style="331" customWidth="1"/>
    <col min="14091" max="14091" width="17.375" style="331" customWidth="1"/>
    <col min="14092" max="14341" width="9" style="331" customWidth="1"/>
    <col min="14342" max="14342" width="29.625" style="331" customWidth="1"/>
    <col min="14343" max="14343" width="12.75" style="331"/>
    <col min="14344" max="14344" width="29.75" style="331" customWidth="1"/>
    <col min="14345" max="14345" width="17" style="331" customWidth="1"/>
    <col min="14346" max="14346" width="37" style="331" customWidth="1"/>
    <col min="14347" max="14347" width="17.375" style="331" customWidth="1"/>
    <col min="14348" max="14597" width="9" style="331" customWidth="1"/>
    <col min="14598" max="14598" width="29.625" style="331" customWidth="1"/>
    <col min="14599" max="14599" width="12.75" style="331"/>
    <col min="14600" max="14600" width="29.75" style="331" customWidth="1"/>
    <col min="14601" max="14601" width="17" style="331" customWidth="1"/>
    <col min="14602" max="14602" width="37" style="331" customWidth="1"/>
    <col min="14603" max="14603" width="17.375" style="331" customWidth="1"/>
    <col min="14604" max="14853" width="9" style="331" customWidth="1"/>
    <col min="14854" max="14854" width="29.625" style="331" customWidth="1"/>
    <col min="14855" max="14855" width="12.75" style="331"/>
    <col min="14856" max="14856" width="29.75" style="331" customWidth="1"/>
    <col min="14857" max="14857" width="17" style="331" customWidth="1"/>
    <col min="14858" max="14858" width="37" style="331" customWidth="1"/>
    <col min="14859" max="14859" width="17.375" style="331" customWidth="1"/>
    <col min="14860" max="15109" width="9" style="331" customWidth="1"/>
    <col min="15110" max="15110" width="29.625" style="331" customWidth="1"/>
    <col min="15111" max="15111" width="12.75" style="331"/>
    <col min="15112" max="15112" width="29.75" style="331" customWidth="1"/>
    <col min="15113" max="15113" width="17" style="331" customWidth="1"/>
    <col min="15114" max="15114" width="37" style="331" customWidth="1"/>
    <col min="15115" max="15115" width="17.375" style="331" customWidth="1"/>
    <col min="15116" max="15365" width="9" style="331" customWidth="1"/>
    <col min="15366" max="15366" width="29.625" style="331" customWidth="1"/>
    <col min="15367" max="15367" width="12.75" style="331"/>
    <col min="15368" max="15368" width="29.75" style="331" customWidth="1"/>
    <col min="15369" max="15369" width="17" style="331" customWidth="1"/>
    <col min="15370" max="15370" width="37" style="331" customWidth="1"/>
    <col min="15371" max="15371" width="17.375" style="331" customWidth="1"/>
    <col min="15372" max="15621" width="9" style="331" customWidth="1"/>
    <col min="15622" max="15622" width="29.625" style="331" customWidth="1"/>
    <col min="15623" max="15623" width="12.75" style="331"/>
    <col min="15624" max="15624" width="29.75" style="331" customWidth="1"/>
    <col min="15625" max="15625" width="17" style="331" customWidth="1"/>
    <col min="15626" max="15626" width="37" style="331" customWidth="1"/>
    <col min="15627" max="15627" width="17.375" style="331" customWidth="1"/>
    <col min="15628" max="15877" width="9" style="331" customWidth="1"/>
    <col min="15878" max="15878" width="29.625" style="331" customWidth="1"/>
    <col min="15879" max="15879" width="12.75" style="331"/>
    <col min="15880" max="15880" width="29.75" style="331" customWidth="1"/>
    <col min="15881" max="15881" width="17" style="331" customWidth="1"/>
    <col min="15882" max="15882" width="37" style="331" customWidth="1"/>
    <col min="15883" max="15883" width="17.375" style="331" customWidth="1"/>
    <col min="15884" max="16133" width="9" style="331" customWidth="1"/>
    <col min="16134" max="16134" width="29.625" style="331" customWidth="1"/>
    <col min="16135" max="16135" width="12.75" style="331"/>
    <col min="16136" max="16136" width="29.75" style="331" customWidth="1"/>
    <col min="16137" max="16137" width="17" style="331" customWidth="1"/>
    <col min="16138" max="16138" width="37" style="331" customWidth="1"/>
    <col min="16139" max="16139" width="17.375" style="331" customWidth="1"/>
    <col min="16140" max="16384" width="9" style="331" customWidth="1"/>
  </cols>
  <sheetData>
    <row r="1" ht="18.75" customHeight="1" spans="1:14">
      <c r="A1" s="106" t="s">
        <v>1699</v>
      </c>
      <c r="B1" s="106"/>
      <c r="C1" s="106"/>
      <c r="D1" s="106"/>
      <c r="E1" s="106"/>
      <c r="F1" s="335"/>
      <c r="G1" s="335"/>
      <c r="H1" s="106"/>
      <c r="I1" s="106"/>
      <c r="J1" s="106"/>
      <c r="K1" s="106"/>
      <c r="L1" s="106"/>
      <c r="M1" s="106"/>
      <c r="N1" s="335"/>
    </row>
    <row r="2" ht="27.6" customHeight="1" spans="1:15">
      <c r="A2" s="132" t="s">
        <v>1700</v>
      </c>
      <c r="B2" s="132"/>
      <c r="C2" s="132"/>
      <c r="D2" s="132"/>
      <c r="E2" s="132"/>
      <c r="F2" s="336"/>
      <c r="G2" s="336"/>
      <c r="H2" s="132"/>
      <c r="I2" s="132"/>
      <c r="J2" s="132"/>
      <c r="K2" s="132"/>
      <c r="L2" s="132"/>
      <c r="M2" s="132"/>
      <c r="N2" s="336"/>
      <c r="O2" s="336"/>
    </row>
    <row r="3" ht="23.25" customHeight="1" spans="1:15">
      <c r="A3" s="337"/>
      <c r="B3" s="337"/>
      <c r="C3" s="337"/>
      <c r="D3" s="337"/>
      <c r="E3" s="337"/>
      <c r="F3" s="338"/>
      <c r="G3" s="338"/>
      <c r="H3" s="337"/>
      <c r="I3" s="337"/>
      <c r="J3" s="362" t="s">
        <v>1294</v>
      </c>
      <c r="K3" s="362"/>
      <c r="L3" s="362"/>
      <c r="M3" s="362"/>
      <c r="N3" s="363"/>
      <c r="O3" s="363"/>
    </row>
    <row r="4" s="330" customFormat="1" ht="57.95" customHeight="1" spans="1:15">
      <c r="A4" s="308" t="s">
        <v>61</v>
      </c>
      <c r="B4" s="339" t="s">
        <v>1701</v>
      </c>
      <c r="C4" s="309" t="s">
        <v>63</v>
      </c>
      <c r="D4" s="309" t="s">
        <v>64</v>
      </c>
      <c r="E4" s="309" t="s">
        <v>65</v>
      </c>
      <c r="F4" s="340" t="s">
        <v>1675</v>
      </c>
      <c r="G4" s="340" t="s">
        <v>1286</v>
      </c>
      <c r="H4" s="137" t="s">
        <v>1676</v>
      </c>
      <c r="I4" s="309" t="s">
        <v>62</v>
      </c>
      <c r="J4" s="309" t="s">
        <v>63</v>
      </c>
      <c r="K4" s="309" t="s">
        <v>64</v>
      </c>
      <c r="L4" s="309" t="s">
        <v>69</v>
      </c>
      <c r="M4" s="309" t="s">
        <v>65</v>
      </c>
      <c r="N4" s="340" t="s">
        <v>70</v>
      </c>
      <c r="O4" s="340" t="s">
        <v>1286</v>
      </c>
    </row>
    <row r="5" s="330" customFormat="1" ht="24" customHeight="1" spans="1:15">
      <c r="A5" s="308" t="s">
        <v>71</v>
      </c>
      <c r="B5" s="341">
        <f>B6</f>
        <v>40000</v>
      </c>
      <c r="C5" s="341">
        <f>C6</f>
        <v>60000</v>
      </c>
      <c r="D5" s="341">
        <f>D6</f>
        <v>0</v>
      </c>
      <c r="E5" s="341">
        <f>E6</f>
        <v>60000</v>
      </c>
      <c r="F5" s="342" t="s">
        <v>26</v>
      </c>
      <c r="G5" s="342" t="s">
        <v>26</v>
      </c>
      <c r="H5" s="137" t="s">
        <v>71</v>
      </c>
      <c r="I5" s="341">
        <f t="shared" ref="I5:M5" si="0">I6+I19</f>
        <v>40000</v>
      </c>
      <c r="J5" s="341">
        <f t="shared" si="0"/>
        <v>60000</v>
      </c>
      <c r="K5" s="341">
        <f t="shared" si="0"/>
        <v>0</v>
      </c>
      <c r="L5" s="341">
        <f t="shared" si="0"/>
        <v>60000</v>
      </c>
      <c r="M5" s="341">
        <f t="shared" si="0"/>
        <v>60000</v>
      </c>
      <c r="N5" s="342" t="s">
        <v>26</v>
      </c>
      <c r="O5" s="342" t="s">
        <v>26</v>
      </c>
    </row>
    <row r="6" s="330" customFormat="1" ht="24" customHeight="1" spans="1:15">
      <c r="A6" s="141" t="s">
        <v>72</v>
      </c>
      <c r="B6" s="341">
        <f>B8</f>
        <v>40000</v>
      </c>
      <c r="C6" s="341">
        <f>C8</f>
        <v>60000</v>
      </c>
      <c r="D6" s="341">
        <f>D8</f>
        <v>0</v>
      </c>
      <c r="E6" s="341">
        <f>E8</f>
        <v>60000</v>
      </c>
      <c r="F6" s="342">
        <f>E6/C6</f>
        <v>1</v>
      </c>
      <c r="G6" s="342">
        <f>E6/B6-1</f>
        <v>0.5</v>
      </c>
      <c r="H6" s="142" t="s">
        <v>73</v>
      </c>
      <c r="I6" s="341">
        <f>SUM(I7,I12,I15,I17)</f>
        <v>0</v>
      </c>
      <c r="J6" s="341">
        <f>SUM(J7,J12,J15,J17)</f>
        <v>20000</v>
      </c>
      <c r="K6" s="341"/>
      <c r="L6" s="341">
        <f>L12+L17</f>
        <v>20000</v>
      </c>
      <c r="M6" s="341">
        <f>M12+M17</f>
        <v>20000</v>
      </c>
      <c r="N6" s="342">
        <f>M6/L6</f>
        <v>1</v>
      </c>
      <c r="O6" s="342" t="s">
        <v>26</v>
      </c>
    </row>
    <row r="7" s="330" customFormat="1" ht="22.5" customHeight="1" spans="1:18">
      <c r="A7" s="343" t="s">
        <v>1677</v>
      </c>
      <c r="B7" s="343"/>
      <c r="C7" s="144"/>
      <c r="D7" s="144"/>
      <c r="E7" s="317"/>
      <c r="F7" s="344"/>
      <c r="G7" s="345"/>
      <c r="H7" s="343" t="s">
        <v>1678</v>
      </c>
      <c r="I7" s="343"/>
      <c r="J7" s="317">
        <f>SUM(J8:J11)</f>
        <v>0</v>
      </c>
      <c r="K7" s="317"/>
      <c r="L7" s="317"/>
      <c r="M7" s="317"/>
      <c r="N7" s="344"/>
      <c r="O7" s="364"/>
      <c r="R7" s="367"/>
    </row>
    <row r="8" s="330" customFormat="1" ht="22.5" customHeight="1" spans="1:18">
      <c r="A8" s="343" t="s">
        <v>1679</v>
      </c>
      <c r="B8" s="343">
        <v>40000</v>
      </c>
      <c r="C8" s="144">
        <v>60000</v>
      </c>
      <c r="D8" s="144"/>
      <c r="E8" s="317">
        <v>60000</v>
      </c>
      <c r="F8" s="346">
        <f>E8/C8</f>
        <v>1</v>
      </c>
      <c r="G8" s="346">
        <f>E8/B8-1</f>
        <v>0.5</v>
      </c>
      <c r="H8" s="343" t="s">
        <v>1680</v>
      </c>
      <c r="I8" s="343"/>
      <c r="J8" s="144"/>
      <c r="K8" s="144"/>
      <c r="L8" s="317"/>
      <c r="M8" s="317"/>
      <c r="N8" s="344"/>
      <c r="O8" s="364"/>
      <c r="R8" s="367"/>
    </row>
    <row r="9" s="330" customFormat="1" ht="22.5" customHeight="1" spans="1:18">
      <c r="A9" s="343" t="s">
        <v>1681</v>
      </c>
      <c r="B9" s="343"/>
      <c r="C9" s="317"/>
      <c r="D9" s="317"/>
      <c r="E9" s="317"/>
      <c r="F9" s="344"/>
      <c r="G9" s="345"/>
      <c r="H9" s="343" t="s">
        <v>1682</v>
      </c>
      <c r="I9" s="343"/>
      <c r="J9" s="317"/>
      <c r="K9" s="317"/>
      <c r="L9" s="317"/>
      <c r="M9" s="317"/>
      <c r="N9" s="344"/>
      <c r="O9" s="364"/>
      <c r="R9" s="367"/>
    </row>
    <row r="10" s="330" customFormat="1" ht="22.5" customHeight="1" spans="1:18">
      <c r="A10" s="343" t="s">
        <v>1683</v>
      </c>
      <c r="B10" s="343"/>
      <c r="C10" s="347"/>
      <c r="D10" s="347"/>
      <c r="E10" s="347"/>
      <c r="F10" s="345"/>
      <c r="G10" s="345"/>
      <c r="H10" s="343" t="s">
        <v>1684</v>
      </c>
      <c r="I10" s="343"/>
      <c r="J10" s="317"/>
      <c r="K10" s="317"/>
      <c r="L10" s="317"/>
      <c r="M10" s="317"/>
      <c r="N10" s="344"/>
      <c r="O10" s="364"/>
      <c r="R10" s="367"/>
    </row>
    <row r="11" s="330" customFormat="1" ht="22.5" customHeight="1" spans="1:18">
      <c r="A11" s="343"/>
      <c r="B11" s="343"/>
      <c r="C11" s="348"/>
      <c r="D11" s="348"/>
      <c r="E11" s="348"/>
      <c r="F11" s="349"/>
      <c r="G11" s="349"/>
      <c r="H11" s="343" t="s">
        <v>1685</v>
      </c>
      <c r="I11" s="343"/>
      <c r="J11" s="144"/>
      <c r="K11" s="144"/>
      <c r="L11" s="317"/>
      <c r="M11" s="317"/>
      <c r="N11" s="344"/>
      <c r="O11" s="364"/>
      <c r="R11" s="367"/>
    </row>
    <row r="12" s="330" customFormat="1" ht="22.5" customHeight="1" spans="1:18">
      <c r="A12" s="350"/>
      <c r="B12" s="350"/>
      <c r="C12" s="348"/>
      <c r="D12" s="348"/>
      <c r="E12" s="348"/>
      <c r="F12" s="349"/>
      <c r="G12" s="349"/>
      <c r="H12" s="343" t="s">
        <v>1686</v>
      </c>
      <c r="I12" s="343"/>
      <c r="J12" s="317">
        <f>SUM(J13:J14)</f>
        <v>0</v>
      </c>
      <c r="K12" s="317"/>
      <c r="L12" s="317">
        <f>L13</f>
        <v>12165</v>
      </c>
      <c r="M12" s="317">
        <f>M13</f>
        <v>12165</v>
      </c>
      <c r="N12" s="344"/>
      <c r="O12" s="364"/>
      <c r="R12" s="367"/>
    </row>
    <row r="13" s="330" customFormat="1" ht="22.5" customHeight="1" spans="1:18">
      <c r="A13" s="350"/>
      <c r="B13" s="350"/>
      <c r="C13" s="348"/>
      <c r="D13" s="348"/>
      <c r="E13" s="348"/>
      <c r="F13" s="349"/>
      <c r="G13" s="349"/>
      <c r="H13" s="351" t="s">
        <v>1687</v>
      </c>
      <c r="I13" s="351"/>
      <c r="J13" s="144"/>
      <c r="K13" s="144"/>
      <c r="L13" s="317">
        <v>12165</v>
      </c>
      <c r="M13" s="317">
        <v>12165</v>
      </c>
      <c r="N13" s="344"/>
      <c r="O13" s="364"/>
      <c r="R13" s="367"/>
    </row>
    <row r="14" s="330" customFormat="1" ht="22.5" customHeight="1" spans="1:18">
      <c r="A14" s="352"/>
      <c r="B14" s="352"/>
      <c r="C14" s="348"/>
      <c r="D14" s="348"/>
      <c r="E14" s="348"/>
      <c r="F14" s="349"/>
      <c r="G14" s="349"/>
      <c r="H14" s="343" t="s">
        <v>1688</v>
      </c>
      <c r="I14" s="343"/>
      <c r="J14" s="144"/>
      <c r="K14" s="144"/>
      <c r="L14" s="317"/>
      <c r="M14" s="317"/>
      <c r="N14" s="344"/>
      <c r="O14" s="364"/>
      <c r="R14" s="367"/>
    </row>
    <row r="15" s="330" customFormat="1" ht="22.5" customHeight="1" spans="1:18">
      <c r="A15" s="352"/>
      <c r="B15" s="352"/>
      <c r="C15" s="348"/>
      <c r="D15" s="348"/>
      <c r="E15" s="348"/>
      <c r="F15" s="349"/>
      <c r="G15" s="349"/>
      <c r="H15" s="343" t="s">
        <v>1689</v>
      </c>
      <c r="I15" s="343"/>
      <c r="J15" s="317">
        <f>J16</f>
        <v>0</v>
      </c>
      <c r="K15" s="317"/>
      <c r="L15" s="317"/>
      <c r="M15" s="317"/>
      <c r="N15" s="344"/>
      <c r="O15" s="365"/>
      <c r="R15" s="367"/>
    </row>
    <row r="16" s="330" customFormat="1" ht="22.5" customHeight="1" spans="1:18">
      <c r="A16" s="352"/>
      <c r="B16" s="352"/>
      <c r="C16" s="348"/>
      <c r="D16" s="348"/>
      <c r="E16" s="348"/>
      <c r="F16" s="349"/>
      <c r="G16" s="349"/>
      <c r="H16" s="343" t="s">
        <v>1690</v>
      </c>
      <c r="I16" s="343"/>
      <c r="J16" s="317"/>
      <c r="K16" s="317"/>
      <c r="L16" s="317"/>
      <c r="M16" s="317"/>
      <c r="N16" s="344"/>
      <c r="O16" s="365"/>
      <c r="R16" s="367"/>
    </row>
    <row r="17" s="330" customFormat="1" ht="22.5" customHeight="1" spans="1:18">
      <c r="A17" s="352"/>
      <c r="B17" s="352"/>
      <c r="C17" s="348"/>
      <c r="D17" s="348"/>
      <c r="E17" s="348"/>
      <c r="F17" s="349"/>
      <c r="G17" s="349"/>
      <c r="H17" s="343" t="s">
        <v>1691</v>
      </c>
      <c r="I17" s="343"/>
      <c r="J17" s="317">
        <f t="shared" ref="J17:M17" si="1">J18</f>
        <v>20000</v>
      </c>
      <c r="K17" s="317"/>
      <c r="L17" s="317">
        <f t="shared" si="1"/>
        <v>7835</v>
      </c>
      <c r="M17" s="317">
        <f t="shared" si="1"/>
        <v>7835</v>
      </c>
      <c r="N17" s="344"/>
      <c r="O17" s="365"/>
      <c r="R17" s="367"/>
    </row>
    <row r="18" s="330" customFormat="1" ht="22.5" customHeight="1" spans="1:18">
      <c r="A18" s="353"/>
      <c r="B18" s="353"/>
      <c r="C18" s="354"/>
      <c r="D18" s="354"/>
      <c r="E18" s="354"/>
      <c r="F18" s="355"/>
      <c r="G18" s="355"/>
      <c r="H18" s="343" t="s">
        <v>1692</v>
      </c>
      <c r="I18" s="343"/>
      <c r="J18" s="144">
        <v>20000</v>
      </c>
      <c r="K18" s="144"/>
      <c r="L18" s="317">
        <v>7835</v>
      </c>
      <c r="M18" s="317">
        <v>7835</v>
      </c>
      <c r="N18" s="344"/>
      <c r="O18" s="366"/>
      <c r="R18" s="367"/>
    </row>
    <row r="19" s="330" customFormat="1" ht="22.5" customHeight="1" spans="1:15">
      <c r="A19" s="141" t="s">
        <v>120</v>
      </c>
      <c r="B19" s="141"/>
      <c r="C19" s="341">
        <f>SUM(C20:C21)</f>
        <v>0</v>
      </c>
      <c r="D19" s="341"/>
      <c r="E19" s="341"/>
      <c r="F19" s="342"/>
      <c r="G19" s="356"/>
      <c r="H19" s="141" t="s">
        <v>121</v>
      </c>
      <c r="I19" s="341">
        <f t="shared" ref="I19:M19" si="2">SUM(I20:I22)</f>
        <v>40000</v>
      </c>
      <c r="J19" s="341">
        <f t="shared" si="2"/>
        <v>40000</v>
      </c>
      <c r="K19" s="341"/>
      <c r="L19" s="341">
        <f t="shared" si="2"/>
        <v>40000</v>
      </c>
      <c r="M19" s="341">
        <f t="shared" si="2"/>
        <v>40000</v>
      </c>
      <c r="N19" s="342" t="s">
        <v>26</v>
      </c>
      <c r="O19" s="356" t="s">
        <v>26</v>
      </c>
    </row>
    <row r="20" s="330" customFormat="1" ht="22.5" customHeight="1" spans="1:15">
      <c r="A20" s="357" t="s">
        <v>1693</v>
      </c>
      <c r="B20" s="357"/>
      <c r="C20" s="317"/>
      <c r="D20" s="317"/>
      <c r="E20" s="317"/>
      <c r="F20" s="344"/>
      <c r="G20" s="358"/>
      <c r="H20" s="357" t="s">
        <v>1694</v>
      </c>
      <c r="I20" s="317">
        <v>40000</v>
      </c>
      <c r="J20" s="317">
        <v>40000</v>
      </c>
      <c r="K20" s="317"/>
      <c r="L20" s="317">
        <v>40000</v>
      </c>
      <c r="M20" s="317">
        <v>40000</v>
      </c>
      <c r="N20" s="344"/>
      <c r="O20" s="365"/>
    </row>
    <row r="21" s="330" customFormat="1" ht="22.5" customHeight="1" spans="1:15">
      <c r="A21" s="357" t="s">
        <v>1695</v>
      </c>
      <c r="B21" s="357"/>
      <c r="C21" s="317"/>
      <c r="D21" s="317"/>
      <c r="E21" s="317"/>
      <c r="F21" s="344"/>
      <c r="G21" s="358"/>
      <c r="H21" s="357" t="s">
        <v>1696</v>
      </c>
      <c r="I21" s="357"/>
      <c r="J21" s="317"/>
      <c r="K21" s="317"/>
      <c r="L21" s="317"/>
      <c r="M21" s="317"/>
      <c r="N21" s="344"/>
      <c r="O21" s="365"/>
    </row>
    <row r="22" s="330" customFormat="1" ht="20.1" customHeight="1" spans="1:15">
      <c r="A22" s="359"/>
      <c r="B22" s="359"/>
      <c r="C22" s="360"/>
      <c r="D22" s="360"/>
      <c r="E22" s="360"/>
      <c r="F22" s="358"/>
      <c r="G22" s="358"/>
      <c r="H22" s="357" t="s">
        <v>1697</v>
      </c>
      <c r="I22" s="357"/>
      <c r="J22" s="317"/>
      <c r="K22" s="317"/>
      <c r="L22" s="317"/>
      <c r="M22" s="317"/>
      <c r="N22" s="344"/>
      <c r="O22" s="365"/>
    </row>
    <row r="23" ht="44.25" customHeight="1" spans="1:15">
      <c r="A23" s="324" t="s">
        <v>1698</v>
      </c>
      <c r="B23" s="324"/>
      <c r="C23" s="324"/>
      <c r="D23" s="324"/>
      <c r="E23" s="324"/>
      <c r="F23" s="361"/>
      <c r="G23" s="361"/>
      <c r="H23" s="324"/>
      <c r="I23" s="324"/>
      <c r="J23" s="324"/>
      <c r="K23" s="324"/>
      <c r="L23" s="324"/>
      <c r="M23" s="324"/>
      <c r="N23" s="361"/>
      <c r="O23" s="361"/>
    </row>
    <row r="24" ht="20.1" customHeight="1"/>
    <row r="25" ht="20.1" customHeight="1"/>
    <row r="26" ht="20.1" customHeight="1"/>
    <row r="27" ht="20.1" customHeight="1"/>
  </sheetData>
  <mergeCells count="4">
    <mergeCell ref="A1:H1"/>
    <mergeCell ref="A2:O2"/>
    <mergeCell ref="J3:O3"/>
    <mergeCell ref="A23:O23"/>
  </mergeCells>
  <printOptions horizontalCentered="1"/>
  <pageMargins left="0.15625" right="0.15625" top="0.511805555555556" bottom="0.313888888888889" header="0.313888888888889" footer="0.313888888888889"/>
  <pageSetup paperSize="9" scale="77" fitToHeight="0" orientation="landscape"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5"/>
  <sheetViews>
    <sheetView zoomScale="89" zoomScaleNormal="89" workbookViewId="0">
      <selection activeCell="J38" sqref="J38"/>
    </sheetView>
  </sheetViews>
  <sheetFormatPr defaultColWidth="9" defaultRowHeight="15" outlineLevelCol="3"/>
  <cols>
    <col min="1" max="3" width="22.125" style="37" customWidth="1"/>
    <col min="4" max="4" width="27" style="37" customWidth="1"/>
    <col min="5" max="5" width="28.875" style="37" customWidth="1"/>
    <col min="6" max="16384" width="9" style="37"/>
  </cols>
  <sheetData>
    <row r="1" ht="89.25" customHeight="1" spans="1:4">
      <c r="A1" s="327" t="s">
        <v>1702</v>
      </c>
      <c r="B1" s="328"/>
      <c r="C1" s="328"/>
      <c r="D1" s="328"/>
    </row>
    <row r="2" ht="27" customHeight="1" spans="1:4">
      <c r="A2" s="329" t="s">
        <v>1703</v>
      </c>
      <c r="B2" s="329"/>
      <c r="C2" s="329"/>
      <c r="D2" s="329"/>
    </row>
    <row r="3" ht="37.5" customHeight="1" spans="1:4">
      <c r="A3" s="329"/>
      <c r="B3" s="329"/>
      <c r="C3" s="329"/>
      <c r="D3" s="329"/>
    </row>
    <row r="4" ht="27" customHeight="1" spans="1:4">
      <c r="A4" s="329"/>
      <c r="B4" s="329"/>
      <c r="C4" s="329"/>
      <c r="D4" s="329"/>
    </row>
    <row r="5" ht="36.75" customHeight="1" spans="1:4">
      <c r="A5" s="329"/>
      <c r="B5" s="329"/>
      <c r="C5" s="329"/>
      <c r="D5" s="329"/>
    </row>
    <row r="6" ht="36.75" customHeight="1" spans="1:4">
      <c r="A6" s="329"/>
      <c r="B6" s="329"/>
      <c r="C6" s="329"/>
      <c r="D6" s="329"/>
    </row>
    <row r="7" ht="36.75" customHeight="1" spans="1:4">
      <c r="A7" s="329"/>
      <c r="B7" s="329"/>
      <c r="C7" s="329"/>
      <c r="D7" s="329"/>
    </row>
    <row r="8" ht="75" customHeight="1" spans="1:4">
      <c r="A8" s="329"/>
      <c r="B8" s="329"/>
      <c r="C8" s="329"/>
      <c r="D8" s="329"/>
    </row>
    <row r="9" ht="16.5" customHeight="1" spans="1:4">
      <c r="A9" s="329"/>
      <c r="B9" s="329"/>
      <c r="C9" s="329"/>
      <c r="D9" s="329"/>
    </row>
    <row r="10" ht="13.5" customHeight="1" spans="1:4">
      <c r="A10" s="329"/>
      <c r="B10" s="329"/>
      <c r="C10" s="329"/>
      <c r="D10" s="329"/>
    </row>
    <row r="11" ht="27" customHeight="1" spans="1:4">
      <c r="A11" s="329"/>
      <c r="B11" s="329"/>
      <c r="C11" s="329"/>
      <c r="D11" s="329"/>
    </row>
    <row r="12" ht="1.5" customHeight="1" spans="1:4">
      <c r="A12" s="329"/>
      <c r="B12" s="329"/>
      <c r="C12" s="329"/>
      <c r="D12" s="329"/>
    </row>
    <row r="13" ht="14.25" hidden="1" customHeight="1" spans="1:4">
      <c r="A13" s="329"/>
      <c r="B13" s="329"/>
      <c r="C13" s="329"/>
      <c r="D13" s="329"/>
    </row>
    <row r="14" ht="14.25" hidden="1" customHeight="1" spans="1:4">
      <c r="A14" s="329"/>
      <c r="B14" s="329"/>
      <c r="C14" s="329"/>
      <c r="D14" s="329"/>
    </row>
    <row r="15" ht="14.25" hidden="1" customHeight="1" spans="1:4">
      <c r="A15" s="329"/>
      <c r="B15" s="329"/>
      <c r="C15" s="329"/>
      <c r="D15" s="329"/>
    </row>
    <row r="16" ht="14.25" hidden="1" customHeight="1" spans="1:4">
      <c r="A16" s="329"/>
      <c r="B16" s="329"/>
      <c r="C16" s="329"/>
      <c r="D16" s="329"/>
    </row>
    <row r="17" ht="14.25" hidden="1" customHeight="1" spans="1:4">
      <c r="A17" s="329"/>
      <c r="B17" s="329"/>
      <c r="C17" s="329"/>
      <c r="D17" s="329"/>
    </row>
    <row r="18" ht="14.25" hidden="1" customHeight="1" spans="1:4">
      <c r="A18" s="329"/>
      <c r="B18" s="329"/>
      <c r="C18" s="329"/>
      <c r="D18" s="329"/>
    </row>
    <row r="19" ht="14.25" hidden="1" customHeight="1" spans="1:4">
      <c r="A19" s="329"/>
      <c r="B19" s="329"/>
      <c r="C19" s="329"/>
      <c r="D19" s="329"/>
    </row>
    <row r="20" ht="14.25" hidden="1" customHeight="1" spans="1:4">
      <c r="A20" s="329"/>
      <c r="B20" s="329"/>
      <c r="C20" s="329"/>
      <c r="D20" s="329"/>
    </row>
    <row r="21" ht="14.25" hidden="1" customHeight="1" spans="1:4">
      <c r="A21" s="329"/>
      <c r="B21" s="329"/>
      <c r="C21" s="329"/>
      <c r="D21" s="329"/>
    </row>
    <row r="22" ht="14.25" hidden="1" customHeight="1" spans="1:4">
      <c r="A22" s="329"/>
      <c r="B22" s="329"/>
      <c r="C22" s="329"/>
      <c r="D22" s="329"/>
    </row>
    <row r="23" ht="14.25" hidden="1" customHeight="1" spans="1:4">
      <c r="A23" s="329"/>
      <c r="B23" s="329"/>
      <c r="C23" s="329"/>
      <c r="D23" s="329"/>
    </row>
    <row r="24" ht="14.25" hidden="1" customHeight="1" spans="1:4">
      <c r="A24" s="329"/>
      <c r="B24" s="329"/>
      <c r="C24" s="329"/>
      <c r="D24" s="329"/>
    </row>
    <row r="25" ht="14.25" hidden="1" customHeight="1" spans="1:4">
      <c r="A25" s="329"/>
      <c r="B25" s="329"/>
      <c r="C25" s="329"/>
      <c r="D25" s="329"/>
    </row>
    <row r="26" ht="14.25" hidden="1" customHeight="1" spans="1:4">
      <c r="A26" s="329"/>
      <c r="B26" s="329"/>
      <c r="C26" s="329"/>
      <c r="D26" s="329"/>
    </row>
    <row r="27" ht="29.25" hidden="1" customHeight="1" spans="1:4">
      <c r="A27" s="329"/>
      <c r="B27" s="329"/>
      <c r="C27" s="329"/>
      <c r="D27" s="329"/>
    </row>
    <row r="28" ht="14.25" hidden="1" customHeight="1" spans="1:4">
      <c r="A28" s="329"/>
      <c r="B28" s="329"/>
      <c r="C28" s="329"/>
      <c r="D28" s="329"/>
    </row>
    <row r="29" ht="14.25" hidden="1" customHeight="1" spans="1:4">
      <c r="A29" s="329"/>
      <c r="B29" s="329"/>
      <c r="C29" s="329"/>
      <c r="D29" s="329"/>
    </row>
    <row r="30" ht="14.25" hidden="1" customHeight="1" spans="1:4">
      <c r="A30" s="329"/>
      <c r="B30" s="329"/>
      <c r="C30" s="329"/>
      <c r="D30" s="329"/>
    </row>
    <row r="31" ht="14.25" hidden="1" customHeight="1" spans="1:4">
      <c r="A31" s="329"/>
      <c r="B31" s="329"/>
      <c r="C31" s="329"/>
      <c r="D31" s="329"/>
    </row>
    <row r="32" ht="14.25" hidden="1" customHeight="1" spans="1:4">
      <c r="A32" s="329"/>
      <c r="B32" s="329"/>
      <c r="C32" s="329"/>
      <c r="D32" s="329"/>
    </row>
    <row r="33" ht="14.25" hidden="1" customHeight="1" spans="1:4">
      <c r="A33" s="329"/>
      <c r="B33" s="329"/>
      <c r="C33" s="329"/>
      <c r="D33" s="329"/>
    </row>
    <row r="34" ht="14.25" hidden="1" customHeight="1" spans="1:4">
      <c r="A34" s="329"/>
      <c r="B34" s="329"/>
      <c r="C34" s="329"/>
      <c r="D34" s="329"/>
    </row>
    <row r="35" ht="14.25" hidden="1" customHeight="1" spans="1:4">
      <c r="A35" s="329"/>
      <c r="B35" s="329"/>
      <c r="C35" s="329"/>
      <c r="D35" s="329"/>
    </row>
  </sheetData>
  <mergeCells count="2">
    <mergeCell ref="A1:D1"/>
    <mergeCell ref="A2:D35"/>
  </mergeCells>
  <pageMargins left="0.707638888888889" right="0.707638888888889" top="1.37777777777778" bottom="0.747916666666667" header="0.313888888888889" footer="0.313888888888889"/>
  <pageSetup paperSize="9" scale="95"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fitToPage="1"/>
  </sheetPr>
  <dimension ref="A1:M36"/>
  <sheetViews>
    <sheetView showZeros="0" workbookViewId="0">
      <selection activeCell="J38" sqref="J38"/>
    </sheetView>
  </sheetViews>
  <sheetFormatPr defaultColWidth="9" defaultRowHeight="15.75"/>
  <cols>
    <col min="1" max="1" width="30.125" style="303" customWidth="1"/>
    <col min="2" max="4" width="9.5" style="304" customWidth="1"/>
    <col min="5" max="5" width="11.625" style="304" customWidth="1"/>
    <col min="6" max="6" width="13.5" style="304" customWidth="1"/>
    <col min="7" max="7" width="40.375" style="304" customWidth="1"/>
    <col min="8" max="11" width="9.5" style="304" customWidth="1"/>
    <col min="12" max="12" width="11.625" style="304" customWidth="1"/>
    <col min="13" max="13" width="13.5" style="304" customWidth="1"/>
    <col min="14" max="256" width="9" style="304"/>
    <col min="257" max="257" width="36.75" style="304" customWidth="1"/>
    <col min="258" max="258" width="11.625" style="304" customWidth="1"/>
    <col min="259" max="259" width="8.125" style="304" customWidth="1"/>
    <col min="260" max="260" width="36.5" style="304" customWidth="1"/>
    <col min="261" max="261" width="10.75" style="304" customWidth="1"/>
    <col min="262" max="262" width="8.125" style="304" customWidth="1"/>
    <col min="263" max="263" width="9.125" style="304" customWidth="1"/>
    <col min="264" max="267" width="9" style="304" hidden="1" customWidth="1"/>
    <col min="268" max="512" width="9" style="304"/>
    <col min="513" max="513" width="36.75" style="304" customWidth="1"/>
    <col min="514" max="514" width="11.625" style="304" customWidth="1"/>
    <col min="515" max="515" width="8.125" style="304" customWidth="1"/>
    <col min="516" max="516" width="36.5" style="304" customWidth="1"/>
    <col min="517" max="517" width="10.75" style="304" customWidth="1"/>
    <col min="518" max="518" width="8.125" style="304" customWidth="1"/>
    <col min="519" max="519" width="9.125" style="304" customWidth="1"/>
    <col min="520" max="523" width="9" style="304" hidden="1" customWidth="1"/>
    <col min="524" max="768" width="9" style="304"/>
    <col min="769" max="769" width="36.75" style="304" customWidth="1"/>
    <col min="770" max="770" width="11.625" style="304" customWidth="1"/>
    <col min="771" max="771" width="8.125" style="304" customWidth="1"/>
    <col min="772" max="772" width="36.5" style="304" customWidth="1"/>
    <col min="773" max="773" width="10.75" style="304" customWidth="1"/>
    <col min="774" max="774" width="8.125" style="304" customWidth="1"/>
    <col min="775" max="775" width="9.125" style="304" customWidth="1"/>
    <col min="776" max="779" width="9" style="304" hidden="1" customWidth="1"/>
    <col min="780" max="1024" width="9" style="304"/>
    <col min="1025" max="1025" width="36.75" style="304" customWidth="1"/>
    <col min="1026" max="1026" width="11.625" style="304" customWidth="1"/>
    <col min="1027" max="1027" width="8.125" style="304" customWidth="1"/>
    <col min="1028" max="1028" width="36.5" style="304" customWidth="1"/>
    <col min="1029" max="1029" width="10.75" style="304" customWidth="1"/>
    <col min="1030" max="1030" width="8.125" style="304" customWidth="1"/>
    <col min="1031" max="1031" width="9.125" style="304" customWidth="1"/>
    <col min="1032" max="1035" width="9" style="304" hidden="1" customWidth="1"/>
    <col min="1036" max="1280" width="9" style="304"/>
    <col min="1281" max="1281" width="36.75" style="304" customWidth="1"/>
    <col min="1282" max="1282" width="11.625" style="304" customWidth="1"/>
    <col min="1283" max="1283" width="8.125" style="304" customWidth="1"/>
    <col min="1284" max="1284" width="36.5" style="304" customWidth="1"/>
    <col min="1285" max="1285" width="10.75" style="304" customWidth="1"/>
    <col min="1286" max="1286" width="8.125" style="304" customWidth="1"/>
    <col min="1287" max="1287" width="9.125" style="304" customWidth="1"/>
    <col min="1288" max="1291" width="9" style="304" hidden="1" customWidth="1"/>
    <col min="1292" max="1536" width="9" style="304"/>
    <col min="1537" max="1537" width="36.75" style="304" customWidth="1"/>
    <col min="1538" max="1538" width="11.625" style="304" customWidth="1"/>
    <col min="1539" max="1539" width="8.125" style="304" customWidth="1"/>
    <col min="1540" max="1540" width="36.5" style="304" customWidth="1"/>
    <col min="1541" max="1541" width="10.75" style="304" customWidth="1"/>
    <col min="1542" max="1542" width="8.125" style="304" customWidth="1"/>
    <col min="1543" max="1543" width="9.125" style="304" customWidth="1"/>
    <col min="1544" max="1547" width="9" style="304" hidden="1" customWidth="1"/>
    <col min="1548" max="1792" width="9" style="304"/>
    <col min="1793" max="1793" width="36.75" style="304" customWidth="1"/>
    <col min="1794" max="1794" width="11.625" style="304" customWidth="1"/>
    <col min="1795" max="1795" width="8.125" style="304" customWidth="1"/>
    <col min="1796" max="1796" width="36.5" style="304" customWidth="1"/>
    <col min="1797" max="1797" width="10.75" style="304" customWidth="1"/>
    <col min="1798" max="1798" width="8.125" style="304" customWidth="1"/>
    <col min="1799" max="1799" width="9.125" style="304" customWidth="1"/>
    <col min="1800" max="1803" width="9" style="304" hidden="1" customWidth="1"/>
    <col min="1804" max="2048" width="9" style="304"/>
    <col min="2049" max="2049" width="36.75" style="304" customWidth="1"/>
    <col min="2050" max="2050" width="11.625" style="304" customWidth="1"/>
    <col min="2051" max="2051" width="8.125" style="304" customWidth="1"/>
    <col min="2052" max="2052" width="36.5" style="304" customWidth="1"/>
    <col min="2053" max="2053" width="10.75" style="304" customWidth="1"/>
    <col min="2054" max="2054" width="8.125" style="304" customWidth="1"/>
    <col min="2055" max="2055" width="9.125" style="304" customWidth="1"/>
    <col min="2056" max="2059" width="9" style="304" hidden="1" customWidth="1"/>
    <col min="2060" max="2304" width="9" style="304"/>
    <col min="2305" max="2305" width="36.75" style="304" customWidth="1"/>
    <col min="2306" max="2306" width="11.625" style="304" customWidth="1"/>
    <col min="2307" max="2307" width="8.125" style="304" customWidth="1"/>
    <col min="2308" max="2308" width="36.5" style="304" customWidth="1"/>
    <col min="2309" max="2309" width="10.75" style="304" customWidth="1"/>
    <col min="2310" max="2310" width="8.125" style="304" customWidth="1"/>
    <col min="2311" max="2311" width="9.125" style="304" customWidth="1"/>
    <col min="2312" max="2315" width="9" style="304" hidden="1" customWidth="1"/>
    <col min="2316" max="2560" width="9" style="304"/>
    <col min="2561" max="2561" width="36.75" style="304" customWidth="1"/>
    <col min="2562" max="2562" width="11.625" style="304" customWidth="1"/>
    <col min="2563" max="2563" width="8.125" style="304" customWidth="1"/>
    <col min="2564" max="2564" width="36.5" style="304" customWidth="1"/>
    <col min="2565" max="2565" width="10.75" style="304" customWidth="1"/>
    <col min="2566" max="2566" width="8.125" style="304" customWidth="1"/>
    <col min="2567" max="2567" width="9.125" style="304" customWidth="1"/>
    <col min="2568" max="2571" width="9" style="304" hidden="1" customWidth="1"/>
    <col min="2572" max="2816" width="9" style="304"/>
    <col min="2817" max="2817" width="36.75" style="304" customWidth="1"/>
    <col min="2818" max="2818" width="11.625" style="304" customWidth="1"/>
    <col min="2819" max="2819" width="8.125" style="304" customWidth="1"/>
    <col min="2820" max="2820" width="36.5" style="304" customWidth="1"/>
    <col min="2821" max="2821" width="10.75" style="304" customWidth="1"/>
    <col min="2822" max="2822" width="8.125" style="304" customWidth="1"/>
    <col min="2823" max="2823" width="9.125" style="304" customWidth="1"/>
    <col min="2824" max="2827" width="9" style="304" hidden="1" customWidth="1"/>
    <col min="2828" max="3072" width="9" style="304"/>
    <col min="3073" max="3073" width="36.75" style="304" customWidth="1"/>
    <col min="3074" max="3074" width="11.625" style="304" customWidth="1"/>
    <col min="3075" max="3075" width="8.125" style="304" customWidth="1"/>
    <col min="3076" max="3076" width="36.5" style="304" customWidth="1"/>
    <col min="3077" max="3077" width="10.75" style="304" customWidth="1"/>
    <col min="3078" max="3078" width="8.125" style="304" customWidth="1"/>
    <col min="3079" max="3079" width="9.125" style="304" customWidth="1"/>
    <col min="3080" max="3083" width="9" style="304" hidden="1" customWidth="1"/>
    <col min="3084" max="3328" width="9" style="304"/>
    <col min="3329" max="3329" width="36.75" style="304" customWidth="1"/>
    <col min="3330" max="3330" width="11.625" style="304" customWidth="1"/>
    <col min="3331" max="3331" width="8.125" style="304" customWidth="1"/>
    <col min="3332" max="3332" width="36.5" style="304" customWidth="1"/>
    <col min="3333" max="3333" width="10.75" style="304" customWidth="1"/>
    <col min="3334" max="3334" width="8.125" style="304" customWidth="1"/>
    <col min="3335" max="3335" width="9.125" style="304" customWidth="1"/>
    <col min="3336" max="3339" width="9" style="304" hidden="1" customWidth="1"/>
    <col min="3340" max="3584" width="9" style="304"/>
    <col min="3585" max="3585" width="36.75" style="304" customWidth="1"/>
    <col min="3586" max="3586" width="11.625" style="304" customWidth="1"/>
    <col min="3587" max="3587" width="8.125" style="304" customWidth="1"/>
    <col min="3588" max="3588" width="36.5" style="304" customWidth="1"/>
    <col min="3589" max="3589" width="10.75" style="304" customWidth="1"/>
    <col min="3590" max="3590" width="8.125" style="304" customWidth="1"/>
    <col min="3591" max="3591" width="9.125" style="304" customWidth="1"/>
    <col min="3592" max="3595" width="9" style="304" hidden="1" customWidth="1"/>
    <col min="3596" max="3840" width="9" style="304"/>
    <col min="3841" max="3841" width="36.75" style="304" customWidth="1"/>
    <col min="3842" max="3842" width="11.625" style="304" customWidth="1"/>
    <col min="3843" max="3843" width="8.125" style="304" customWidth="1"/>
    <col min="3844" max="3844" width="36.5" style="304" customWidth="1"/>
    <col min="3845" max="3845" width="10.75" style="304" customWidth="1"/>
    <col min="3846" max="3846" width="8.125" style="304" customWidth="1"/>
    <col min="3847" max="3847" width="9.125" style="304" customWidth="1"/>
    <col min="3848" max="3851" width="9" style="304" hidden="1" customWidth="1"/>
    <col min="3852" max="4096" width="9" style="304"/>
    <col min="4097" max="4097" width="36.75" style="304" customWidth="1"/>
    <col min="4098" max="4098" width="11.625" style="304" customWidth="1"/>
    <col min="4099" max="4099" width="8.125" style="304" customWidth="1"/>
    <col min="4100" max="4100" width="36.5" style="304" customWidth="1"/>
    <col min="4101" max="4101" width="10.75" style="304" customWidth="1"/>
    <col min="4102" max="4102" width="8.125" style="304" customWidth="1"/>
    <col min="4103" max="4103" width="9.125" style="304" customWidth="1"/>
    <col min="4104" max="4107" width="9" style="304" hidden="1" customWidth="1"/>
    <col min="4108" max="4352" width="9" style="304"/>
    <col min="4353" max="4353" width="36.75" style="304" customWidth="1"/>
    <col min="4354" max="4354" width="11.625" style="304" customWidth="1"/>
    <col min="4355" max="4355" width="8.125" style="304" customWidth="1"/>
    <col min="4356" max="4356" width="36.5" style="304" customWidth="1"/>
    <col min="4357" max="4357" width="10.75" style="304" customWidth="1"/>
    <col min="4358" max="4358" width="8.125" style="304" customWidth="1"/>
    <col min="4359" max="4359" width="9.125" style="304" customWidth="1"/>
    <col min="4360" max="4363" width="9" style="304" hidden="1" customWidth="1"/>
    <col min="4364" max="4608" width="9" style="304"/>
    <col min="4609" max="4609" width="36.75" style="304" customWidth="1"/>
    <col min="4610" max="4610" width="11.625" style="304" customWidth="1"/>
    <col min="4611" max="4611" width="8.125" style="304" customWidth="1"/>
    <col min="4612" max="4612" width="36.5" style="304" customWidth="1"/>
    <col min="4613" max="4613" width="10.75" style="304" customWidth="1"/>
    <col min="4614" max="4614" width="8.125" style="304" customWidth="1"/>
    <col min="4615" max="4615" width="9.125" style="304" customWidth="1"/>
    <col min="4616" max="4619" width="9" style="304" hidden="1" customWidth="1"/>
    <col min="4620" max="4864" width="9" style="304"/>
    <col min="4865" max="4865" width="36.75" style="304" customWidth="1"/>
    <col min="4866" max="4866" width="11.625" style="304" customWidth="1"/>
    <col min="4867" max="4867" width="8.125" style="304" customWidth="1"/>
    <col min="4868" max="4868" width="36.5" style="304" customWidth="1"/>
    <col min="4869" max="4869" width="10.75" style="304" customWidth="1"/>
    <col min="4870" max="4870" width="8.125" style="304" customWidth="1"/>
    <col min="4871" max="4871" width="9.125" style="304" customWidth="1"/>
    <col min="4872" max="4875" width="9" style="304" hidden="1" customWidth="1"/>
    <col min="4876" max="5120" width="9" style="304"/>
    <col min="5121" max="5121" width="36.75" style="304" customWidth="1"/>
    <col min="5122" max="5122" width="11.625" style="304" customWidth="1"/>
    <col min="5123" max="5123" width="8.125" style="304" customWidth="1"/>
    <col min="5124" max="5124" width="36.5" style="304" customWidth="1"/>
    <col min="5125" max="5125" width="10.75" style="304" customWidth="1"/>
    <col min="5126" max="5126" width="8.125" style="304" customWidth="1"/>
    <col min="5127" max="5127" width="9.125" style="304" customWidth="1"/>
    <col min="5128" max="5131" width="9" style="304" hidden="1" customWidth="1"/>
    <col min="5132" max="5376" width="9" style="304"/>
    <col min="5377" max="5377" width="36.75" style="304" customWidth="1"/>
    <col min="5378" max="5378" width="11.625" style="304" customWidth="1"/>
    <col min="5379" max="5379" width="8.125" style="304" customWidth="1"/>
    <col min="5380" max="5380" width="36.5" style="304" customWidth="1"/>
    <col min="5381" max="5381" width="10.75" style="304" customWidth="1"/>
    <col min="5382" max="5382" width="8.125" style="304" customWidth="1"/>
    <col min="5383" max="5383" width="9.125" style="304" customWidth="1"/>
    <col min="5384" max="5387" width="9" style="304" hidden="1" customWidth="1"/>
    <col min="5388" max="5632" width="9" style="304"/>
    <col min="5633" max="5633" width="36.75" style="304" customWidth="1"/>
    <col min="5634" max="5634" width="11.625" style="304" customWidth="1"/>
    <col min="5635" max="5635" width="8.125" style="304" customWidth="1"/>
    <col min="5636" max="5636" width="36.5" style="304" customWidth="1"/>
    <col min="5637" max="5637" width="10.75" style="304" customWidth="1"/>
    <col min="5638" max="5638" width="8.125" style="304" customWidth="1"/>
    <col min="5639" max="5639" width="9.125" style="304" customWidth="1"/>
    <col min="5640" max="5643" width="9" style="304" hidden="1" customWidth="1"/>
    <col min="5644" max="5888" width="9" style="304"/>
    <col min="5889" max="5889" width="36.75" style="304" customWidth="1"/>
    <col min="5890" max="5890" width="11.625" style="304" customWidth="1"/>
    <col min="5891" max="5891" width="8.125" style="304" customWidth="1"/>
    <col min="5892" max="5892" width="36.5" style="304" customWidth="1"/>
    <col min="5893" max="5893" width="10.75" style="304" customWidth="1"/>
    <col min="5894" max="5894" width="8.125" style="304" customWidth="1"/>
    <col min="5895" max="5895" width="9.125" style="304" customWidth="1"/>
    <col min="5896" max="5899" width="9" style="304" hidden="1" customWidth="1"/>
    <col min="5900" max="6144" width="9" style="304"/>
    <col min="6145" max="6145" width="36.75" style="304" customWidth="1"/>
    <col min="6146" max="6146" width="11.625" style="304" customWidth="1"/>
    <col min="6147" max="6147" width="8.125" style="304" customWidth="1"/>
    <col min="6148" max="6148" width="36.5" style="304" customWidth="1"/>
    <col min="6149" max="6149" width="10.75" style="304" customWidth="1"/>
    <col min="6150" max="6150" width="8.125" style="304" customWidth="1"/>
    <col min="6151" max="6151" width="9.125" style="304" customWidth="1"/>
    <col min="6152" max="6155" width="9" style="304" hidden="1" customWidth="1"/>
    <col min="6156" max="6400" width="9" style="304"/>
    <col min="6401" max="6401" width="36.75" style="304" customWidth="1"/>
    <col min="6402" max="6402" width="11.625" style="304" customWidth="1"/>
    <col min="6403" max="6403" width="8.125" style="304" customWidth="1"/>
    <col min="6404" max="6404" width="36.5" style="304" customWidth="1"/>
    <col min="6405" max="6405" width="10.75" style="304" customWidth="1"/>
    <col min="6406" max="6406" width="8.125" style="304" customWidth="1"/>
    <col min="6407" max="6407" width="9.125" style="304" customWidth="1"/>
    <col min="6408" max="6411" width="9" style="304" hidden="1" customWidth="1"/>
    <col min="6412" max="6656" width="9" style="304"/>
    <col min="6657" max="6657" width="36.75" style="304" customWidth="1"/>
    <col min="6658" max="6658" width="11.625" style="304" customWidth="1"/>
    <col min="6659" max="6659" width="8.125" style="304" customWidth="1"/>
    <col min="6660" max="6660" width="36.5" style="304" customWidth="1"/>
    <col min="6661" max="6661" width="10.75" style="304" customWidth="1"/>
    <col min="6662" max="6662" width="8.125" style="304" customWidth="1"/>
    <col min="6663" max="6663" width="9.125" style="304" customWidth="1"/>
    <col min="6664" max="6667" width="9" style="304" hidden="1" customWidth="1"/>
    <col min="6668" max="6912" width="9" style="304"/>
    <col min="6913" max="6913" width="36.75" style="304" customWidth="1"/>
    <col min="6914" max="6914" width="11.625" style="304" customWidth="1"/>
    <col min="6915" max="6915" width="8.125" style="304" customWidth="1"/>
    <col min="6916" max="6916" width="36.5" style="304" customWidth="1"/>
    <col min="6917" max="6917" width="10.75" style="304" customWidth="1"/>
    <col min="6918" max="6918" width="8.125" style="304" customWidth="1"/>
    <col min="6919" max="6919" width="9.125" style="304" customWidth="1"/>
    <col min="6920" max="6923" width="9" style="304" hidden="1" customWidth="1"/>
    <col min="6924" max="7168" width="9" style="304"/>
    <col min="7169" max="7169" width="36.75" style="304" customWidth="1"/>
    <col min="7170" max="7170" width="11.625" style="304" customWidth="1"/>
    <col min="7171" max="7171" width="8.125" style="304" customWidth="1"/>
    <col min="7172" max="7172" width="36.5" style="304" customWidth="1"/>
    <col min="7173" max="7173" width="10.75" style="304" customWidth="1"/>
    <col min="7174" max="7174" width="8.125" style="304" customWidth="1"/>
    <col min="7175" max="7175" width="9.125" style="304" customWidth="1"/>
    <col min="7176" max="7179" width="9" style="304" hidden="1" customWidth="1"/>
    <col min="7180" max="7424" width="9" style="304"/>
    <col min="7425" max="7425" width="36.75" style="304" customWidth="1"/>
    <col min="7426" max="7426" width="11.625" style="304" customWidth="1"/>
    <col min="7427" max="7427" width="8.125" style="304" customWidth="1"/>
    <col min="7428" max="7428" width="36.5" style="304" customWidth="1"/>
    <col min="7429" max="7429" width="10.75" style="304" customWidth="1"/>
    <col min="7430" max="7430" width="8.125" style="304" customWidth="1"/>
    <col min="7431" max="7431" width="9.125" style="304" customWidth="1"/>
    <col min="7432" max="7435" width="9" style="304" hidden="1" customWidth="1"/>
    <col min="7436" max="7680" width="9" style="304"/>
    <col min="7681" max="7681" width="36.75" style="304" customWidth="1"/>
    <col min="7682" max="7682" width="11.625" style="304" customWidth="1"/>
    <col min="7683" max="7683" width="8.125" style="304" customWidth="1"/>
    <col min="7684" max="7684" width="36.5" style="304" customWidth="1"/>
    <col min="7685" max="7685" width="10.75" style="304" customWidth="1"/>
    <col min="7686" max="7686" width="8.125" style="304" customWidth="1"/>
    <col min="7687" max="7687" width="9.125" style="304" customWidth="1"/>
    <col min="7688" max="7691" width="9" style="304" hidden="1" customWidth="1"/>
    <col min="7692" max="7936" width="9" style="304"/>
    <col min="7937" max="7937" width="36.75" style="304" customWidth="1"/>
    <col min="7938" max="7938" width="11.625" style="304" customWidth="1"/>
    <col min="7939" max="7939" width="8.125" style="304" customWidth="1"/>
    <col min="7940" max="7940" width="36.5" style="304" customWidth="1"/>
    <col min="7941" max="7941" width="10.75" style="304" customWidth="1"/>
    <col min="7942" max="7942" width="8.125" style="304" customWidth="1"/>
    <col min="7943" max="7943" width="9.125" style="304" customWidth="1"/>
    <col min="7944" max="7947" width="9" style="304" hidden="1" customWidth="1"/>
    <col min="7948" max="8192" width="9" style="304"/>
    <col min="8193" max="8193" width="36.75" style="304" customWidth="1"/>
    <col min="8194" max="8194" width="11.625" style="304" customWidth="1"/>
    <col min="8195" max="8195" width="8.125" style="304" customWidth="1"/>
    <col min="8196" max="8196" width="36.5" style="304" customWidth="1"/>
    <col min="8197" max="8197" width="10.75" style="304" customWidth="1"/>
    <col min="8198" max="8198" width="8.125" style="304" customWidth="1"/>
    <col min="8199" max="8199" width="9.125" style="304" customWidth="1"/>
    <col min="8200" max="8203" width="9" style="304" hidden="1" customWidth="1"/>
    <col min="8204" max="8448" width="9" style="304"/>
    <col min="8449" max="8449" width="36.75" style="304" customWidth="1"/>
    <col min="8450" max="8450" width="11.625" style="304" customWidth="1"/>
    <col min="8451" max="8451" width="8.125" style="304" customWidth="1"/>
    <col min="8452" max="8452" width="36.5" style="304" customWidth="1"/>
    <col min="8453" max="8453" width="10.75" style="304" customWidth="1"/>
    <col min="8454" max="8454" width="8.125" style="304" customWidth="1"/>
    <col min="8455" max="8455" width="9.125" style="304" customWidth="1"/>
    <col min="8456" max="8459" width="9" style="304" hidden="1" customWidth="1"/>
    <col min="8460" max="8704" width="9" style="304"/>
    <col min="8705" max="8705" width="36.75" style="304" customWidth="1"/>
    <col min="8706" max="8706" width="11.625" style="304" customWidth="1"/>
    <col min="8707" max="8707" width="8.125" style="304" customWidth="1"/>
    <col min="8708" max="8708" width="36.5" style="304" customWidth="1"/>
    <col min="8709" max="8709" width="10.75" style="304" customWidth="1"/>
    <col min="8710" max="8710" width="8.125" style="304" customWidth="1"/>
    <col min="8711" max="8711" width="9.125" style="304" customWidth="1"/>
    <col min="8712" max="8715" width="9" style="304" hidden="1" customWidth="1"/>
    <col min="8716" max="8960" width="9" style="304"/>
    <col min="8961" max="8961" width="36.75" style="304" customWidth="1"/>
    <col min="8962" max="8962" width="11.625" style="304" customWidth="1"/>
    <col min="8963" max="8963" width="8.125" style="304" customWidth="1"/>
    <col min="8964" max="8964" width="36.5" style="304" customWidth="1"/>
    <col min="8965" max="8965" width="10.75" style="304" customWidth="1"/>
    <col min="8966" max="8966" width="8.125" style="304" customWidth="1"/>
    <col min="8967" max="8967" width="9.125" style="304" customWidth="1"/>
    <col min="8968" max="8971" width="9" style="304" hidden="1" customWidth="1"/>
    <col min="8972" max="9216" width="9" style="304"/>
    <col min="9217" max="9217" width="36.75" style="304" customWidth="1"/>
    <col min="9218" max="9218" width="11.625" style="304" customWidth="1"/>
    <col min="9219" max="9219" width="8.125" style="304" customWidth="1"/>
    <col min="9220" max="9220" width="36.5" style="304" customWidth="1"/>
    <col min="9221" max="9221" width="10.75" style="304" customWidth="1"/>
    <col min="9222" max="9222" width="8.125" style="304" customWidth="1"/>
    <col min="9223" max="9223" width="9.125" style="304" customWidth="1"/>
    <col min="9224" max="9227" width="9" style="304" hidden="1" customWidth="1"/>
    <col min="9228" max="9472" width="9" style="304"/>
    <col min="9473" max="9473" width="36.75" style="304" customWidth="1"/>
    <col min="9474" max="9474" width="11.625" style="304" customWidth="1"/>
    <col min="9475" max="9475" width="8.125" style="304" customWidth="1"/>
    <col min="9476" max="9476" width="36.5" style="304" customWidth="1"/>
    <col min="9477" max="9477" width="10.75" style="304" customWidth="1"/>
    <col min="9478" max="9478" width="8.125" style="304" customWidth="1"/>
    <col min="9479" max="9479" width="9.125" style="304" customWidth="1"/>
    <col min="9480" max="9483" width="9" style="304" hidden="1" customWidth="1"/>
    <col min="9484" max="9728" width="9" style="304"/>
    <col min="9729" max="9729" width="36.75" style="304" customWidth="1"/>
    <col min="9730" max="9730" width="11.625" style="304" customWidth="1"/>
    <col min="9731" max="9731" width="8.125" style="304" customWidth="1"/>
    <col min="9732" max="9732" width="36.5" style="304" customWidth="1"/>
    <col min="9733" max="9733" width="10.75" style="304" customWidth="1"/>
    <col min="9734" max="9734" width="8.125" style="304" customWidth="1"/>
    <col min="9735" max="9735" width="9.125" style="304" customWidth="1"/>
    <col min="9736" max="9739" width="9" style="304" hidden="1" customWidth="1"/>
    <col min="9740" max="9984" width="9" style="304"/>
    <col min="9985" max="9985" width="36.75" style="304" customWidth="1"/>
    <col min="9986" max="9986" width="11.625" style="304" customWidth="1"/>
    <col min="9987" max="9987" width="8.125" style="304" customWidth="1"/>
    <col min="9988" max="9988" width="36.5" style="304" customWidth="1"/>
    <col min="9989" max="9989" width="10.75" style="304" customWidth="1"/>
    <col min="9990" max="9990" width="8.125" style="304" customWidth="1"/>
    <col min="9991" max="9991" width="9.125" style="304" customWidth="1"/>
    <col min="9992" max="9995" width="9" style="304" hidden="1" customWidth="1"/>
    <col min="9996" max="10240" width="9" style="304"/>
    <col min="10241" max="10241" width="36.75" style="304" customWidth="1"/>
    <col min="10242" max="10242" width="11.625" style="304" customWidth="1"/>
    <col min="10243" max="10243" width="8.125" style="304" customWidth="1"/>
    <col min="10244" max="10244" width="36.5" style="304" customWidth="1"/>
    <col min="10245" max="10245" width="10.75" style="304" customWidth="1"/>
    <col min="10246" max="10246" width="8.125" style="304" customWidth="1"/>
    <col min="10247" max="10247" width="9.125" style="304" customWidth="1"/>
    <col min="10248" max="10251" width="9" style="304" hidden="1" customWidth="1"/>
    <col min="10252" max="10496" width="9" style="304"/>
    <col min="10497" max="10497" width="36.75" style="304" customWidth="1"/>
    <col min="10498" max="10498" width="11.625" style="304" customWidth="1"/>
    <col min="10499" max="10499" width="8.125" style="304" customWidth="1"/>
    <col min="10500" max="10500" width="36.5" style="304" customWidth="1"/>
    <col min="10501" max="10501" width="10.75" style="304" customWidth="1"/>
    <col min="10502" max="10502" width="8.125" style="304" customWidth="1"/>
    <col min="10503" max="10503" width="9.125" style="304" customWidth="1"/>
    <col min="10504" max="10507" width="9" style="304" hidden="1" customWidth="1"/>
    <col min="10508" max="10752" width="9" style="304"/>
    <col min="10753" max="10753" width="36.75" style="304" customWidth="1"/>
    <col min="10754" max="10754" width="11.625" style="304" customWidth="1"/>
    <col min="10755" max="10755" width="8.125" style="304" customWidth="1"/>
    <col min="10756" max="10756" width="36.5" style="304" customWidth="1"/>
    <col min="10757" max="10757" width="10.75" style="304" customWidth="1"/>
    <col min="10758" max="10758" width="8.125" style="304" customWidth="1"/>
    <col min="10759" max="10759" width="9.125" style="304" customWidth="1"/>
    <col min="10760" max="10763" width="9" style="304" hidden="1" customWidth="1"/>
    <col min="10764" max="11008" width="9" style="304"/>
    <col min="11009" max="11009" width="36.75" style="304" customWidth="1"/>
    <col min="11010" max="11010" width="11.625" style="304" customWidth="1"/>
    <col min="11011" max="11011" width="8.125" style="304" customWidth="1"/>
    <col min="11012" max="11012" width="36.5" style="304" customWidth="1"/>
    <col min="11013" max="11013" width="10.75" style="304" customWidth="1"/>
    <col min="11014" max="11014" width="8.125" style="304" customWidth="1"/>
    <col min="11015" max="11015" width="9.125" style="304" customWidth="1"/>
    <col min="11016" max="11019" width="9" style="304" hidden="1" customWidth="1"/>
    <col min="11020" max="11264" width="9" style="304"/>
    <col min="11265" max="11265" width="36.75" style="304" customWidth="1"/>
    <col min="11266" max="11266" width="11.625" style="304" customWidth="1"/>
    <col min="11267" max="11267" width="8.125" style="304" customWidth="1"/>
    <col min="11268" max="11268" width="36.5" style="304" customWidth="1"/>
    <col min="11269" max="11269" width="10.75" style="304" customWidth="1"/>
    <col min="11270" max="11270" width="8.125" style="304" customWidth="1"/>
    <col min="11271" max="11271" width="9.125" style="304" customWidth="1"/>
    <col min="11272" max="11275" width="9" style="304" hidden="1" customWidth="1"/>
    <col min="11276" max="11520" width="9" style="304"/>
    <col min="11521" max="11521" width="36.75" style="304" customWidth="1"/>
    <col min="11522" max="11522" width="11.625" style="304" customWidth="1"/>
    <col min="11523" max="11523" width="8.125" style="304" customWidth="1"/>
    <col min="11524" max="11524" width="36.5" style="304" customWidth="1"/>
    <col min="11525" max="11525" width="10.75" style="304" customWidth="1"/>
    <col min="11526" max="11526" width="8.125" style="304" customWidth="1"/>
    <col min="11527" max="11527" width="9.125" style="304" customWidth="1"/>
    <col min="11528" max="11531" width="9" style="304" hidden="1" customWidth="1"/>
    <col min="11532" max="11776" width="9" style="304"/>
    <col min="11777" max="11777" width="36.75" style="304" customWidth="1"/>
    <col min="11778" max="11778" width="11.625" style="304" customWidth="1"/>
    <col min="11779" max="11779" width="8.125" style="304" customWidth="1"/>
    <col min="11780" max="11780" width="36.5" style="304" customWidth="1"/>
    <col min="11781" max="11781" width="10.75" style="304" customWidth="1"/>
    <col min="11782" max="11782" width="8.125" style="304" customWidth="1"/>
    <col min="11783" max="11783" width="9.125" style="304" customWidth="1"/>
    <col min="11784" max="11787" width="9" style="304" hidden="1" customWidth="1"/>
    <col min="11788" max="12032" width="9" style="304"/>
    <col min="12033" max="12033" width="36.75" style="304" customWidth="1"/>
    <col min="12034" max="12034" width="11.625" style="304" customWidth="1"/>
    <col min="12035" max="12035" width="8.125" style="304" customWidth="1"/>
    <col min="12036" max="12036" width="36.5" style="304" customWidth="1"/>
    <col min="12037" max="12037" width="10.75" style="304" customWidth="1"/>
    <col min="12038" max="12038" width="8.125" style="304" customWidth="1"/>
    <col min="12039" max="12039" width="9.125" style="304" customWidth="1"/>
    <col min="12040" max="12043" width="9" style="304" hidden="1" customWidth="1"/>
    <col min="12044" max="12288" width="9" style="304"/>
    <col min="12289" max="12289" width="36.75" style="304" customWidth="1"/>
    <col min="12290" max="12290" width="11.625" style="304" customWidth="1"/>
    <col min="12291" max="12291" width="8.125" style="304" customWidth="1"/>
    <col min="12292" max="12292" width="36.5" style="304" customWidth="1"/>
    <col min="12293" max="12293" width="10.75" style="304" customWidth="1"/>
    <col min="12294" max="12294" width="8.125" style="304" customWidth="1"/>
    <col min="12295" max="12295" width="9.125" style="304" customWidth="1"/>
    <col min="12296" max="12299" width="9" style="304" hidden="1" customWidth="1"/>
    <col min="12300" max="12544" width="9" style="304"/>
    <col min="12545" max="12545" width="36.75" style="304" customWidth="1"/>
    <col min="12546" max="12546" width="11.625" style="304" customWidth="1"/>
    <col min="12547" max="12547" width="8.125" style="304" customWidth="1"/>
    <col min="12548" max="12548" width="36.5" style="304" customWidth="1"/>
    <col min="12549" max="12549" width="10.75" style="304" customWidth="1"/>
    <col min="12550" max="12550" width="8.125" style="304" customWidth="1"/>
    <col min="12551" max="12551" width="9.125" style="304" customWidth="1"/>
    <col min="12552" max="12555" width="9" style="304" hidden="1" customWidth="1"/>
    <col min="12556" max="12800" width="9" style="304"/>
    <col min="12801" max="12801" width="36.75" style="304" customWidth="1"/>
    <col min="12802" max="12802" width="11.625" style="304" customWidth="1"/>
    <col min="12803" max="12803" width="8.125" style="304" customWidth="1"/>
    <col min="12804" max="12804" width="36.5" style="304" customWidth="1"/>
    <col min="12805" max="12805" width="10.75" style="304" customWidth="1"/>
    <col min="12806" max="12806" width="8.125" style="304" customWidth="1"/>
    <col min="12807" max="12807" width="9.125" style="304" customWidth="1"/>
    <col min="12808" max="12811" width="9" style="304" hidden="1" customWidth="1"/>
    <col min="12812" max="13056" width="9" style="304"/>
    <col min="13057" max="13057" width="36.75" style="304" customWidth="1"/>
    <col min="13058" max="13058" width="11.625" style="304" customWidth="1"/>
    <col min="13059" max="13059" width="8.125" style="304" customWidth="1"/>
    <col min="13060" max="13060" width="36.5" style="304" customWidth="1"/>
    <col min="13061" max="13061" width="10.75" style="304" customWidth="1"/>
    <col min="13062" max="13062" width="8.125" style="304" customWidth="1"/>
    <col min="13063" max="13063" width="9.125" style="304" customWidth="1"/>
    <col min="13064" max="13067" width="9" style="304" hidden="1" customWidth="1"/>
    <col min="13068" max="13312" width="9" style="304"/>
    <col min="13313" max="13313" width="36.75" style="304" customWidth="1"/>
    <col min="13314" max="13314" width="11.625" style="304" customWidth="1"/>
    <col min="13315" max="13315" width="8.125" style="304" customWidth="1"/>
    <col min="13316" max="13316" width="36.5" style="304" customWidth="1"/>
    <col min="13317" max="13317" width="10.75" style="304" customWidth="1"/>
    <col min="13318" max="13318" width="8.125" style="304" customWidth="1"/>
    <col min="13319" max="13319" width="9.125" style="304" customWidth="1"/>
    <col min="13320" max="13323" width="9" style="304" hidden="1" customWidth="1"/>
    <col min="13324" max="13568" width="9" style="304"/>
    <col min="13569" max="13569" width="36.75" style="304" customWidth="1"/>
    <col min="13570" max="13570" width="11.625" style="304" customWidth="1"/>
    <col min="13571" max="13571" width="8.125" style="304" customWidth="1"/>
    <col min="13572" max="13572" width="36.5" style="304" customWidth="1"/>
    <col min="13573" max="13573" width="10.75" style="304" customWidth="1"/>
    <col min="13574" max="13574" width="8.125" style="304" customWidth="1"/>
    <col min="13575" max="13575" width="9.125" style="304" customWidth="1"/>
    <col min="13576" max="13579" width="9" style="304" hidden="1" customWidth="1"/>
    <col min="13580" max="13824" width="9" style="304"/>
    <col min="13825" max="13825" width="36.75" style="304" customWidth="1"/>
    <col min="13826" max="13826" width="11.625" style="304" customWidth="1"/>
    <col min="13827" max="13827" width="8.125" style="304" customWidth="1"/>
    <col min="13828" max="13828" width="36.5" style="304" customWidth="1"/>
    <col min="13829" max="13829" width="10.75" style="304" customWidth="1"/>
    <col min="13830" max="13830" width="8.125" style="304" customWidth="1"/>
    <col min="13831" max="13831" width="9.125" style="304" customWidth="1"/>
    <col min="13832" max="13835" width="9" style="304" hidden="1" customWidth="1"/>
    <col min="13836" max="14080" width="9" style="304"/>
    <col min="14081" max="14081" width="36.75" style="304" customWidth="1"/>
    <col min="14082" max="14082" width="11.625" style="304" customWidth="1"/>
    <col min="14083" max="14083" width="8.125" style="304" customWidth="1"/>
    <col min="14084" max="14084" width="36.5" style="304" customWidth="1"/>
    <col min="14085" max="14085" width="10.75" style="304" customWidth="1"/>
    <col min="14086" max="14086" width="8.125" style="304" customWidth="1"/>
    <col min="14087" max="14087" width="9.125" style="304" customWidth="1"/>
    <col min="14088" max="14091" width="9" style="304" hidden="1" customWidth="1"/>
    <col min="14092" max="14336" width="9" style="304"/>
    <col min="14337" max="14337" width="36.75" style="304" customWidth="1"/>
    <col min="14338" max="14338" width="11.625" style="304" customWidth="1"/>
    <col min="14339" max="14339" width="8.125" style="304" customWidth="1"/>
    <col min="14340" max="14340" width="36.5" style="304" customWidth="1"/>
    <col min="14341" max="14341" width="10.75" style="304" customWidth="1"/>
    <col min="14342" max="14342" width="8.125" style="304" customWidth="1"/>
    <col min="14343" max="14343" width="9.125" style="304" customWidth="1"/>
    <col min="14344" max="14347" width="9" style="304" hidden="1" customWidth="1"/>
    <col min="14348" max="14592" width="9" style="304"/>
    <col min="14593" max="14593" width="36.75" style="304" customWidth="1"/>
    <col min="14594" max="14594" width="11.625" style="304" customWidth="1"/>
    <col min="14595" max="14595" width="8.125" style="304" customWidth="1"/>
    <col min="14596" max="14596" width="36.5" style="304" customWidth="1"/>
    <col min="14597" max="14597" width="10.75" style="304" customWidth="1"/>
    <col min="14598" max="14598" width="8.125" style="304" customWidth="1"/>
    <col min="14599" max="14599" width="9.125" style="304" customWidth="1"/>
    <col min="14600" max="14603" width="9" style="304" hidden="1" customWidth="1"/>
    <col min="14604" max="14848" width="9" style="304"/>
    <col min="14849" max="14849" width="36.75" style="304" customWidth="1"/>
    <col min="14850" max="14850" width="11.625" style="304" customWidth="1"/>
    <col min="14851" max="14851" width="8.125" style="304" customWidth="1"/>
    <col min="14852" max="14852" width="36.5" style="304" customWidth="1"/>
    <col min="14853" max="14853" width="10.75" style="304" customWidth="1"/>
    <col min="14854" max="14854" width="8.125" style="304" customWidth="1"/>
    <col min="14855" max="14855" width="9.125" style="304" customWidth="1"/>
    <col min="14856" max="14859" width="9" style="304" hidden="1" customWidth="1"/>
    <col min="14860" max="15104" width="9" style="304"/>
    <col min="15105" max="15105" width="36.75" style="304" customWidth="1"/>
    <col min="15106" max="15106" width="11.625" style="304" customWidth="1"/>
    <col min="15107" max="15107" width="8.125" style="304" customWidth="1"/>
    <col min="15108" max="15108" width="36.5" style="304" customWidth="1"/>
    <col min="15109" max="15109" width="10.75" style="304" customWidth="1"/>
    <col min="15110" max="15110" width="8.125" style="304" customWidth="1"/>
    <col min="15111" max="15111" width="9.125" style="304" customWidth="1"/>
    <col min="15112" max="15115" width="9" style="304" hidden="1" customWidth="1"/>
    <col min="15116" max="15360" width="9" style="304"/>
    <col min="15361" max="15361" width="36.75" style="304" customWidth="1"/>
    <col min="15362" max="15362" width="11.625" style="304" customWidth="1"/>
    <col min="15363" max="15363" width="8.125" style="304" customWidth="1"/>
    <col min="15364" max="15364" width="36.5" style="304" customWidth="1"/>
    <col min="15365" max="15365" width="10.75" style="304" customWidth="1"/>
    <col min="15366" max="15366" width="8.125" style="304" customWidth="1"/>
    <col min="15367" max="15367" width="9.125" style="304" customWidth="1"/>
    <col min="15368" max="15371" width="9" style="304" hidden="1" customWidth="1"/>
    <col min="15372" max="15616" width="9" style="304"/>
    <col min="15617" max="15617" width="36.75" style="304" customWidth="1"/>
    <col min="15618" max="15618" width="11.625" style="304" customWidth="1"/>
    <col min="15619" max="15619" width="8.125" style="304" customWidth="1"/>
    <col min="15620" max="15620" width="36.5" style="304" customWidth="1"/>
    <col min="15621" max="15621" width="10.75" style="304" customWidth="1"/>
    <col min="15622" max="15622" width="8.125" style="304" customWidth="1"/>
    <col min="15623" max="15623" width="9.125" style="304" customWidth="1"/>
    <col min="15624" max="15627" width="9" style="304" hidden="1" customWidth="1"/>
    <col min="15628" max="15872" width="9" style="304"/>
    <col min="15873" max="15873" width="36.75" style="304" customWidth="1"/>
    <col min="15874" max="15874" width="11.625" style="304" customWidth="1"/>
    <col min="15875" max="15875" width="8.125" style="304" customWidth="1"/>
    <col min="15876" max="15876" width="36.5" style="304" customWidth="1"/>
    <col min="15877" max="15877" width="10.75" style="304" customWidth="1"/>
    <col min="15878" max="15878" width="8.125" style="304" customWidth="1"/>
    <col min="15879" max="15879" width="9.125" style="304" customWidth="1"/>
    <col min="15880" max="15883" width="9" style="304" hidden="1" customWidth="1"/>
    <col min="15884" max="16128" width="9" style="304"/>
    <col min="16129" max="16129" width="36.75" style="304" customWidth="1"/>
    <col min="16130" max="16130" width="11.625" style="304" customWidth="1"/>
    <col min="16131" max="16131" width="8.125" style="304" customWidth="1"/>
    <col min="16132" max="16132" width="36.5" style="304" customWidth="1"/>
    <col min="16133" max="16133" width="10.75" style="304" customWidth="1"/>
    <col min="16134" max="16134" width="8.125" style="304" customWidth="1"/>
    <col min="16135" max="16135" width="9.125" style="304" customWidth="1"/>
    <col min="16136" max="16139" width="9" style="304" hidden="1" customWidth="1"/>
    <col min="16140" max="16384" width="9" style="304"/>
  </cols>
  <sheetData>
    <row r="1" ht="18.75" spans="1:13">
      <c r="A1" s="106" t="s">
        <v>1704</v>
      </c>
      <c r="B1" s="106"/>
      <c r="C1" s="106"/>
      <c r="D1" s="106"/>
      <c r="E1" s="106"/>
      <c r="F1" s="106"/>
      <c r="G1" s="106"/>
      <c r="H1" s="106"/>
      <c r="I1" s="106"/>
      <c r="J1" s="106"/>
      <c r="K1" s="106"/>
      <c r="L1" s="106"/>
      <c r="M1" s="106"/>
    </row>
    <row r="2" ht="24.75" customHeight="1" spans="1:13">
      <c r="A2" s="132" t="s">
        <v>1705</v>
      </c>
      <c r="B2" s="132"/>
      <c r="C2" s="132"/>
      <c r="D2" s="132"/>
      <c r="E2" s="132"/>
      <c r="F2" s="132"/>
      <c r="G2" s="132"/>
      <c r="H2" s="132"/>
      <c r="I2" s="132"/>
      <c r="J2" s="132"/>
      <c r="K2" s="132"/>
      <c r="L2" s="132"/>
      <c r="M2" s="132"/>
    </row>
    <row r="3" ht="18.75" spans="1:13">
      <c r="A3" s="305"/>
      <c r="B3" s="306"/>
      <c r="C3" s="306"/>
      <c r="D3" s="306"/>
      <c r="E3" s="306"/>
      <c r="F3" s="306" t="s">
        <v>1706</v>
      </c>
      <c r="G3" s="307"/>
      <c r="I3" s="306"/>
      <c r="J3" s="306"/>
      <c r="K3" s="306"/>
      <c r="L3" s="306"/>
      <c r="M3" s="326" t="s">
        <v>1294</v>
      </c>
    </row>
    <row r="4" ht="56.25" spans="1:13">
      <c r="A4" s="308" t="s">
        <v>61</v>
      </c>
      <c r="B4" s="309" t="s">
        <v>63</v>
      </c>
      <c r="C4" s="309" t="s">
        <v>64</v>
      </c>
      <c r="D4" s="309" t="s">
        <v>65</v>
      </c>
      <c r="E4" s="309" t="s">
        <v>66</v>
      </c>
      <c r="F4" s="310" t="s">
        <v>1286</v>
      </c>
      <c r="G4" s="308" t="s">
        <v>1676</v>
      </c>
      <c r="H4" s="309" t="s">
        <v>63</v>
      </c>
      <c r="I4" s="309" t="s">
        <v>64</v>
      </c>
      <c r="J4" s="309" t="s">
        <v>69</v>
      </c>
      <c r="K4" s="309" t="s">
        <v>65</v>
      </c>
      <c r="L4" s="309" t="s">
        <v>70</v>
      </c>
      <c r="M4" s="310" t="s">
        <v>1286</v>
      </c>
    </row>
    <row r="5" ht="37.5" customHeight="1" spans="1:13">
      <c r="A5" s="311" t="s">
        <v>71</v>
      </c>
      <c r="B5" s="312"/>
      <c r="C5" s="313"/>
      <c r="D5" s="313"/>
      <c r="E5" s="313"/>
      <c r="F5" s="314"/>
      <c r="G5" s="311" t="s">
        <v>71</v>
      </c>
      <c r="H5" s="312"/>
      <c r="I5" s="313"/>
      <c r="J5" s="313"/>
      <c r="K5" s="313"/>
      <c r="L5" s="313"/>
      <c r="M5" s="314"/>
    </row>
    <row r="6" ht="30.75" customHeight="1" spans="1:13">
      <c r="A6" s="315" t="s">
        <v>1707</v>
      </c>
      <c r="B6" s="312"/>
      <c r="C6" s="313"/>
      <c r="D6" s="313"/>
      <c r="E6" s="313"/>
      <c r="F6" s="314"/>
      <c r="G6" s="315" t="s">
        <v>1708</v>
      </c>
      <c r="H6" s="312"/>
      <c r="I6" s="313"/>
      <c r="J6" s="313"/>
      <c r="K6" s="313"/>
      <c r="L6" s="313"/>
      <c r="M6" s="314"/>
    </row>
    <row r="7" ht="36.75" customHeight="1" spans="1:13">
      <c r="A7" s="316" t="s">
        <v>1709</v>
      </c>
      <c r="B7" s="144"/>
      <c r="C7" s="317"/>
      <c r="D7" s="317"/>
      <c r="E7" s="317"/>
      <c r="F7" s="318"/>
      <c r="G7" s="316" t="s">
        <v>1710</v>
      </c>
      <c r="H7" s="144">
        <f>SUM(H8:H10)</f>
        <v>0</v>
      </c>
      <c r="I7" s="317"/>
      <c r="J7" s="317"/>
      <c r="K7" s="317"/>
      <c r="L7" s="317"/>
      <c r="M7" s="318"/>
    </row>
    <row r="8" ht="36.75" customHeight="1" spans="1:13">
      <c r="A8" s="319" t="s">
        <v>1711</v>
      </c>
      <c r="B8" s="144"/>
      <c r="C8" s="317"/>
      <c r="D8" s="317"/>
      <c r="E8" s="317"/>
      <c r="F8" s="318"/>
      <c r="G8" s="319" t="s">
        <v>1711</v>
      </c>
      <c r="H8" s="144"/>
      <c r="I8" s="317"/>
      <c r="J8" s="317"/>
      <c r="K8" s="317"/>
      <c r="L8" s="317"/>
      <c r="M8" s="318"/>
    </row>
    <row r="9" ht="36.75" customHeight="1" spans="1:13">
      <c r="A9" s="319" t="s">
        <v>1712</v>
      </c>
      <c r="B9" s="144"/>
      <c r="C9" s="317"/>
      <c r="D9" s="317"/>
      <c r="E9" s="317"/>
      <c r="F9" s="318"/>
      <c r="G9" s="319" t="s">
        <v>1712</v>
      </c>
      <c r="H9" s="144"/>
      <c r="I9" s="317"/>
      <c r="J9" s="317"/>
      <c r="K9" s="317"/>
      <c r="L9" s="317"/>
      <c r="M9" s="318"/>
    </row>
    <row r="10" ht="36.75" customHeight="1" spans="1:13">
      <c r="A10" s="319" t="s">
        <v>1713</v>
      </c>
      <c r="B10" s="144"/>
      <c r="C10" s="317"/>
      <c r="D10" s="317"/>
      <c r="E10" s="317"/>
      <c r="F10" s="318"/>
      <c r="G10" s="319" t="s">
        <v>1713</v>
      </c>
      <c r="H10" s="144"/>
      <c r="I10" s="317"/>
      <c r="J10" s="317"/>
      <c r="K10" s="317"/>
      <c r="L10" s="317"/>
      <c r="M10" s="318"/>
    </row>
    <row r="11" ht="36.75" customHeight="1" spans="1:13">
      <c r="A11" s="316" t="s">
        <v>1714</v>
      </c>
      <c r="B11" s="144">
        <f>B12+B13</f>
        <v>0</v>
      </c>
      <c r="C11" s="317"/>
      <c r="D11" s="317"/>
      <c r="E11" s="317"/>
      <c r="F11" s="318"/>
      <c r="G11" s="316" t="s">
        <v>1715</v>
      </c>
      <c r="H11" s="144">
        <f>H12+H13</f>
        <v>0</v>
      </c>
      <c r="I11" s="317"/>
      <c r="J11" s="317"/>
      <c r="K11" s="317"/>
      <c r="L11" s="317"/>
      <c r="M11" s="318"/>
    </row>
    <row r="12" ht="36.75" customHeight="1" spans="1:13">
      <c r="A12" s="320" t="s">
        <v>1716</v>
      </c>
      <c r="B12" s="144"/>
      <c r="C12" s="317"/>
      <c r="D12" s="317"/>
      <c r="E12" s="317"/>
      <c r="F12" s="318"/>
      <c r="G12" s="319" t="s">
        <v>1717</v>
      </c>
      <c r="H12" s="144"/>
      <c r="I12" s="317"/>
      <c r="J12" s="317"/>
      <c r="K12" s="317"/>
      <c r="L12" s="317"/>
      <c r="M12" s="318"/>
    </row>
    <row r="13" ht="36.75" customHeight="1" spans="1:13">
      <c r="A13" s="319" t="s">
        <v>1718</v>
      </c>
      <c r="B13" s="144"/>
      <c r="C13" s="317"/>
      <c r="D13" s="317"/>
      <c r="E13" s="317"/>
      <c r="F13" s="318"/>
      <c r="G13" s="319" t="s">
        <v>1718</v>
      </c>
      <c r="H13" s="144"/>
      <c r="I13" s="317"/>
      <c r="J13" s="317"/>
      <c r="K13" s="317"/>
      <c r="L13" s="317"/>
      <c r="M13" s="318"/>
    </row>
    <row r="14" ht="36.75" customHeight="1" spans="1:13">
      <c r="A14" s="316" t="s">
        <v>1719</v>
      </c>
      <c r="B14" s="144"/>
      <c r="C14" s="317"/>
      <c r="D14" s="317"/>
      <c r="E14" s="317"/>
      <c r="F14" s="318"/>
      <c r="G14" s="316" t="s">
        <v>1720</v>
      </c>
      <c r="H14" s="144"/>
      <c r="I14" s="317"/>
      <c r="J14" s="317"/>
      <c r="K14" s="317"/>
      <c r="L14" s="317"/>
      <c r="M14" s="318"/>
    </row>
    <row r="15" ht="36.75" customHeight="1" spans="1:13">
      <c r="A15" s="316" t="s">
        <v>1721</v>
      </c>
      <c r="B15" s="144"/>
      <c r="C15" s="317"/>
      <c r="D15" s="317"/>
      <c r="E15" s="317"/>
      <c r="F15" s="318"/>
      <c r="G15" s="316" t="s">
        <v>1722</v>
      </c>
      <c r="H15" s="144"/>
      <c r="I15" s="317"/>
      <c r="J15" s="317"/>
      <c r="K15" s="317"/>
      <c r="L15" s="317"/>
      <c r="M15" s="318"/>
    </row>
    <row r="16" ht="36.75" customHeight="1" spans="1:13">
      <c r="A16" s="321"/>
      <c r="B16" s="322"/>
      <c r="C16" s="322"/>
      <c r="D16" s="322"/>
      <c r="E16" s="322"/>
      <c r="F16" s="322"/>
      <c r="G16" s="323" t="s">
        <v>1723</v>
      </c>
      <c r="H16" s="322"/>
      <c r="I16" s="322"/>
      <c r="J16" s="322"/>
      <c r="K16" s="322"/>
      <c r="L16" s="322"/>
      <c r="M16" s="322"/>
    </row>
    <row r="17" ht="38.25" customHeight="1" spans="1:12">
      <c r="A17" s="324"/>
      <c r="B17" s="324"/>
      <c r="C17" s="324"/>
      <c r="D17" s="324"/>
      <c r="E17" s="324"/>
      <c r="F17" s="324"/>
      <c r="G17" s="324"/>
      <c r="H17" s="324"/>
      <c r="I17" s="324"/>
      <c r="J17" s="324"/>
      <c r="K17" s="324"/>
      <c r="L17" s="324"/>
    </row>
    <row r="18" ht="15" spans="1:12">
      <c r="A18" s="324" t="s">
        <v>1724</v>
      </c>
      <c r="B18" s="324"/>
      <c r="C18" s="324"/>
      <c r="D18" s="324"/>
      <c r="E18" s="324"/>
      <c r="F18" s="324"/>
      <c r="G18" s="324"/>
      <c r="H18" s="324"/>
      <c r="I18" s="324"/>
      <c r="J18" s="324"/>
      <c r="K18" s="324"/>
      <c r="L18" s="324"/>
    </row>
    <row r="19" spans="1:12">
      <c r="A19" s="304"/>
      <c r="B19" s="325"/>
      <c r="C19" s="325"/>
      <c r="D19" s="325"/>
      <c r="E19" s="325"/>
      <c r="H19" s="325"/>
      <c r="I19" s="325"/>
      <c r="J19" s="325"/>
      <c r="K19" s="325"/>
      <c r="L19" s="325"/>
    </row>
    <row r="20" spans="1:1">
      <c r="A20" s="304"/>
    </row>
    <row r="21" spans="1:1">
      <c r="A21" s="304"/>
    </row>
    <row r="22" spans="1:1">
      <c r="A22" s="304"/>
    </row>
    <row r="23" spans="1:1">
      <c r="A23" s="304"/>
    </row>
    <row r="24" spans="1:1">
      <c r="A24" s="304"/>
    </row>
    <row r="25" spans="1:1">
      <c r="A25" s="304"/>
    </row>
    <row r="26" spans="1:1">
      <c r="A26" s="304"/>
    </row>
    <row r="27" spans="1:1">
      <c r="A27" s="304"/>
    </row>
    <row r="28" spans="1:1">
      <c r="A28" s="304"/>
    </row>
    <row r="29" spans="1:1">
      <c r="A29" s="304"/>
    </row>
    <row r="30" spans="1:1">
      <c r="A30" s="304"/>
    </row>
    <row r="31" spans="1:1">
      <c r="A31" s="304"/>
    </row>
    <row r="32" spans="1:1">
      <c r="A32" s="304"/>
    </row>
    <row r="33" spans="1:1">
      <c r="A33" s="304"/>
    </row>
    <row r="34" spans="1:1">
      <c r="A34" s="304"/>
    </row>
    <row r="35" spans="1:1">
      <c r="A35" s="304"/>
    </row>
    <row r="36" spans="1:1">
      <c r="A36" s="304"/>
    </row>
  </sheetData>
  <mergeCells count="5">
    <mergeCell ref="A1:M1"/>
    <mergeCell ref="A2:M2"/>
    <mergeCell ref="A3:B3"/>
    <mergeCell ref="A17:L17"/>
    <mergeCell ref="A18:L18"/>
  </mergeCells>
  <printOptions horizontalCentered="1"/>
  <pageMargins left="0.235416666666667" right="0.235416666666667" top="0.511805555555556" bottom="0.313888888888889" header="0.313888888888889" footer="0.313888888888889"/>
  <pageSetup paperSize="9" scale="84" orientation="landscape"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autoPageBreaks="0"/>
  </sheetPr>
  <dimension ref="A1:O39"/>
  <sheetViews>
    <sheetView showZeros="0" zoomScale="89" zoomScaleNormal="89" workbookViewId="0">
      <selection activeCell="A21" sqref="A21"/>
    </sheetView>
  </sheetViews>
  <sheetFormatPr defaultColWidth="9" defaultRowHeight="20.45" customHeight="1"/>
  <cols>
    <col min="1" max="1" width="38.375" style="474" customWidth="1"/>
    <col min="2" max="2" width="26" style="474" hidden="1" customWidth="1"/>
    <col min="3" max="3" width="24.125" style="475" customWidth="1"/>
    <col min="4" max="4" width="17.375" style="476" customWidth="1"/>
    <col min="5" max="5" width="9" style="474"/>
    <col min="6" max="6" width="15.625" style="474" customWidth="1"/>
    <col min="7" max="16384" width="9" style="474"/>
  </cols>
  <sheetData>
    <row r="1" s="169" customFormat="1" ht="27.75" customHeight="1" spans="1:15">
      <c r="A1" s="477" t="s">
        <v>28</v>
      </c>
      <c r="B1" s="477"/>
      <c r="C1" s="477"/>
      <c r="D1" s="478"/>
      <c r="E1" s="48"/>
      <c r="F1" s="48"/>
      <c r="G1" s="48"/>
      <c r="H1" s="48"/>
      <c r="I1" s="48"/>
      <c r="J1" s="48"/>
      <c r="K1" s="48"/>
      <c r="L1" s="48"/>
      <c r="M1" s="48"/>
      <c r="N1" s="48"/>
      <c r="O1" s="48"/>
    </row>
    <row r="2" s="471" customFormat="1" ht="24.75" spans="1:4">
      <c r="A2" s="515" t="s">
        <v>29</v>
      </c>
      <c r="B2" s="479"/>
      <c r="C2" s="479"/>
      <c r="D2" s="480"/>
    </row>
    <row r="3" s="471" customFormat="1" customHeight="1" spans="1:4">
      <c r="A3" s="474"/>
      <c r="B3" s="474"/>
      <c r="C3" s="481"/>
      <c r="D3" s="482" t="s">
        <v>2</v>
      </c>
    </row>
    <row r="4" s="471" customFormat="1" ht="23.25" customHeight="1" spans="1:4">
      <c r="A4" s="483" t="s">
        <v>30</v>
      </c>
      <c r="B4" s="483" t="s">
        <v>31</v>
      </c>
      <c r="C4" s="484" t="s">
        <v>4</v>
      </c>
      <c r="D4" s="485" t="s">
        <v>5</v>
      </c>
    </row>
    <row r="5" s="471" customFormat="1" ht="23.25" customHeight="1" spans="1:4">
      <c r="A5" s="486" t="s">
        <v>32</v>
      </c>
      <c r="B5" s="487"/>
      <c r="C5" s="488">
        <v>972363</v>
      </c>
      <c r="D5" s="489">
        <v>0.6</v>
      </c>
    </row>
    <row r="6" s="471" customFormat="1" ht="23.25" customHeight="1" spans="1:4">
      <c r="A6" s="490" t="s">
        <v>33</v>
      </c>
      <c r="B6" s="491"/>
      <c r="C6" s="492">
        <v>57005</v>
      </c>
      <c r="D6" s="493">
        <v>-17</v>
      </c>
    </row>
    <row r="7" s="471" customFormat="1" ht="23.25" customHeight="1" spans="1:4">
      <c r="A7" s="490" t="s">
        <v>34</v>
      </c>
      <c r="B7" s="491"/>
      <c r="C7" s="492">
        <v>250</v>
      </c>
      <c r="D7" s="493">
        <v>27.6</v>
      </c>
    </row>
    <row r="8" s="471" customFormat="1" ht="23.25" customHeight="1" spans="1:4">
      <c r="A8" s="490" t="s">
        <v>35</v>
      </c>
      <c r="B8" s="491"/>
      <c r="C8" s="492">
        <v>28068</v>
      </c>
      <c r="D8" s="493">
        <v>-9.8</v>
      </c>
    </row>
    <row r="9" s="471" customFormat="1" ht="23.25" customHeight="1" spans="1:4">
      <c r="A9" s="490" t="s">
        <v>36</v>
      </c>
      <c r="B9" s="491"/>
      <c r="C9" s="492">
        <v>212073</v>
      </c>
      <c r="D9" s="493">
        <v>0.8</v>
      </c>
    </row>
    <row r="10" s="471" customFormat="1" ht="23.25" customHeight="1" spans="1:4">
      <c r="A10" s="490" t="s">
        <v>37</v>
      </c>
      <c r="B10" s="491"/>
      <c r="C10" s="492">
        <v>3588</v>
      </c>
      <c r="D10" s="493">
        <v>8</v>
      </c>
    </row>
    <row r="11" s="471" customFormat="1" ht="23.25" customHeight="1" spans="1:4">
      <c r="A11" s="490" t="s">
        <v>38</v>
      </c>
      <c r="B11" s="491"/>
      <c r="C11" s="492">
        <v>12501</v>
      </c>
      <c r="D11" s="493">
        <v>104.9</v>
      </c>
    </row>
    <row r="12" s="471" customFormat="1" ht="23.25" customHeight="1" spans="1:4">
      <c r="A12" s="490" t="s">
        <v>39</v>
      </c>
      <c r="B12" s="491"/>
      <c r="C12" s="492">
        <v>166671</v>
      </c>
      <c r="D12" s="493">
        <v>11</v>
      </c>
    </row>
    <row r="13" s="471" customFormat="1" ht="23.25" customHeight="1" spans="1:4">
      <c r="A13" s="490" t="s">
        <v>40</v>
      </c>
      <c r="B13" s="491"/>
      <c r="C13" s="492">
        <v>161732</v>
      </c>
      <c r="D13" s="493">
        <v>7.7</v>
      </c>
    </row>
    <row r="14" s="471" customFormat="1" ht="23.25" customHeight="1" spans="1:4">
      <c r="A14" s="490" t="s">
        <v>41</v>
      </c>
      <c r="B14" s="491"/>
      <c r="C14" s="492">
        <v>33029</v>
      </c>
      <c r="D14" s="493">
        <v>-15.6</v>
      </c>
    </row>
    <row r="15" s="471" customFormat="1" ht="23.25" customHeight="1" spans="1:4">
      <c r="A15" s="490" t="s">
        <v>42</v>
      </c>
      <c r="B15" s="491"/>
      <c r="C15" s="492">
        <v>32453</v>
      </c>
      <c r="D15" s="493">
        <v>-66.4</v>
      </c>
    </row>
    <row r="16" s="471" customFormat="1" ht="23.25" customHeight="1" spans="1:4">
      <c r="A16" s="490" t="s">
        <v>43</v>
      </c>
      <c r="B16" s="491"/>
      <c r="C16" s="492">
        <v>119914</v>
      </c>
      <c r="D16" s="493">
        <v>-14.3</v>
      </c>
    </row>
    <row r="17" s="471" customFormat="1" ht="23.25" customHeight="1" spans="1:4">
      <c r="A17" s="490" t="s">
        <v>44</v>
      </c>
      <c r="B17" s="491"/>
      <c r="C17" s="492">
        <v>60024</v>
      </c>
      <c r="D17" s="493">
        <v>138.7</v>
      </c>
    </row>
    <row r="18" s="471" customFormat="1" ht="23.25" customHeight="1" spans="1:4">
      <c r="A18" s="494" t="s">
        <v>45</v>
      </c>
      <c r="B18" s="491"/>
      <c r="C18" s="492">
        <v>20702</v>
      </c>
      <c r="D18" s="493">
        <v>978.8</v>
      </c>
    </row>
    <row r="19" s="471" customFormat="1" ht="23.25" customHeight="1" spans="1:4">
      <c r="A19" s="490" t="s">
        <v>46</v>
      </c>
      <c r="B19" s="491"/>
      <c r="C19" s="492">
        <v>647</v>
      </c>
      <c r="D19" s="493">
        <v>142.3</v>
      </c>
    </row>
    <row r="20" s="471" customFormat="1" ht="23.25" customHeight="1" spans="1:4">
      <c r="A20" s="490" t="s">
        <v>47</v>
      </c>
      <c r="B20" s="491"/>
      <c r="C20" s="492">
        <v>427</v>
      </c>
      <c r="D20" s="493">
        <v>0</v>
      </c>
    </row>
    <row r="21" s="471" customFormat="1" ht="23.25" customHeight="1" spans="1:4">
      <c r="A21" s="490" t="s">
        <v>48</v>
      </c>
      <c r="B21" s="491"/>
      <c r="C21" s="492">
        <v>5971</v>
      </c>
      <c r="D21" s="493">
        <v>86.9</v>
      </c>
    </row>
    <row r="22" s="471" customFormat="1" ht="23.25" customHeight="1" spans="1:4">
      <c r="A22" s="490" t="s">
        <v>49</v>
      </c>
      <c r="B22" s="491"/>
      <c r="C22" s="492">
        <v>27451</v>
      </c>
      <c r="D22" s="493">
        <v>28.8</v>
      </c>
    </row>
    <row r="23" s="472" customFormat="1" ht="23.25" customHeight="1" spans="1:4">
      <c r="A23" s="490" t="s">
        <v>50</v>
      </c>
      <c r="B23" s="491"/>
      <c r="C23" s="492">
        <v>1552</v>
      </c>
      <c r="D23" s="493">
        <v>257.6</v>
      </c>
    </row>
    <row r="24" s="472" customFormat="1" ht="23.25" customHeight="1" spans="1:4">
      <c r="A24" s="490" t="s">
        <v>51</v>
      </c>
      <c r="B24" s="491"/>
      <c r="C24" s="492">
        <v>11011</v>
      </c>
      <c r="D24" s="493">
        <v>348.5</v>
      </c>
    </row>
    <row r="25" s="472" customFormat="1" ht="23.25" customHeight="1" spans="1:4">
      <c r="A25" s="490" t="s">
        <v>52</v>
      </c>
      <c r="B25" s="491"/>
      <c r="C25" s="492"/>
      <c r="D25" s="495"/>
    </row>
    <row r="26" s="472" customFormat="1" ht="23.25" customHeight="1" spans="1:4">
      <c r="A26" s="490" t="s">
        <v>53</v>
      </c>
      <c r="B26" s="491"/>
      <c r="C26" s="492">
        <v>17290</v>
      </c>
      <c r="D26" s="493">
        <v>7.2</v>
      </c>
    </row>
    <row r="27" s="472" customFormat="1" ht="23.25" customHeight="1" spans="1:5">
      <c r="A27" s="490" t="s">
        <v>54</v>
      </c>
      <c r="B27" s="491"/>
      <c r="C27" s="492">
        <v>4</v>
      </c>
      <c r="D27" s="493">
        <v>300</v>
      </c>
      <c r="E27" s="473"/>
    </row>
    <row r="28" s="473" customFormat="1" ht="23.25" customHeight="1" spans="1:6">
      <c r="A28" s="496" t="s">
        <v>55</v>
      </c>
      <c r="B28" s="487"/>
      <c r="C28" s="497">
        <v>366529</v>
      </c>
      <c r="D28" s="495">
        <v>33.3</v>
      </c>
      <c r="E28" s="472"/>
      <c r="F28" s="472"/>
    </row>
    <row r="29" s="473" customFormat="1" ht="23.25" customHeight="1" spans="1:4">
      <c r="A29" s="496" t="s">
        <v>56</v>
      </c>
      <c r="B29" s="487"/>
      <c r="C29" s="497">
        <v>20000</v>
      </c>
      <c r="D29" s="495" t="s">
        <v>26</v>
      </c>
    </row>
    <row r="30" s="473" customFormat="1" ht="23.25" customHeight="1" spans="1:6">
      <c r="A30" s="496" t="s">
        <v>57</v>
      </c>
      <c r="B30" s="487"/>
      <c r="C30" s="497" t="s">
        <v>26</v>
      </c>
      <c r="D30" s="495" t="s">
        <v>26</v>
      </c>
      <c r="F30" s="498"/>
    </row>
    <row r="31" s="472" customFormat="1" ht="23.25" customHeight="1" spans="1:6">
      <c r="A31" s="474"/>
      <c r="B31" s="474"/>
      <c r="C31" s="475"/>
      <c r="D31" s="476"/>
      <c r="E31" s="473"/>
      <c r="F31" s="473"/>
    </row>
    <row r="32" s="472" customFormat="1" ht="23.25" customHeight="1" spans="1:4">
      <c r="A32" s="474"/>
      <c r="B32" s="474"/>
      <c r="C32" s="475"/>
      <c r="D32" s="499"/>
    </row>
    <row r="33" s="472" customFormat="1" ht="24.6" customHeight="1" spans="1:4">
      <c r="A33" s="474"/>
      <c r="B33" s="474"/>
      <c r="C33" s="475"/>
      <c r="D33" s="476"/>
    </row>
    <row r="34" s="472" customFormat="1" ht="24.6" customHeight="1" spans="1:4">
      <c r="A34" s="474"/>
      <c r="B34" s="474"/>
      <c r="C34" s="475"/>
      <c r="D34" s="476"/>
    </row>
    <row r="35" s="471" customFormat="1" ht="24.6" customHeight="1" spans="1:6">
      <c r="A35" s="474"/>
      <c r="B35" s="474"/>
      <c r="C35" s="475"/>
      <c r="D35" s="476"/>
      <c r="E35" s="472"/>
      <c r="F35" s="472"/>
    </row>
    <row r="36" s="472" customFormat="1" customHeight="1" spans="1:6">
      <c r="A36" s="474"/>
      <c r="B36" s="474"/>
      <c r="C36" s="475"/>
      <c r="D36" s="476"/>
      <c r="E36" s="471"/>
      <c r="F36" s="471"/>
    </row>
    <row r="37" s="472" customFormat="1" customHeight="1" spans="1:4">
      <c r="A37" s="474"/>
      <c r="B37" s="474"/>
      <c r="C37" s="475"/>
      <c r="D37" s="476"/>
    </row>
    <row r="38" s="472" customFormat="1" customHeight="1" spans="1:4">
      <c r="A38" s="474"/>
      <c r="B38" s="474"/>
      <c r="C38" s="475"/>
      <c r="D38" s="476"/>
    </row>
    <row r="39" customHeight="1" spans="5:6">
      <c r="E39" s="472"/>
      <c r="F39" s="472"/>
    </row>
  </sheetData>
  <mergeCells count="1">
    <mergeCell ref="A2:D2"/>
  </mergeCells>
  <printOptions horizontalCentered="1"/>
  <pageMargins left="0.235416666666667" right="0.235416666666667" top="0.786805555555556" bottom="0.786805555555556" header="0.313888888888889" footer="0.393055555555556"/>
  <pageSetup paperSize="9" orientation="portrait" blackAndWhite="1" errors="blank"/>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0"/>
  <sheetViews>
    <sheetView workbookViewId="0">
      <selection activeCell="F9" sqref="F9"/>
    </sheetView>
  </sheetViews>
  <sheetFormatPr defaultColWidth="9" defaultRowHeight="15" outlineLevelCol="5"/>
  <cols>
    <col min="1" max="1" width="28.5" style="272" customWidth="1"/>
    <col min="2" max="2" width="9.5" style="273" customWidth="1"/>
    <col min="3" max="3" width="9.125" style="274" customWidth="1"/>
    <col min="4" max="4" width="31.5" style="272" customWidth="1"/>
    <col min="5" max="6" width="9.5" style="272" customWidth="1"/>
    <col min="7" max="16384" width="9" style="272"/>
  </cols>
  <sheetData>
    <row r="1" ht="18" customHeight="1" spans="1:6">
      <c r="A1" s="5" t="s">
        <v>1725</v>
      </c>
      <c r="B1" s="5"/>
      <c r="C1" s="275"/>
      <c r="D1" s="5"/>
      <c r="E1" s="5"/>
      <c r="F1" s="5"/>
    </row>
    <row r="2" ht="24" spans="1:6">
      <c r="A2" s="174" t="s">
        <v>1726</v>
      </c>
      <c r="B2" s="174"/>
      <c r="C2" s="276"/>
      <c r="D2" s="174"/>
      <c r="E2" s="174"/>
      <c r="F2" s="174"/>
    </row>
    <row r="3" ht="23.25" spans="1:6">
      <c r="A3" s="277"/>
      <c r="B3" s="278"/>
      <c r="C3" s="279"/>
      <c r="D3" s="277"/>
      <c r="E3" s="280" t="s">
        <v>137</v>
      </c>
      <c r="F3" s="280"/>
    </row>
    <row r="4" ht="21" customHeight="1" spans="1:6">
      <c r="A4" s="281" t="s">
        <v>61</v>
      </c>
      <c r="B4" s="282" t="s">
        <v>63</v>
      </c>
      <c r="C4" s="283" t="s">
        <v>1727</v>
      </c>
      <c r="D4" s="281" t="s">
        <v>68</v>
      </c>
      <c r="E4" s="282" t="s">
        <v>63</v>
      </c>
      <c r="F4" s="284" t="s">
        <v>1727</v>
      </c>
    </row>
    <row r="5" ht="21" customHeight="1" spans="1:6">
      <c r="A5" s="281" t="s">
        <v>71</v>
      </c>
      <c r="B5" s="229">
        <f>B6+B32</f>
        <v>831354</v>
      </c>
      <c r="C5" s="286" t="s">
        <v>26</v>
      </c>
      <c r="D5" s="281" t="s">
        <v>71</v>
      </c>
      <c r="E5" s="229">
        <f>E6+E32</f>
        <v>831354</v>
      </c>
      <c r="F5" s="286" t="s">
        <v>26</v>
      </c>
    </row>
    <row r="6" ht="21" customHeight="1" spans="1:6">
      <c r="A6" s="285" t="s">
        <v>72</v>
      </c>
      <c r="B6" s="229">
        <f>B7+B21</f>
        <v>260300</v>
      </c>
      <c r="C6" s="286">
        <v>3</v>
      </c>
      <c r="D6" s="285" t="s">
        <v>73</v>
      </c>
      <c r="E6" s="229">
        <f>SUM(E7:E31)</f>
        <v>781130</v>
      </c>
      <c r="F6" s="287" t="s">
        <v>26</v>
      </c>
    </row>
    <row r="7" ht="17.45" customHeight="1" spans="1:6">
      <c r="A7" s="202" t="s">
        <v>1728</v>
      </c>
      <c r="B7" s="288">
        <f>SUM(B8:B20)</f>
        <v>160300</v>
      </c>
      <c r="C7" s="289">
        <v>9</v>
      </c>
      <c r="D7" s="202" t="s">
        <v>75</v>
      </c>
      <c r="E7" s="288">
        <v>64237</v>
      </c>
      <c r="F7" s="290"/>
    </row>
    <row r="8" ht="17.45" customHeight="1" spans="1:6">
      <c r="A8" s="202" t="s">
        <v>1729</v>
      </c>
      <c r="B8" s="288">
        <v>68000</v>
      </c>
      <c r="C8" s="289"/>
      <c r="D8" s="202" t="s">
        <v>77</v>
      </c>
      <c r="E8" s="288">
        <v>0</v>
      </c>
      <c r="F8" s="290"/>
    </row>
    <row r="9" ht="17.45" customHeight="1" spans="1:6">
      <c r="A9" s="202" t="s">
        <v>1730</v>
      </c>
      <c r="B9" s="288">
        <v>11000</v>
      </c>
      <c r="C9" s="289"/>
      <c r="D9" s="202" t="s">
        <v>79</v>
      </c>
      <c r="E9" s="288">
        <v>119</v>
      </c>
      <c r="F9" s="290"/>
    </row>
    <row r="10" ht="17.45" customHeight="1" spans="1:6">
      <c r="A10" s="202" t="s">
        <v>1731</v>
      </c>
      <c r="B10" s="288">
        <v>5000</v>
      </c>
      <c r="C10" s="289"/>
      <c r="D10" s="202" t="s">
        <v>81</v>
      </c>
      <c r="E10" s="288">
        <v>26864</v>
      </c>
      <c r="F10" s="290"/>
    </row>
    <row r="11" ht="17.45" customHeight="1" spans="1:6">
      <c r="A11" s="202" t="s">
        <v>1732</v>
      </c>
      <c r="B11" s="288">
        <v>5000</v>
      </c>
      <c r="C11" s="289"/>
      <c r="D11" s="202" t="s">
        <v>83</v>
      </c>
      <c r="E11" s="288">
        <v>202092</v>
      </c>
      <c r="F11" s="290"/>
    </row>
    <row r="12" ht="17.45" customHeight="1" spans="1:6">
      <c r="A12" s="202" t="s">
        <v>1733</v>
      </c>
      <c r="B12" s="288">
        <v>10000</v>
      </c>
      <c r="C12" s="289"/>
      <c r="D12" s="202" t="s">
        <v>85</v>
      </c>
      <c r="E12" s="288">
        <v>1185</v>
      </c>
      <c r="F12" s="290"/>
    </row>
    <row r="13" ht="17.45" customHeight="1" spans="1:6">
      <c r="A13" s="202" t="s">
        <v>1734</v>
      </c>
      <c r="B13" s="288">
        <v>4000</v>
      </c>
      <c r="C13" s="289"/>
      <c r="D13" s="202" t="s">
        <v>87</v>
      </c>
      <c r="E13" s="288">
        <v>9179</v>
      </c>
      <c r="F13" s="290"/>
    </row>
    <row r="14" ht="17.45" customHeight="1" spans="1:6">
      <c r="A14" s="202" t="s">
        <v>1735</v>
      </c>
      <c r="B14" s="288">
        <v>1800</v>
      </c>
      <c r="C14" s="289"/>
      <c r="D14" s="202" t="s">
        <v>89</v>
      </c>
      <c r="E14" s="288">
        <v>160210</v>
      </c>
      <c r="F14" s="290"/>
    </row>
    <row r="15" ht="17.45" customHeight="1" spans="1:6">
      <c r="A15" s="202" t="s">
        <v>90</v>
      </c>
      <c r="B15" s="288">
        <v>10000</v>
      </c>
      <c r="C15" s="286"/>
      <c r="D15" s="202" t="s">
        <v>91</v>
      </c>
      <c r="E15" s="288">
        <v>68941</v>
      </c>
      <c r="F15" s="290"/>
    </row>
    <row r="16" ht="17.45" customHeight="1" spans="1:6">
      <c r="A16" s="291" t="s">
        <v>1736</v>
      </c>
      <c r="B16" s="292">
        <v>10000</v>
      </c>
      <c r="C16" s="293"/>
      <c r="D16" s="202" t="s">
        <v>93</v>
      </c>
      <c r="E16" s="288">
        <v>13659</v>
      </c>
      <c r="F16" s="290"/>
    </row>
    <row r="17" ht="17.45" customHeight="1" spans="1:6">
      <c r="A17" s="291" t="s">
        <v>1737</v>
      </c>
      <c r="B17" s="292">
        <v>6000</v>
      </c>
      <c r="C17" s="293"/>
      <c r="D17" s="202" t="s">
        <v>95</v>
      </c>
      <c r="E17" s="288">
        <v>7303</v>
      </c>
      <c r="F17" s="290"/>
    </row>
    <row r="18" ht="17.45" customHeight="1" spans="1:6">
      <c r="A18" s="291" t="s">
        <v>1738</v>
      </c>
      <c r="B18" s="292">
        <v>28700</v>
      </c>
      <c r="C18" s="293"/>
      <c r="D18" s="202" t="s">
        <v>97</v>
      </c>
      <c r="E18" s="288">
        <v>124944</v>
      </c>
      <c r="F18" s="290"/>
    </row>
    <row r="19" ht="17.45" customHeight="1" spans="1:6">
      <c r="A19" s="291" t="s">
        <v>1739</v>
      </c>
      <c r="B19" s="292">
        <v>300</v>
      </c>
      <c r="C19" s="293"/>
      <c r="D19" s="202" t="s">
        <v>99</v>
      </c>
      <c r="E19" s="288">
        <v>23111</v>
      </c>
      <c r="F19" s="290"/>
    </row>
    <row r="20" ht="17.45" customHeight="1" spans="1:6">
      <c r="A20" s="291" t="s">
        <v>1740</v>
      </c>
      <c r="B20" s="292">
        <v>500</v>
      </c>
      <c r="C20" s="293"/>
      <c r="D20" s="202" t="s">
        <v>1287</v>
      </c>
      <c r="E20" s="288">
        <v>3228</v>
      </c>
      <c r="F20" s="290"/>
    </row>
    <row r="21" ht="17.45" customHeight="1" spans="1:6">
      <c r="A21" s="202" t="s">
        <v>1741</v>
      </c>
      <c r="B21" s="292">
        <f>SUM(B22:B27)</f>
        <v>100000</v>
      </c>
      <c r="C21" s="293">
        <v>-5</v>
      </c>
      <c r="D21" s="202" t="s">
        <v>103</v>
      </c>
      <c r="E21" s="288">
        <v>967</v>
      </c>
      <c r="F21" s="290"/>
    </row>
    <row r="22" ht="17.45" customHeight="1" spans="1:6">
      <c r="A22" s="202" t="s">
        <v>1742</v>
      </c>
      <c r="B22" s="292">
        <v>31000</v>
      </c>
      <c r="C22" s="293"/>
      <c r="D22" s="202" t="s">
        <v>105</v>
      </c>
      <c r="E22" s="288">
        <v>33</v>
      </c>
      <c r="F22" s="290"/>
    </row>
    <row r="23" ht="17.45" customHeight="1" spans="1:6">
      <c r="A23" s="202" t="s">
        <v>1743</v>
      </c>
      <c r="B23" s="288">
        <v>8000</v>
      </c>
      <c r="C23" s="289"/>
      <c r="D23" s="193" t="s">
        <v>1744</v>
      </c>
      <c r="E23" s="288">
        <v>0</v>
      </c>
      <c r="F23" s="294"/>
    </row>
    <row r="24" ht="17.45" customHeight="1" spans="1:6">
      <c r="A24" s="202" t="s">
        <v>1745</v>
      </c>
      <c r="B24" s="288">
        <f>17815-450+35+300</f>
        <v>17700</v>
      </c>
      <c r="C24" s="289"/>
      <c r="D24" s="202" t="s">
        <v>109</v>
      </c>
      <c r="E24" s="288">
        <v>6892</v>
      </c>
      <c r="F24" s="290"/>
    </row>
    <row r="25" ht="17.45" customHeight="1" spans="1:6">
      <c r="A25" s="295" t="s">
        <v>1746</v>
      </c>
      <c r="B25" s="288">
        <v>42000</v>
      </c>
      <c r="C25" s="289"/>
      <c r="D25" s="202" t="s">
        <v>111</v>
      </c>
      <c r="E25" s="288">
        <v>25642</v>
      </c>
      <c r="F25" s="290"/>
    </row>
    <row r="26" ht="17.45" customHeight="1" spans="1:6">
      <c r="A26" s="202" t="s">
        <v>1747</v>
      </c>
      <c r="B26" s="288">
        <v>100</v>
      </c>
      <c r="C26" s="289"/>
      <c r="D26" s="202" t="s">
        <v>113</v>
      </c>
      <c r="E26" s="288">
        <v>1173</v>
      </c>
      <c r="F26" s="290"/>
    </row>
    <row r="27" ht="17.45" customHeight="1" spans="1:6">
      <c r="A27" s="202" t="s">
        <v>1748</v>
      </c>
      <c r="B27" s="288">
        <v>1200</v>
      </c>
      <c r="C27" s="289"/>
      <c r="D27" s="202" t="s">
        <v>115</v>
      </c>
      <c r="E27" s="288">
        <v>11071</v>
      </c>
      <c r="F27" s="294"/>
    </row>
    <row r="28" ht="17.45" customHeight="1" spans="1:6">
      <c r="A28" s="291"/>
      <c r="B28" s="288"/>
      <c r="C28" s="289"/>
      <c r="D28" s="202" t="s">
        <v>116</v>
      </c>
      <c r="E28" s="288">
        <v>10000</v>
      </c>
      <c r="F28" s="294"/>
    </row>
    <row r="29" ht="17.45" customHeight="1" spans="1:6">
      <c r="A29" s="291"/>
      <c r="B29" s="288"/>
      <c r="C29" s="289"/>
      <c r="D29" s="202" t="s">
        <v>117</v>
      </c>
      <c r="E29" s="288"/>
      <c r="F29" s="290"/>
    </row>
    <row r="30" ht="17.45" customHeight="1" spans="1:6">
      <c r="A30" s="291"/>
      <c r="B30" s="288"/>
      <c r="C30" s="286"/>
      <c r="D30" s="202" t="s">
        <v>118</v>
      </c>
      <c r="E30" s="288">
        <f>20000+276</f>
        <v>20276</v>
      </c>
      <c r="F30" s="294"/>
    </row>
    <row r="31" ht="17.45" customHeight="1" spans="1:6">
      <c r="A31" s="291"/>
      <c r="B31" s="292"/>
      <c r="C31" s="293"/>
      <c r="D31" s="202" t="s">
        <v>119</v>
      </c>
      <c r="E31" s="288">
        <v>4</v>
      </c>
      <c r="F31" s="294"/>
    </row>
    <row r="32" ht="21" customHeight="1" spans="1:6">
      <c r="A32" s="285" t="s">
        <v>120</v>
      </c>
      <c r="B32" s="229">
        <f>SUM(B33:B36)</f>
        <v>571054</v>
      </c>
      <c r="C32" s="286" t="s">
        <v>26</v>
      </c>
      <c r="D32" s="285" t="s">
        <v>121</v>
      </c>
      <c r="E32" s="229">
        <f>SUM(E33:E36)</f>
        <v>50224</v>
      </c>
      <c r="F32" s="294" t="s">
        <v>26</v>
      </c>
    </row>
    <row r="33" ht="17.45" customHeight="1" spans="1:6">
      <c r="A33" s="202" t="s">
        <v>122</v>
      </c>
      <c r="B33" s="296">
        <v>402904</v>
      </c>
      <c r="C33" s="286"/>
      <c r="D33" s="202" t="s">
        <v>123</v>
      </c>
      <c r="E33" s="288">
        <v>50000</v>
      </c>
      <c r="F33" s="291"/>
    </row>
    <row r="34" ht="17.45" customHeight="1" spans="1:6">
      <c r="A34" s="202" t="s">
        <v>1749</v>
      </c>
      <c r="B34" s="296">
        <v>44959</v>
      </c>
      <c r="C34" s="297"/>
      <c r="D34" s="202" t="s">
        <v>125</v>
      </c>
      <c r="E34" s="288"/>
      <c r="F34" s="291"/>
    </row>
    <row r="35" ht="17.45" customHeight="1" spans="1:6">
      <c r="A35" s="202" t="s">
        <v>1750</v>
      </c>
      <c r="B35" s="288">
        <v>3191</v>
      </c>
      <c r="C35" s="297"/>
      <c r="D35" s="202" t="s">
        <v>1751</v>
      </c>
      <c r="E35" s="288">
        <v>224</v>
      </c>
      <c r="F35" s="202"/>
    </row>
    <row r="36" ht="17.45" customHeight="1" spans="1:6">
      <c r="A36" s="202" t="s">
        <v>1752</v>
      </c>
      <c r="B36" s="296">
        <v>120000</v>
      </c>
      <c r="C36" s="297"/>
      <c r="D36" s="202" t="s">
        <v>1753</v>
      </c>
      <c r="E36" s="288"/>
      <c r="F36" s="202"/>
    </row>
    <row r="37" ht="17.45" customHeight="1" spans="1:6">
      <c r="A37" s="202"/>
      <c r="B37" s="296"/>
      <c r="C37" s="297"/>
      <c r="D37" s="202"/>
      <c r="E37" s="288"/>
      <c r="F37" s="202"/>
    </row>
    <row r="38" ht="17.45" customHeight="1" spans="1:6">
      <c r="A38" s="202"/>
      <c r="B38" s="296"/>
      <c r="C38" s="297"/>
      <c r="D38" s="202"/>
      <c r="E38" s="296"/>
      <c r="F38" s="202"/>
    </row>
    <row r="39" ht="17.45" customHeight="1" spans="1:6">
      <c r="A39" s="202"/>
      <c r="B39" s="296"/>
      <c r="C39" s="293"/>
      <c r="D39" s="202"/>
      <c r="E39" s="288"/>
      <c r="F39" s="202"/>
    </row>
    <row r="40" ht="53.25" customHeight="1" spans="1:6">
      <c r="A40" s="238" t="s">
        <v>1754</v>
      </c>
      <c r="B40" s="238"/>
      <c r="C40" s="298"/>
      <c r="D40" s="238"/>
      <c r="E40" s="238"/>
      <c r="F40" s="238"/>
    </row>
  </sheetData>
  <mergeCells count="4">
    <mergeCell ref="A1:F1"/>
    <mergeCell ref="A2:F2"/>
    <mergeCell ref="E3:F3"/>
    <mergeCell ref="A40:F40"/>
  </mergeCells>
  <printOptions horizontalCentered="1"/>
  <pageMargins left="0.235416666666667" right="0.235416666666667" top="0.511805555555556" bottom="0" header="0.313888888888889" footer="0.313888888888889"/>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7030A0"/>
  </sheetPr>
  <dimension ref="A1:C1274"/>
  <sheetViews>
    <sheetView zoomScale="115" zoomScaleNormal="115" workbookViewId="0">
      <pane xSplit="3" ySplit="5" topLeftCell="D1260" activePane="bottomRight" state="frozen"/>
      <selection/>
      <selection pane="topRight"/>
      <selection pane="bottomLeft"/>
      <selection pane="bottomRight" activeCell="D1" sqref="D$1:L$1048576"/>
    </sheetView>
  </sheetViews>
  <sheetFormatPr defaultColWidth="21.5" defaultRowHeight="15.75" outlineLevelCol="2"/>
  <cols>
    <col min="1" max="1" width="8.375" style="264" hidden="1" customWidth="1"/>
    <col min="2" max="2" width="49.375" style="264" customWidth="1"/>
    <col min="3" max="3" width="32.625" style="264" customWidth="1"/>
    <col min="4" max="16384" width="21.5" style="264"/>
  </cols>
  <sheetData>
    <row r="1" ht="18.75" spans="2:3">
      <c r="B1" s="5" t="s">
        <v>1755</v>
      </c>
      <c r="C1" s="5"/>
    </row>
    <row r="2" ht="24" spans="2:3">
      <c r="B2" s="174" t="s">
        <v>1756</v>
      </c>
      <c r="C2" s="174"/>
    </row>
    <row r="3" ht="27" customHeight="1" spans="2:3">
      <c r="B3" s="265" t="s">
        <v>137</v>
      </c>
      <c r="C3" s="265"/>
    </row>
    <row r="4" ht="24" customHeight="1" spans="2:3">
      <c r="B4" s="266" t="s">
        <v>138</v>
      </c>
      <c r="C4" s="299" t="s">
        <v>1757</v>
      </c>
    </row>
    <row r="5" ht="25.5" customHeight="1" spans="2:3">
      <c r="B5" s="267" t="s">
        <v>1758</v>
      </c>
      <c r="C5" s="268">
        <v>781130</v>
      </c>
    </row>
    <row r="6" ht="21" customHeight="1" spans="1:3">
      <c r="A6" s="264">
        <v>201</v>
      </c>
      <c r="B6" s="269" t="s">
        <v>141</v>
      </c>
      <c r="C6" s="183">
        <v>64237</v>
      </c>
    </row>
    <row r="7" ht="21" customHeight="1" spans="1:3">
      <c r="A7" s="264">
        <v>20101</v>
      </c>
      <c r="B7" s="270" t="s">
        <v>142</v>
      </c>
      <c r="C7" s="183">
        <v>2527</v>
      </c>
    </row>
    <row r="8" ht="21" customHeight="1" spans="1:3">
      <c r="A8" s="264">
        <v>2010101</v>
      </c>
      <c r="B8" s="270" t="s">
        <v>143</v>
      </c>
      <c r="C8" s="183">
        <v>2169</v>
      </c>
    </row>
    <row r="9" ht="21" customHeight="1" spans="1:3">
      <c r="A9" s="264">
        <v>2010102</v>
      </c>
      <c r="B9" s="270" t="s">
        <v>144</v>
      </c>
      <c r="C9" s="183">
        <v>10</v>
      </c>
    </row>
    <row r="10" ht="21" hidden="1" customHeight="1" spans="1:3">
      <c r="A10" s="264">
        <v>2010103</v>
      </c>
      <c r="B10" s="300" t="s">
        <v>145</v>
      </c>
      <c r="C10" s="183">
        <v>0</v>
      </c>
    </row>
    <row r="11" ht="21" customHeight="1" spans="1:3">
      <c r="A11" s="264">
        <v>2010104</v>
      </c>
      <c r="B11" s="270" t="s">
        <v>146</v>
      </c>
      <c r="C11" s="183">
        <v>40</v>
      </c>
    </row>
    <row r="12" ht="21" hidden="1" customHeight="1" spans="1:3">
      <c r="A12" s="264">
        <v>2010105</v>
      </c>
      <c r="B12" s="300" t="s">
        <v>147</v>
      </c>
      <c r="C12" s="183">
        <v>0</v>
      </c>
    </row>
    <row r="13" ht="21" customHeight="1" spans="1:3">
      <c r="A13" s="264">
        <v>2010106</v>
      </c>
      <c r="B13" s="270" t="s">
        <v>148</v>
      </c>
      <c r="C13" s="183">
        <v>214</v>
      </c>
    </row>
    <row r="14" ht="21" customHeight="1" spans="1:3">
      <c r="A14" s="264">
        <v>2010107</v>
      </c>
      <c r="B14" s="270" t="s">
        <v>149</v>
      </c>
      <c r="C14" s="183">
        <v>35</v>
      </c>
    </row>
    <row r="15" ht="21" customHeight="1" spans="1:3">
      <c r="A15" s="264">
        <v>2010108</v>
      </c>
      <c r="B15" s="270" t="s">
        <v>150</v>
      </c>
      <c r="C15" s="183">
        <v>11</v>
      </c>
    </row>
    <row r="16" ht="21" hidden="1" customHeight="1" spans="1:3">
      <c r="A16" s="264">
        <v>2010109</v>
      </c>
      <c r="B16" s="300" t="s">
        <v>151</v>
      </c>
      <c r="C16" s="183">
        <v>0</v>
      </c>
    </row>
    <row r="17" ht="21" customHeight="1" spans="1:3">
      <c r="A17" s="264">
        <v>2010150</v>
      </c>
      <c r="B17" s="270" t="s">
        <v>152</v>
      </c>
      <c r="C17" s="183">
        <v>48</v>
      </c>
    </row>
    <row r="18" ht="21" hidden="1" customHeight="1" spans="1:3">
      <c r="A18" s="264">
        <v>2010199</v>
      </c>
      <c r="B18" s="300" t="s">
        <v>153</v>
      </c>
      <c r="C18" s="183">
        <v>0</v>
      </c>
    </row>
    <row r="19" ht="21" customHeight="1" spans="1:3">
      <c r="A19" s="264">
        <v>20102</v>
      </c>
      <c r="B19" s="270" t="s">
        <v>154</v>
      </c>
      <c r="C19" s="183">
        <v>1187</v>
      </c>
    </row>
    <row r="20" ht="21" customHeight="1" spans="1:3">
      <c r="A20" s="264">
        <v>2010201</v>
      </c>
      <c r="B20" s="270" t="s">
        <v>143</v>
      </c>
      <c r="C20" s="183">
        <v>904</v>
      </c>
    </row>
    <row r="21" ht="21" customHeight="1" spans="1:3">
      <c r="A21" s="264">
        <v>2010202</v>
      </c>
      <c r="B21" s="270" t="s">
        <v>144</v>
      </c>
      <c r="C21" s="183">
        <v>58</v>
      </c>
    </row>
    <row r="22" ht="21" hidden="1" customHeight="1" spans="1:3">
      <c r="A22" s="264">
        <v>2010203</v>
      </c>
      <c r="B22" s="300" t="s">
        <v>145</v>
      </c>
      <c r="C22" s="183">
        <v>0</v>
      </c>
    </row>
    <row r="23" ht="21" customHeight="1" spans="1:3">
      <c r="A23" s="264">
        <v>2010204</v>
      </c>
      <c r="B23" s="270" t="s">
        <v>155</v>
      </c>
      <c r="C23" s="183">
        <v>40</v>
      </c>
    </row>
    <row r="24" ht="21" customHeight="1" spans="1:3">
      <c r="A24" s="264">
        <v>2010205</v>
      </c>
      <c r="B24" s="270" t="s">
        <v>156</v>
      </c>
      <c r="C24" s="183">
        <v>123</v>
      </c>
    </row>
    <row r="25" ht="21" customHeight="1" spans="1:3">
      <c r="A25" s="264">
        <v>2010206</v>
      </c>
      <c r="B25" s="270" t="s">
        <v>157</v>
      </c>
      <c r="C25" s="183">
        <v>40</v>
      </c>
    </row>
    <row r="26" ht="21" customHeight="1" spans="1:3">
      <c r="A26" s="264">
        <v>2010250</v>
      </c>
      <c r="B26" s="270" t="s">
        <v>152</v>
      </c>
      <c r="C26" s="183">
        <v>22</v>
      </c>
    </row>
    <row r="27" ht="21" hidden="1" customHeight="1" spans="1:3">
      <c r="A27" s="264">
        <v>2010299</v>
      </c>
      <c r="B27" s="300" t="s">
        <v>158</v>
      </c>
      <c r="C27" s="183">
        <v>0</v>
      </c>
    </row>
    <row r="28" ht="21" customHeight="1" spans="1:3">
      <c r="A28" s="264">
        <v>20103</v>
      </c>
      <c r="B28" s="270" t="s">
        <v>159</v>
      </c>
      <c r="C28" s="183">
        <v>23818</v>
      </c>
    </row>
    <row r="29" ht="21" customHeight="1" spans="1:3">
      <c r="A29" s="264">
        <v>2010301</v>
      </c>
      <c r="B29" s="270" t="s">
        <v>143</v>
      </c>
      <c r="C29" s="183">
        <v>21791</v>
      </c>
    </row>
    <row r="30" ht="21" customHeight="1" spans="1:3">
      <c r="A30" s="264">
        <v>2010302</v>
      </c>
      <c r="B30" s="270" t="s">
        <v>144</v>
      </c>
      <c r="C30" s="183">
        <v>801</v>
      </c>
    </row>
    <row r="31" ht="21" hidden="1" customHeight="1" spans="1:3">
      <c r="A31" s="264">
        <v>2010303</v>
      </c>
      <c r="B31" s="300" t="s">
        <v>145</v>
      </c>
      <c r="C31" s="183">
        <v>0</v>
      </c>
    </row>
    <row r="32" ht="21" hidden="1" customHeight="1" spans="1:3">
      <c r="A32" s="264">
        <v>2010304</v>
      </c>
      <c r="B32" s="300" t="s">
        <v>160</v>
      </c>
      <c r="C32" s="183">
        <v>0</v>
      </c>
    </row>
    <row r="33" ht="21" hidden="1" customHeight="1" spans="1:3">
      <c r="A33" s="264">
        <v>2010305</v>
      </c>
      <c r="B33" s="300" t="s">
        <v>161</v>
      </c>
      <c r="C33" s="183">
        <v>0</v>
      </c>
    </row>
    <row r="34" ht="21" customHeight="1" spans="1:3">
      <c r="A34" s="264">
        <v>2010306</v>
      </c>
      <c r="B34" s="270" t="s">
        <v>162</v>
      </c>
      <c r="C34" s="183">
        <v>21</v>
      </c>
    </row>
    <row r="35" ht="21" customHeight="1" spans="1:3">
      <c r="A35" s="264">
        <v>2010308</v>
      </c>
      <c r="B35" s="270" t="s">
        <v>163</v>
      </c>
      <c r="C35" s="183">
        <v>276</v>
      </c>
    </row>
    <row r="36" ht="21" hidden="1" customHeight="1" spans="1:3">
      <c r="A36" s="264">
        <v>2010309</v>
      </c>
      <c r="B36" s="300" t="s">
        <v>164</v>
      </c>
      <c r="C36" s="183">
        <v>0</v>
      </c>
    </row>
    <row r="37" ht="21" customHeight="1" spans="1:3">
      <c r="A37" s="264">
        <v>2010350</v>
      </c>
      <c r="B37" s="270" t="s">
        <v>152</v>
      </c>
      <c r="C37" s="183">
        <v>899</v>
      </c>
    </row>
    <row r="38" ht="21" customHeight="1" spans="1:3">
      <c r="A38" s="264">
        <v>2010399</v>
      </c>
      <c r="B38" s="270" t="s">
        <v>165</v>
      </c>
      <c r="C38" s="183">
        <v>30</v>
      </c>
    </row>
    <row r="39" ht="21" customHeight="1" spans="1:3">
      <c r="A39" s="264">
        <v>20104</v>
      </c>
      <c r="B39" s="270" t="s">
        <v>166</v>
      </c>
      <c r="C39" s="183">
        <v>619</v>
      </c>
    </row>
    <row r="40" ht="21" customHeight="1" spans="1:3">
      <c r="A40" s="264">
        <v>2010401</v>
      </c>
      <c r="B40" s="270" t="s">
        <v>143</v>
      </c>
      <c r="C40" s="183">
        <v>476</v>
      </c>
    </row>
    <row r="41" ht="21" hidden="1" customHeight="1" spans="1:3">
      <c r="A41" s="264">
        <v>2010402</v>
      </c>
      <c r="B41" s="300" t="s">
        <v>144</v>
      </c>
      <c r="C41" s="183">
        <v>0</v>
      </c>
    </row>
    <row r="42" ht="21" hidden="1" customHeight="1" spans="1:3">
      <c r="A42" s="264">
        <v>2010403</v>
      </c>
      <c r="B42" s="300" t="s">
        <v>145</v>
      </c>
      <c r="C42" s="183">
        <v>0</v>
      </c>
    </row>
    <row r="43" ht="21" hidden="1" customHeight="1" spans="1:3">
      <c r="A43" s="264">
        <v>2010404</v>
      </c>
      <c r="B43" s="300" t="s">
        <v>167</v>
      </c>
      <c r="C43" s="183">
        <v>0</v>
      </c>
    </row>
    <row r="44" ht="21" hidden="1" customHeight="1" spans="1:3">
      <c r="A44" s="264">
        <v>2010405</v>
      </c>
      <c r="B44" s="300" t="s">
        <v>168</v>
      </c>
      <c r="C44" s="183">
        <v>0</v>
      </c>
    </row>
    <row r="45" ht="21" hidden="1" customHeight="1" spans="1:3">
      <c r="A45" s="264">
        <v>2010406</v>
      </c>
      <c r="B45" s="300" t="s">
        <v>169</v>
      </c>
      <c r="C45" s="183">
        <v>0</v>
      </c>
    </row>
    <row r="46" ht="21" hidden="1" customHeight="1" spans="1:3">
      <c r="A46" s="264">
        <v>2010407</v>
      </c>
      <c r="B46" s="300" t="s">
        <v>170</v>
      </c>
      <c r="C46" s="183">
        <v>0</v>
      </c>
    </row>
    <row r="47" ht="21" customHeight="1" spans="1:3">
      <c r="A47" s="264">
        <v>2010408</v>
      </c>
      <c r="B47" s="270" t="s">
        <v>171</v>
      </c>
      <c r="C47" s="183">
        <v>8</v>
      </c>
    </row>
    <row r="48" ht="21" customHeight="1" spans="1:3">
      <c r="A48" s="264">
        <v>2010450</v>
      </c>
      <c r="B48" s="270" t="s">
        <v>152</v>
      </c>
      <c r="C48" s="183">
        <v>135</v>
      </c>
    </row>
    <row r="49" ht="21" hidden="1" customHeight="1" spans="1:3">
      <c r="A49" s="264">
        <v>2010499</v>
      </c>
      <c r="B49" s="300" t="s">
        <v>172</v>
      </c>
      <c r="C49" s="183">
        <v>0</v>
      </c>
    </row>
    <row r="50" ht="21" customHeight="1" spans="1:3">
      <c r="A50" s="264">
        <v>20105</v>
      </c>
      <c r="B50" s="270" t="s">
        <v>173</v>
      </c>
      <c r="C50" s="183">
        <v>363</v>
      </c>
    </row>
    <row r="51" ht="21" customHeight="1" spans="1:3">
      <c r="A51" s="264">
        <v>2010501</v>
      </c>
      <c r="B51" s="270" t="s">
        <v>143</v>
      </c>
      <c r="C51" s="183">
        <v>287</v>
      </c>
    </row>
    <row r="52" ht="21" hidden="1" customHeight="1" spans="1:3">
      <c r="A52" s="264">
        <v>2010502</v>
      </c>
      <c r="B52" s="300" t="s">
        <v>144</v>
      </c>
      <c r="C52" s="183">
        <v>0</v>
      </c>
    </row>
    <row r="53" ht="21" hidden="1" customHeight="1" spans="1:3">
      <c r="A53" s="264">
        <v>2010503</v>
      </c>
      <c r="B53" s="300" t="s">
        <v>145</v>
      </c>
      <c r="C53" s="183">
        <v>0</v>
      </c>
    </row>
    <row r="54" ht="21" hidden="1" customHeight="1" spans="1:3">
      <c r="A54" s="264">
        <v>2010504</v>
      </c>
      <c r="B54" s="300" t="s">
        <v>174</v>
      </c>
      <c r="C54" s="183">
        <v>0</v>
      </c>
    </row>
    <row r="55" ht="21" hidden="1" customHeight="1" spans="1:3">
      <c r="A55" s="264">
        <v>2010505</v>
      </c>
      <c r="B55" s="300" t="s">
        <v>175</v>
      </c>
      <c r="C55" s="183">
        <v>0</v>
      </c>
    </row>
    <row r="56" ht="21" hidden="1" customHeight="1" spans="1:3">
      <c r="A56" s="264">
        <v>2010506</v>
      </c>
      <c r="B56" s="300" t="s">
        <v>176</v>
      </c>
      <c r="C56" s="183">
        <v>0</v>
      </c>
    </row>
    <row r="57" ht="21" hidden="1" customHeight="1" spans="1:3">
      <c r="A57" s="264">
        <v>2010507</v>
      </c>
      <c r="B57" s="300" t="s">
        <v>177</v>
      </c>
      <c r="C57" s="183">
        <v>0</v>
      </c>
    </row>
    <row r="58" ht="21" customHeight="1" spans="1:3">
      <c r="A58" s="264">
        <v>2010508</v>
      </c>
      <c r="B58" s="270" t="s">
        <v>178</v>
      </c>
      <c r="C58" s="183">
        <v>47</v>
      </c>
    </row>
    <row r="59" ht="21" customHeight="1" spans="1:3">
      <c r="A59" s="264">
        <v>2010550</v>
      </c>
      <c r="B59" s="270" t="s">
        <v>152</v>
      </c>
      <c r="C59" s="183">
        <v>29</v>
      </c>
    </row>
    <row r="60" ht="21" hidden="1" customHeight="1" spans="1:3">
      <c r="A60" s="264">
        <v>2010599</v>
      </c>
      <c r="B60" s="300" t="s">
        <v>179</v>
      </c>
      <c r="C60" s="183">
        <v>0</v>
      </c>
    </row>
    <row r="61" ht="21" customHeight="1" spans="1:3">
      <c r="A61" s="264">
        <v>20106</v>
      </c>
      <c r="B61" s="270" t="s">
        <v>180</v>
      </c>
      <c r="C61" s="183">
        <v>1836</v>
      </c>
    </row>
    <row r="62" ht="21" customHeight="1" spans="1:3">
      <c r="A62" s="264">
        <v>2010601</v>
      </c>
      <c r="B62" s="270" t="s">
        <v>143</v>
      </c>
      <c r="C62" s="183">
        <v>1538</v>
      </c>
    </row>
    <row r="63" ht="21" hidden="1" customHeight="1" spans="1:3">
      <c r="A63" s="264">
        <v>2010602</v>
      </c>
      <c r="B63" s="300" t="s">
        <v>144</v>
      </c>
      <c r="C63" s="183">
        <v>0</v>
      </c>
    </row>
    <row r="64" ht="21" hidden="1" customHeight="1" spans="1:3">
      <c r="A64" s="264">
        <v>2010603</v>
      </c>
      <c r="B64" s="300" t="s">
        <v>145</v>
      </c>
      <c r="C64" s="183">
        <v>0</v>
      </c>
    </row>
    <row r="65" ht="21" hidden="1" customHeight="1" spans="1:3">
      <c r="A65" s="264">
        <v>2010604</v>
      </c>
      <c r="B65" s="300" t="s">
        <v>181</v>
      </c>
      <c r="C65" s="183">
        <v>0</v>
      </c>
    </row>
    <row r="66" ht="21" hidden="1" customHeight="1" spans="1:3">
      <c r="A66" s="264">
        <v>2010605</v>
      </c>
      <c r="B66" s="300" t="s">
        <v>182</v>
      </c>
      <c r="C66" s="183">
        <v>0</v>
      </c>
    </row>
    <row r="67" ht="21" hidden="1" customHeight="1" spans="1:3">
      <c r="A67" s="264">
        <v>2010606</v>
      </c>
      <c r="B67" s="300" t="s">
        <v>183</v>
      </c>
      <c r="C67" s="183">
        <v>0</v>
      </c>
    </row>
    <row r="68" ht="21" hidden="1" customHeight="1" spans="1:3">
      <c r="A68" s="264">
        <v>2010607</v>
      </c>
      <c r="B68" s="300" t="s">
        <v>184</v>
      </c>
      <c r="C68" s="183">
        <v>0</v>
      </c>
    </row>
    <row r="69" ht="21" hidden="1" customHeight="1" spans="1:3">
      <c r="A69" s="264">
        <v>2010608</v>
      </c>
      <c r="B69" s="300" t="s">
        <v>185</v>
      </c>
      <c r="C69" s="183">
        <v>0</v>
      </c>
    </row>
    <row r="70" ht="21" customHeight="1" spans="1:3">
      <c r="A70" s="264">
        <v>2010650</v>
      </c>
      <c r="B70" s="270" t="s">
        <v>152</v>
      </c>
      <c r="C70" s="183">
        <v>286</v>
      </c>
    </row>
    <row r="71" ht="21" customHeight="1" spans="1:3">
      <c r="A71" s="264">
        <v>2010699</v>
      </c>
      <c r="B71" s="270" t="s">
        <v>186</v>
      </c>
      <c r="C71" s="183">
        <v>12</v>
      </c>
    </row>
    <row r="72" ht="21" customHeight="1" spans="1:3">
      <c r="A72" s="264">
        <v>20107</v>
      </c>
      <c r="B72" s="270" t="s">
        <v>187</v>
      </c>
      <c r="C72" s="183">
        <v>3000</v>
      </c>
    </row>
    <row r="73" ht="21" hidden="1" customHeight="1" spans="1:3">
      <c r="A73" s="264">
        <v>2010701</v>
      </c>
      <c r="B73" s="301" t="s">
        <v>143</v>
      </c>
      <c r="C73" s="183">
        <v>0</v>
      </c>
    </row>
    <row r="74" ht="21" hidden="1" customHeight="1" spans="1:3">
      <c r="A74" s="264">
        <v>2010702</v>
      </c>
      <c r="B74" s="300" t="s">
        <v>144</v>
      </c>
      <c r="C74" s="183">
        <v>0</v>
      </c>
    </row>
    <row r="75" ht="21" hidden="1" customHeight="1" spans="1:3">
      <c r="A75" s="264">
        <v>2010703</v>
      </c>
      <c r="B75" s="300" t="s">
        <v>145</v>
      </c>
      <c r="C75" s="183">
        <v>0</v>
      </c>
    </row>
    <row r="76" ht="21" hidden="1" customHeight="1" spans="1:3">
      <c r="A76" s="264">
        <v>2010709</v>
      </c>
      <c r="B76" s="300" t="s">
        <v>184</v>
      </c>
      <c r="C76" s="183">
        <v>0</v>
      </c>
    </row>
    <row r="77" ht="21" hidden="1" customHeight="1" spans="1:3">
      <c r="A77" s="264">
        <v>2010710</v>
      </c>
      <c r="B77" s="300" t="s">
        <v>188</v>
      </c>
      <c r="C77" s="183">
        <v>0</v>
      </c>
    </row>
    <row r="78" ht="21" hidden="1" customHeight="1" spans="1:3">
      <c r="A78" s="264">
        <v>2010750</v>
      </c>
      <c r="B78" s="300" t="s">
        <v>152</v>
      </c>
      <c r="C78" s="183">
        <v>0</v>
      </c>
    </row>
    <row r="79" ht="21" customHeight="1" spans="1:3">
      <c r="A79" s="264">
        <v>2010799</v>
      </c>
      <c r="B79" s="270" t="s">
        <v>189</v>
      </c>
      <c r="C79" s="183">
        <v>3000</v>
      </c>
    </row>
    <row r="80" ht="21" hidden="1" customHeight="1" spans="1:3">
      <c r="A80" s="264">
        <v>20108</v>
      </c>
      <c r="B80" s="300" t="s">
        <v>190</v>
      </c>
      <c r="C80" s="183">
        <v>0</v>
      </c>
    </row>
    <row r="81" ht="21" hidden="1" customHeight="1" spans="1:3">
      <c r="A81" s="264">
        <v>2010801</v>
      </c>
      <c r="B81" s="300" t="s">
        <v>143</v>
      </c>
      <c r="C81" s="183">
        <v>0</v>
      </c>
    </row>
    <row r="82" ht="21" hidden="1" customHeight="1" spans="1:3">
      <c r="A82" s="264">
        <v>2010802</v>
      </c>
      <c r="B82" s="300" t="s">
        <v>144</v>
      </c>
      <c r="C82" s="183">
        <v>0</v>
      </c>
    </row>
    <row r="83" ht="21" hidden="1" customHeight="1" spans="1:3">
      <c r="A83" s="264">
        <v>2010803</v>
      </c>
      <c r="B83" s="300" t="s">
        <v>145</v>
      </c>
      <c r="C83" s="183">
        <v>0</v>
      </c>
    </row>
    <row r="84" ht="21" hidden="1" customHeight="1" spans="1:3">
      <c r="A84" s="264">
        <v>2010804</v>
      </c>
      <c r="B84" s="300" t="s">
        <v>191</v>
      </c>
      <c r="C84" s="183">
        <v>0</v>
      </c>
    </row>
    <row r="85" ht="21" hidden="1" customHeight="1" spans="1:3">
      <c r="A85" s="264">
        <v>2010805</v>
      </c>
      <c r="B85" s="301" t="s">
        <v>192</v>
      </c>
      <c r="C85" s="183">
        <v>0</v>
      </c>
    </row>
    <row r="86" ht="21" hidden="1" customHeight="1" spans="1:3">
      <c r="A86" s="264">
        <v>2010806</v>
      </c>
      <c r="B86" s="300" t="s">
        <v>184</v>
      </c>
      <c r="C86" s="183">
        <v>0</v>
      </c>
    </row>
    <row r="87" ht="21" hidden="1" customHeight="1" spans="1:3">
      <c r="A87" s="264">
        <v>2010850</v>
      </c>
      <c r="B87" s="300" t="s">
        <v>152</v>
      </c>
      <c r="C87" s="183">
        <v>0</v>
      </c>
    </row>
    <row r="88" ht="21" hidden="1" customHeight="1" spans="1:3">
      <c r="A88" s="264">
        <v>2010899</v>
      </c>
      <c r="B88" s="300" t="s">
        <v>193</v>
      </c>
      <c r="C88" s="183">
        <v>0</v>
      </c>
    </row>
    <row r="89" ht="21" hidden="1" customHeight="1" spans="1:3">
      <c r="A89" s="264">
        <v>20109</v>
      </c>
      <c r="B89" s="300" t="s">
        <v>194</v>
      </c>
      <c r="C89" s="183">
        <v>0</v>
      </c>
    </row>
    <row r="90" ht="21" hidden="1" customHeight="1" spans="1:3">
      <c r="A90" s="264">
        <v>2010901</v>
      </c>
      <c r="B90" s="300" t="s">
        <v>143</v>
      </c>
      <c r="C90" s="183">
        <v>0</v>
      </c>
    </row>
    <row r="91" ht="21" hidden="1" customHeight="1" spans="1:3">
      <c r="A91" s="264">
        <v>2010902</v>
      </c>
      <c r="B91" s="300" t="s">
        <v>144</v>
      </c>
      <c r="C91" s="183">
        <v>0</v>
      </c>
    </row>
    <row r="92" ht="21" hidden="1" customHeight="1" spans="1:3">
      <c r="A92" s="264">
        <v>2010903</v>
      </c>
      <c r="B92" s="300" t="s">
        <v>145</v>
      </c>
      <c r="C92" s="183">
        <v>0</v>
      </c>
    </row>
    <row r="93" ht="21" hidden="1" customHeight="1" spans="1:3">
      <c r="A93" s="264">
        <v>2010905</v>
      </c>
      <c r="B93" s="300" t="s">
        <v>195</v>
      </c>
      <c r="C93" s="183">
        <v>0</v>
      </c>
    </row>
    <row r="94" ht="21" hidden="1" customHeight="1" spans="1:3">
      <c r="A94" s="264">
        <v>2010907</v>
      </c>
      <c r="B94" s="301" t="s">
        <v>196</v>
      </c>
      <c r="C94" s="183">
        <v>0</v>
      </c>
    </row>
    <row r="95" ht="21" hidden="1" customHeight="1" spans="1:3">
      <c r="A95" s="264">
        <v>2010908</v>
      </c>
      <c r="B95" s="300" t="s">
        <v>184</v>
      </c>
      <c r="C95" s="183">
        <v>0</v>
      </c>
    </row>
    <row r="96" ht="21" hidden="1" customHeight="1" spans="1:3">
      <c r="A96" s="264">
        <v>2010909</v>
      </c>
      <c r="B96" s="300" t="s">
        <v>197</v>
      </c>
      <c r="C96" s="183">
        <v>0</v>
      </c>
    </row>
    <row r="97" ht="21" hidden="1" customHeight="1" spans="1:3">
      <c r="A97" s="264">
        <v>2010910</v>
      </c>
      <c r="B97" s="300" t="s">
        <v>198</v>
      </c>
      <c r="C97" s="183">
        <v>0</v>
      </c>
    </row>
    <row r="98" ht="21" hidden="1" customHeight="1" spans="1:3">
      <c r="A98" s="264">
        <v>2010911</v>
      </c>
      <c r="B98" s="300" t="s">
        <v>199</v>
      </c>
      <c r="C98" s="183">
        <v>0</v>
      </c>
    </row>
    <row r="99" ht="21" hidden="1" customHeight="1" spans="1:3">
      <c r="A99" s="264">
        <v>2010912</v>
      </c>
      <c r="B99" s="300" t="s">
        <v>200</v>
      </c>
      <c r="C99" s="183">
        <v>0</v>
      </c>
    </row>
    <row r="100" ht="21" hidden="1" customHeight="1" spans="1:3">
      <c r="A100" s="264">
        <v>2010950</v>
      </c>
      <c r="B100" s="300" t="s">
        <v>152</v>
      </c>
      <c r="C100" s="183">
        <v>0</v>
      </c>
    </row>
    <row r="101" ht="21" hidden="1" customHeight="1" spans="1:3">
      <c r="A101" s="264">
        <v>2010999</v>
      </c>
      <c r="B101" s="300" t="s">
        <v>201</v>
      </c>
      <c r="C101" s="183">
        <v>0</v>
      </c>
    </row>
    <row r="102" ht="21" customHeight="1" spans="1:3">
      <c r="A102" s="264">
        <v>20111</v>
      </c>
      <c r="B102" s="270" t="s">
        <v>202</v>
      </c>
      <c r="C102" s="183">
        <v>3849</v>
      </c>
    </row>
    <row r="103" ht="21" customHeight="1" spans="1:3">
      <c r="A103" s="264">
        <v>2011101</v>
      </c>
      <c r="B103" s="270" t="s">
        <v>143</v>
      </c>
      <c r="C103" s="183">
        <v>2641</v>
      </c>
    </row>
    <row r="104" ht="21" customHeight="1" spans="1:3">
      <c r="A104" s="264">
        <v>2011102</v>
      </c>
      <c r="B104" s="270" t="s">
        <v>144</v>
      </c>
      <c r="C104" s="183">
        <v>620</v>
      </c>
    </row>
    <row r="105" ht="21" hidden="1" customHeight="1" spans="1:3">
      <c r="A105" s="264">
        <v>2011103</v>
      </c>
      <c r="B105" s="300" t="s">
        <v>145</v>
      </c>
      <c r="C105" s="183">
        <v>0</v>
      </c>
    </row>
    <row r="106" ht="21" customHeight="1" spans="1:3">
      <c r="A106" s="264">
        <v>2011104</v>
      </c>
      <c r="B106" s="270" t="s">
        <v>203</v>
      </c>
      <c r="C106" s="183">
        <v>500</v>
      </c>
    </row>
    <row r="107" ht="21" hidden="1" customHeight="1" spans="1:3">
      <c r="A107" s="264">
        <v>2011105</v>
      </c>
      <c r="B107" s="301" t="s">
        <v>204</v>
      </c>
      <c r="C107" s="183">
        <v>0</v>
      </c>
    </row>
    <row r="108" ht="21" hidden="1" customHeight="1" spans="1:3">
      <c r="A108" s="264">
        <v>2011106</v>
      </c>
      <c r="B108" s="300" t="s">
        <v>205</v>
      </c>
      <c r="C108" s="183">
        <v>0</v>
      </c>
    </row>
    <row r="109" ht="21" customHeight="1" spans="1:3">
      <c r="A109" s="264">
        <v>2011150</v>
      </c>
      <c r="B109" s="270" t="s">
        <v>152</v>
      </c>
      <c r="C109" s="183">
        <v>88</v>
      </c>
    </row>
    <row r="110" ht="21" hidden="1" customHeight="1" spans="1:3">
      <c r="A110" s="264">
        <v>2011199</v>
      </c>
      <c r="B110" s="300" t="s">
        <v>206</v>
      </c>
      <c r="C110" s="183">
        <v>0</v>
      </c>
    </row>
    <row r="111" ht="21" customHeight="1" spans="1:3">
      <c r="A111" s="264">
        <v>20113</v>
      </c>
      <c r="B111" s="270" t="s">
        <v>207</v>
      </c>
      <c r="C111" s="183">
        <v>1277</v>
      </c>
    </row>
    <row r="112" ht="21" customHeight="1" spans="1:3">
      <c r="A112" s="264">
        <v>2011301</v>
      </c>
      <c r="B112" s="270" t="s">
        <v>143</v>
      </c>
      <c r="C112" s="183">
        <v>654</v>
      </c>
    </row>
    <row r="113" ht="21" hidden="1" customHeight="1" spans="1:3">
      <c r="A113" s="264">
        <v>2011302</v>
      </c>
      <c r="B113" s="300" t="s">
        <v>144</v>
      </c>
      <c r="C113" s="183">
        <v>0</v>
      </c>
    </row>
    <row r="114" ht="21" hidden="1" customHeight="1" spans="1:3">
      <c r="A114" s="264">
        <v>2011303</v>
      </c>
      <c r="B114" s="300" t="s">
        <v>145</v>
      </c>
      <c r="C114" s="183">
        <v>0</v>
      </c>
    </row>
    <row r="115" ht="21" hidden="1" customHeight="1" spans="1:3">
      <c r="A115" s="264">
        <v>2011304</v>
      </c>
      <c r="B115" s="300" t="s">
        <v>208</v>
      </c>
      <c r="C115" s="183">
        <v>0</v>
      </c>
    </row>
    <row r="116" ht="21" hidden="1" customHeight="1" spans="1:3">
      <c r="A116" s="264">
        <v>2011305</v>
      </c>
      <c r="B116" s="300" t="s">
        <v>209</v>
      </c>
      <c r="C116" s="183">
        <v>0</v>
      </c>
    </row>
    <row r="117" ht="21" hidden="1" customHeight="1" spans="1:3">
      <c r="A117" s="264">
        <v>2011306</v>
      </c>
      <c r="B117" s="301" t="s">
        <v>210</v>
      </c>
      <c r="C117" s="183">
        <v>0</v>
      </c>
    </row>
    <row r="118" ht="21" hidden="1" customHeight="1" spans="1:3">
      <c r="A118" s="264">
        <v>2011307</v>
      </c>
      <c r="B118" s="300" t="s">
        <v>211</v>
      </c>
      <c r="C118" s="183">
        <v>0</v>
      </c>
    </row>
    <row r="119" ht="21" hidden="1" customHeight="1" spans="1:3">
      <c r="A119" s="264">
        <v>2011308</v>
      </c>
      <c r="B119" s="300" t="s">
        <v>212</v>
      </c>
      <c r="C119" s="183">
        <v>0</v>
      </c>
    </row>
    <row r="120" ht="21" customHeight="1" spans="1:3">
      <c r="A120" s="264">
        <v>2011350</v>
      </c>
      <c r="B120" s="270" t="s">
        <v>152</v>
      </c>
      <c r="C120" s="183">
        <v>623</v>
      </c>
    </row>
    <row r="121" ht="21" hidden="1" customHeight="1" spans="1:3">
      <c r="A121" s="264">
        <v>2011399</v>
      </c>
      <c r="B121" s="300" t="s">
        <v>213</v>
      </c>
      <c r="C121" s="183">
        <v>0</v>
      </c>
    </row>
    <row r="122" ht="21" hidden="1" customHeight="1" spans="1:3">
      <c r="A122" s="264">
        <v>20114</v>
      </c>
      <c r="B122" s="300" t="s">
        <v>214</v>
      </c>
      <c r="C122" s="183">
        <v>0</v>
      </c>
    </row>
    <row r="123" ht="21" hidden="1" customHeight="1" spans="1:3">
      <c r="A123" s="264">
        <v>2011401</v>
      </c>
      <c r="B123" s="300" t="s">
        <v>143</v>
      </c>
      <c r="C123" s="183">
        <v>0</v>
      </c>
    </row>
    <row r="124" ht="21" hidden="1" customHeight="1" spans="1:3">
      <c r="A124" s="264">
        <v>2011402</v>
      </c>
      <c r="B124" s="300" t="s">
        <v>144</v>
      </c>
      <c r="C124" s="183">
        <v>0</v>
      </c>
    </row>
    <row r="125" ht="21" hidden="1" customHeight="1" spans="1:3">
      <c r="A125" s="264">
        <v>2011403</v>
      </c>
      <c r="B125" s="300" t="s">
        <v>145</v>
      </c>
      <c r="C125" s="183">
        <v>0</v>
      </c>
    </row>
    <row r="126" ht="21" hidden="1" customHeight="1" spans="1:3">
      <c r="A126" s="264">
        <v>2011404</v>
      </c>
      <c r="B126" s="301" t="s">
        <v>215</v>
      </c>
      <c r="C126" s="183">
        <v>0</v>
      </c>
    </row>
    <row r="127" ht="21" hidden="1" customHeight="1" spans="1:3">
      <c r="A127" s="264">
        <v>2011405</v>
      </c>
      <c r="B127" s="300" t="s">
        <v>216</v>
      </c>
      <c r="C127" s="183">
        <v>0</v>
      </c>
    </row>
    <row r="128" ht="21" hidden="1" customHeight="1" spans="1:3">
      <c r="A128" s="264">
        <v>2011408</v>
      </c>
      <c r="B128" s="300" t="s">
        <v>217</v>
      </c>
      <c r="C128" s="183">
        <v>0</v>
      </c>
    </row>
    <row r="129" ht="21" hidden="1" customHeight="1" spans="1:3">
      <c r="A129" s="264">
        <v>2011409</v>
      </c>
      <c r="B129" s="300" t="s">
        <v>218</v>
      </c>
      <c r="C129" s="183">
        <v>0</v>
      </c>
    </row>
    <row r="130" ht="21" hidden="1" customHeight="1" spans="1:3">
      <c r="A130" s="264">
        <v>2011410</v>
      </c>
      <c r="B130" s="300" t="s">
        <v>219</v>
      </c>
      <c r="C130" s="183">
        <v>0</v>
      </c>
    </row>
    <row r="131" ht="21" hidden="1" customHeight="1" spans="1:3">
      <c r="A131" s="264">
        <v>2011411</v>
      </c>
      <c r="B131" s="300" t="s">
        <v>220</v>
      </c>
      <c r="C131" s="183">
        <v>0</v>
      </c>
    </row>
    <row r="132" ht="21" hidden="1" customHeight="1" spans="1:3">
      <c r="A132" s="264">
        <v>2011450</v>
      </c>
      <c r="B132" s="300" t="s">
        <v>152</v>
      </c>
      <c r="C132" s="183">
        <v>0</v>
      </c>
    </row>
    <row r="133" ht="21" hidden="1" customHeight="1" spans="1:3">
      <c r="A133" s="264">
        <v>2011499</v>
      </c>
      <c r="B133" s="300" t="s">
        <v>221</v>
      </c>
      <c r="C133" s="183">
        <v>0</v>
      </c>
    </row>
    <row r="134" ht="21" hidden="1" customHeight="1" spans="1:3">
      <c r="A134" s="264">
        <v>20123</v>
      </c>
      <c r="B134" s="300" t="s">
        <v>222</v>
      </c>
      <c r="C134" s="183">
        <v>0</v>
      </c>
    </row>
    <row r="135" ht="21" hidden="1" customHeight="1" spans="1:3">
      <c r="A135" s="264">
        <v>2012301</v>
      </c>
      <c r="B135" s="300" t="s">
        <v>143</v>
      </c>
      <c r="C135" s="183">
        <v>0</v>
      </c>
    </row>
    <row r="136" ht="21" hidden="1" customHeight="1" spans="1:3">
      <c r="A136" s="264">
        <v>2012302</v>
      </c>
      <c r="B136" s="300" t="s">
        <v>144</v>
      </c>
      <c r="C136" s="183">
        <v>0</v>
      </c>
    </row>
    <row r="137" ht="21" hidden="1" customHeight="1" spans="1:3">
      <c r="A137" s="264">
        <v>2012303</v>
      </c>
      <c r="B137" s="301" t="s">
        <v>145</v>
      </c>
      <c r="C137" s="183">
        <v>0</v>
      </c>
    </row>
    <row r="138" ht="21" hidden="1" customHeight="1" spans="1:3">
      <c r="A138" s="264">
        <v>2012304</v>
      </c>
      <c r="B138" s="300" t="s">
        <v>223</v>
      </c>
      <c r="C138" s="183">
        <v>0</v>
      </c>
    </row>
    <row r="139" ht="21" hidden="1" customHeight="1" spans="1:3">
      <c r="A139" s="264">
        <v>2012350</v>
      </c>
      <c r="B139" s="300" t="s">
        <v>152</v>
      </c>
      <c r="C139" s="183">
        <v>0</v>
      </c>
    </row>
    <row r="140" ht="21" hidden="1" customHeight="1" spans="1:3">
      <c r="A140" s="264">
        <v>2012399</v>
      </c>
      <c r="B140" s="300" t="s">
        <v>224</v>
      </c>
      <c r="C140" s="183">
        <v>0</v>
      </c>
    </row>
    <row r="141" ht="21" hidden="1" customHeight="1" spans="1:3">
      <c r="A141" s="264">
        <v>20125</v>
      </c>
      <c r="B141" s="300" t="s">
        <v>225</v>
      </c>
      <c r="C141" s="183">
        <v>0</v>
      </c>
    </row>
    <row r="142" ht="21" hidden="1" customHeight="1" spans="1:3">
      <c r="A142" s="264">
        <v>2012501</v>
      </c>
      <c r="B142" s="300" t="s">
        <v>143</v>
      </c>
      <c r="C142" s="183">
        <v>0</v>
      </c>
    </row>
    <row r="143" ht="21" hidden="1" customHeight="1" spans="1:3">
      <c r="A143" s="264">
        <v>2012502</v>
      </c>
      <c r="B143" s="300" t="s">
        <v>144</v>
      </c>
      <c r="C143" s="183">
        <v>0</v>
      </c>
    </row>
    <row r="144" ht="21" hidden="1" customHeight="1" spans="1:3">
      <c r="A144" s="264">
        <v>2012503</v>
      </c>
      <c r="B144" s="300" t="s">
        <v>145</v>
      </c>
      <c r="C144" s="183">
        <v>0</v>
      </c>
    </row>
    <row r="145" ht="21" hidden="1" customHeight="1" spans="1:3">
      <c r="A145" s="264">
        <v>2012504</v>
      </c>
      <c r="B145" s="300" t="s">
        <v>226</v>
      </c>
      <c r="C145" s="183">
        <v>0</v>
      </c>
    </row>
    <row r="146" ht="21" hidden="1" customHeight="1" spans="1:3">
      <c r="A146" s="264">
        <v>2012505</v>
      </c>
      <c r="B146" s="300" t="s">
        <v>227</v>
      </c>
      <c r="C146" s="183">
        <v>0</v>
      </c>
    </row>
    <row r="147" ht="21" hidden="1" customHeight="1" spans="1:3">
      <c r="A147" s="264">
        <v>2012550</v>
      </c>
      <c r="B147" s="300" t="s">
        <v>152</v>
      </c>
      <c r="C147" s="183">
        <v>0</v>
      </c>
    </row>
    <row r="148" ht="21" hidden="1" customHeight="1" spans="1:3">
      <c r="A148" s="264">
        <v>2012599</v>
      </c>
      <c r="B148" s="300" t="s">
        <v>228</v>
      </c>
      <c r="C148" s="183">
        <v>0</v>
      </c>
    </row>
    <row r="149" ht="21" customHeight="1" spans="1:3">
      <c r="A149" s="264">
        <v>20126</v>
      </c>
      <c r="B149" s="270" t="s">
        <v>229</v>
      </c>
      <c r="C149" s="183">
        <v>284</v>
      </c>
    </row>
    <row r="150" ht="21" customHeight="1" spans="1:3">
      <c r="A150" s="264">
        <v>2012601</v>
      </c>
      <c r="B150" s="270" t="s">
        <v>143</v>
      </c>
      <c r="C150" s="183">
        <v>284</v>
      </c>
    </row>
    <row r="151" ht="21" hidden="1" customHeight="1" spans="1:3">
      <c r="A151" s="264">
        <v>2012602</v>
      </c>
      <c r="B151" s="300" t="s">
        <v>144</v>
      </c>
      <c r="C151" s="183">
        <v>0</v>
      </c>
    </row>
    <row r="152" ht="21" hidden="1" customHeight="1" spans="1:3">
      <c r="A152" s="264">
        <v>2012603</v>
      </c>
      <c r="B152" s="300" t="s">
        <v>145</v>
      </c>
      <c r="C152" s="183">
        <v>0</v>
      </c>
    </row>
    <row r="153" ht="21" hidden="1" customHeight="1" spans="1:3">
      <c r="A153" s="264">
        <v>2012604</v>
      </c>
      <c r="B153" s="300" t="s">
        <v>230</v>
      </c>
      <c r="C153" s="183">
        <v>0</v>
      </c>
    </row>
    <row r="154" ht="21" hidden="1" customHeight="1" spans="1:3">
      <c r="A154" s="264">
        <v>2012699</v>
      </c>
      <c r="B154" s="300" t="s">
        <v>231</v>
      </c>
      <c r="C154" s="183">
        <v>0</v>
      </c>
    </row>
    <row r="155" ht="21" customHeight="1" spans="1:3">
      <c r="A155" s="264">
        <v>20128</v>
      </c>
      <c r="B155" s="270" t="s">
        <v>232</v>
      </c>
      <c r="C155" s="183">
        <v>134</v>
      </c>
    </row>
    <row r="156" ht="21" customHeight="1" spans="1:3">
      <c r="A156" s="264">
        <v>2012801</v>
      </c>
      <c r="B156" s="270" t="s">
        <v>143</v>
      </c>
      <c r="C156" s="183">
        <v>89</v>
      </c>
    </row>
    <row r="157" ht="21" customHeight="1" spans="1:3">
      <c r="A157" s="264">
        <v>2012802</v>
      </c>
      <c r="B157" s="270" t="s">
        <v>144</v>
      </c>
      <c r="C157" s="183">
        <v>45</v>
      </c>
    </row>
    <row r="158" ht="21" hidden="1" customHeight="1" spans="1:3">
      <c r="A158" s="264">
        <v>2012803</v>
      </c>
      <c r="B158" s="300" t="s">
        <v>145</v>
      </c>
      <c r="C158" s="183">
        <v>0</v>
      </c>
    </row>
    <row r="159" ht="21" hidden="1" customHeight="1" spans="1:3">
      <c r="A159" s="264">
        <v>2012804</v>
      </c>
      <c r="B159" s="300" t="s">
        <v>157</v>
      </c>
      <c r="C159" s="183">
        <v>0</v>
      </c>
    </row>
    <row r="160" ht="21" hidden="1" customHeight="1" spans="1:3">
      <c r="A160" s="264">
        <v>2012850</v>
      </c>
      <c r="B160" s="300" t="s">
        <v>152</v>
      </c>
      <c r="C160" s="183">
        <v>0</v>
      </c>
    </row>
    <row r="161" ht="21" hidden="1" customHeight="1" spans="1:3">
      <c r="A161" s="264">
        <v>2012899</v>
      </c>
      <c r="B161" s="300" t="s">
        <v>233</v>
      </c>
      <c r="C161" s="183">
        <v>0</v>
      </c>
    </row>
    <row r="162" ht="21" customHeight="1" spans="1:3">
      <c r="A162" s="264">
        <v>20129</v>
      </c>
      <c r="B162" s="270" t="s">
        <v>234</v>
      </c>
      <c r="C162" s="183">
        <v>1384</v>
      </c>
    </row>
    <row r="163" ht="21" customHeight="1" spans="1:3">
      <c r="A163" s="264">
        <v>2012901</v>
      </c>
      <c r="B163" s="270" t="s">
        <v>143</v>
      </c>
      <c r="C163" s="183">
        <v>877</v>
      </c>
    </row>
    <row r="164" ht="21" hidden="1" customHeight="1" spans="1:3">
      <c r="A164" s="264">
        <v>2012902</v>
      </c>
      <c r="B164" s="300" t="s">
        <v>144</v>
      </c>
      <c r="C164" s="183">
        <v>0</v>
      </c>
    </row>
    <row r="165" ht="21" hidden="1" customHeight="1" spans="1:3">
      <c r="A165" s="264">
        <v>2012903</v>
      </c>
      <c r="B165" s="301" t="s">
        <v>145</v>
      </c>
      <c r="C165" s="183">
        <v>0</v>
      </c>
    </row>
    <row r="166" ht="21" hidden="1" customHeight="1" spans="1:3">
      <c r="A166" s="264">
        <v>2012906</v>
      </c>
      <c r="B166" s="300" t="s">
        <v>235</v>
      </c>
      <c r="C166" s="183">
        <v>0</v>
      </c>
    </row>
    <row r="167" ht="21" customHeight="1" spans="1:3">
      <c r="A167" s="264">
        <v>2012950</v>
      </c>
      <c r="B167" s="270" t="s">
        <v>152</v>
      </c>
      <c r="C167" s="183">
        <v>162</v>
      </c>
    </row>
    <row r="168" ht="21" customHeight="1" spans="1:3">
      <c r="A168" s="264">
        <v>2012999</v>
      </c>
      <c r="B168" s="270" t="s">
        <v>236</v>
      </c>
      <c r="C168" s="183">
        <v>345</v>
      </c>
    </row>
    <row r="169" ht="21" customHeight="1" spans="1:3">
      <c r="A169" s="264">
        <v>20131</v>
      </c>
      <c r="B169" s="270" t="s">
        <v>237</v>
      </c>
      <c r="C169" s="183">
        <v>6602</v>
      </c>
    </row>
    <row r="170" ht="21" customHeight="1" spans="1:3">
      <c r="A170" s="264">
        <v>2013101</v>
      </c>
      <c r="B170" s="270" t="s">
        <v>143</v>
      </c>
      <c r="C170" s="183">
        <v>4699</v>
      </c>
    </row>
    <row r="171" ht="21" customHeight="1" spans="1:3">
      <c r="A171" s="264">
        <v>2013102</v>
      </c>
      <c r="B171" s="270" t="s">
        <v>144</v>
      </c>
      <c r="C171" s="183">
        <v>620</v>
      </c>
    </row>
    <row r="172" ht="21" customHeight="1" spans="1:3">
      <c r="A172" s="264">
        <v>2013103</v>
      </c>
      <c r="B172" s="270" t="s">
        <v>145</v>
      </c>
      <c r="C172" s="183">
        <v>570</v>
      </c>
    </row>
    <row r="173" ht="21" hidden="1" customHeight="1" spans="1:3">
      <c r="A173" s="264">
        <v>2013105</v>
      </c>
      <c r="B173" s="300" t="s">
        <v>238</v>
      </c>
      <c r="C173" s="183">
        <v>0</v>
      </c>
    </row>
    <row r="174" ht="21" customHeight="1" spans="1:3">
      <c r="A174" s="264">
        <v>2013150</v>
      </c>
      <c r="B174" s="270" t="s">
        <v>152</v>
      </c>
      <c r="C174" s="183">
        <v>440</v>
      </c>
    </row>
    <row r="175" ht="21" customHeight="1" spans="1:3">
      <c r="A175" s="264">
        <v>2013199</v>
      </c>
      <c r="B175" s="270" t="s">
        <v>239</v>
      </c>
      <c r="C175" s="183">
        <v>273</v>
      </c>
    </row>
    <row r="176" ht="21" customHeight="1" spans="1:3">
      <c r="A176" s="264">
        <v>20132</v>
      </c>
      <c r="B176" s="270" t="s">
        <v>240</v>
      </c>
      <c r="C176" s="183">
        <v>1206</v>
      </c>
    </row>
    <row r="177" ht="21" customHeight="1" spans="1:3">
      <c r="A177" s="264">
        <v>2013201</v>
      </c>
      <c r="B177" s="270" t="s">
        <v>143</v>
      </c>
      <c r="C177" s="183">
        <v>406</v>
      </c>
    </row>
    <row r="178" ht="21" customHeight="1" spans="1:3">
      <c r="A178" s="264">
        <v>2013202</v>
      </c>
      <c r="B178" s="270" t="s">
        <v>144</v>
      </c>
      <c r="C178" s="183">
        <v>683</v>
      </c>
    </row>
    <row r="179" ht="21" hidden="1" customHeight="1" spans="1:3">
      <c r="A179" s="264">
        <v>2013203</v>
      </c>
      <c r="B179" s="300" t="s">
        <v>145</v>
      </c>
      <c r="C179" s="183">
        <v>0</v>
      </c>
    </row>
    <row r="180" ht="21" hidden="1" customHeight="1" spans="1:3">
      <c r="A180" s="264">
        <v>2013204</v>
      </c>
      <c r="B180" s="300" t="s">
        <v>241</v>
      </c>
      <c r="C180" s="183">
        <v>0</v>
      </c>
    </row>
    <row r="181" ht="21" customHeight="1" spans="1:3">
      <c r="A181" s="264">
        <v>2013250</v>
      </c>
      <c r="B181" s="270" t="s">
        <v>152</v>
      </c>
      <c r="C181" s="183">
        <v>117</v>
      </c>
    </row>
    <row r="182" ht="21" hidden="1" customHeight="1" spans="1:3">
      <c r="A182" s="264">
        <v>2013299</v>
      </c>
      <c r="B182" s="300" t="s">
        <v>242</v>
      </c>
      <c r="C182" s="183">
        <v>0</v>
      </c>
    </row>
    <row r="183" ht="21" customHeight="1" spans="1:3">
      <c r="A183" s="264">
        <v>20133</v>
      </c>
      <c r="B183" s="270" t="s">
        <v>243</v>
      </c>
      <c r="C183" s="183">
        <v>1153</v>
      </c>
    </row>
    <row r="184" ht="21" customHeight="1" spans="1:3">
      <c r="A184" s="264">
        <v>2013301</v>
      </c>
      <c r="B184" s="270" t="s">
        <v>143</v>
      </c>
      <c r="C184" s="183">
        <v>559</v>
      </c>
    </row>
    <row r="185" ht="21" customHeight="1" spans="1:3">
      <c r="A185" s="264">
        <v>2013302</v>
      </c>
      <c r="B185" s="270" t="s">
        <v>144</v>
      </c>
      <c r="C185" s="183">
        <v>415</v>
      </c>
    </row>
    <row r="186" ht="21" hidden="1" customHeight="1" spans="1:3">
      <c r="A186" s="264">
        <v>2013303</v>
      </c>
      <c r="B186" s="300" t="s">
        <v>145</v>
      </c>
      <c r="C186" s="183">
        <v>0</v>
      </c>
    </row>
    <row r="187" ht="21" hidden="1" customHeight="1" spans="1:3">
      <c r="A187" s="264">
        <v>2013304</v>
      </c>
      <c r="B187" s="300" t="s">
        <v>244</v>
      </c>
      <c r="C187" s="183">
        <v>0</v>
      </c>
    </row>
    <row r="188" ht="21" customHeight="1" spans="1:3">
      <c r="A188" s="264">
        <v>2013350</v>
      </c>
      <c r="B188" s="270" t="s">
        <v>152</v>
      </c>
      <c r="C188" s="183">
        <v>179</v>
      </c>
    </row>
    <row r="189" ht="21" hidden="1" customHeight="1" spans="1:3">
      <c r="A189" s="264">
        <v>2013399</v>
      </c>
      <c r="B189" s="300" t="s">
        <v>245</v>
      </c>
      <c r="C189" s="183">
        <v>0</v>
      </c>
    </row>
    <row r="190" ht="21" customHeight="1" spans="1:3">
      <c r="A190" s="264">
        <v>20134</v>
      </c>
      <c r="B190" s="270" t="s">
        <v>246</v>
      </c>
      <c r="C190" s="183">
        <v>740</v>
      </c>
    </row>
    <row r="191" ht="21" customHeight="1" spans="1:3">
      <c r="A191" s="264">
        <v>2013401</v>
      </c>
      <c r="B191" s="270" t="s">
        <v>143</v>
      </c>
      <c r="C191" s="183">
        <v>372</v>
      </c>
    </row>
    <row r="192" ht="21" customHeight="1" spans="1:3">
      <c r="A192" s="264">
        <v>2013402</v>
      </c>
      <c r="B192" s="270" t="s">
        <v>144</v>
      </c>
      <c r="C192" s="183">
        <v>153</v>
      </c>
    </row>
    <row r="193" ht="21" hidden="1" customHeight="1" spans="1:3">
      <c r="A193" s="264">
        <v>2013403</v>
      </c>
      <c r="B193" s="300" t="s">
        <v>145</v>
      </c>
      <c r="C193" s="183">
        <v>0</v>
      </c>
    </row>
    <row r="194" ht="21" customHeight="1" spans="1:3">
      <c r="A194" s="264">
        <v>2013404</v>
      </c>
      <c r="B194" s="270" t="s">
        <v>247</v>
      </c>
      <c r="C194" s="183">
        <v>159</v>
      </c>
    </row>
    <row r="195" ht="21" hidden="1" customHeight="1" spans="1:3">
      <c r="A195" s="264">
        <v>2013405</v>
      </c>
      <c r="B195" s="300" t="s">
        <v>248</v>
      </c>
      <c r="C195" s="183">
        <v>0</v>
      </c>
    </row>
    <row r="196" ht="21" customHeight="1" spans="1:3">
      <c r="A196" s="264">
        <v>2013450</v>
      </c>
      <c r="B196" s="270" t="s">
        <v>152</v>
      </c>
      <c r="C196" s="183">
        <v>56</v>
      </c>
    </row>
    <row r="197" ht="21" hidden="1" customHeight="1" spans="1:3">
      <c r="A197" s="264">
        <v>2013499</v>
      </c>
      <c r="B197" s="300" t="s">
        <v>249</v>
      </c>
      <c r="C197" s="183">
        <v>0</v>
      </c>
    </row>
    <row r="198" ht="21" hidden="1" customHeight="1" spans="1:3">
      <c r="A198" s="264">
        <v>20135</v>
      </c>
      <c r="B198" s="300" t="s">
        <v>250</v>
      </c>
      <c r="C198" s="183">
        <v>0</v>
      </c>
    </row>
    <row r="199" ht="21" hidden="1" customHeight="1" spans="1:3">
      <c r="A199" s="264">
        <v>2013501</v>
      </c>
      <c r="B199" s="301" t="s">
        <v>143</v>
      </c>
      <c r="C199" s="183">
        <v>0</v>
      </c>
    </row>
    <row r="200" ht="21" hidden="1" customHeight="1" spans="1:3">
      <c r="A200" s="264">
        <v>2013502</v>
      </c>
      <c r="B200" s="300" t="s">
        <v>144</v>
      </c>
      <c r="C200" s="183">
        <v>0</v>
      </c>
    </row>
    <row r="201" ht="21" hidden="1" customHeight="1" spans="1:3">
      <c r="A201" s="264">
        <v>2013503</v>
      </c>
      <c r="B201" s="300" t="s">
        <v>145</v>
      </c>
      <c r="C201" s="183">
        <v>0</v>
      </c>
    </row>
    <row r="202" ht="21" hidden="1" customHeight="1" spans="1:3">
      <c r="A202" s="264">
        <v>2013550</v>
      </c>
      <c r="B202" s="300" t="s">
        <v>152</v>
      </c>
      <c r="C202" s="183">
        <v>0</v>
      </c>
    </row>
    <row r="203" ht="21" hidden="1" customHeight="1" spans="1:3">
      <c r="A203" s="264">
        <v>2013599</v>
      </c>
      <c r="B203" s="300" t="s">
        <v>251</v>
      </c>
      <c r="C203" s="183">
        <v>0</v>
      </c>
    </row>
    <row r="204" ht="21" customHeight="1" spans="1:3">
      <c r="A204" s="264">
        <v>20136</v>
      </c>
      <c r="B204" s="270" t="s">
        <v>252</v>
      </c>
      <c r="C204" s="183">
        <v>2159</v>
      </c>
    </row>
    <row r="205" ht="21" customHeight="1" spans="1:3">
      <c r="A205" s="264">
        <v>2013601</v>
      </c>
      <c r="B205" s="270" t="s">
        <v>143</v>
      </c>
      <c r="C205" s="183">
        <v>698</v>
      </c>
    </row>
    <row r="206" ht="21" customHeight="1" spans="1:3">
      <c r="A206" s="264">
        <v>2013602</v>
      </c>
      <c r="B206" s="270" t="s">
        <v>144</v>
      </c>
      <c r="C206" s="183">
        <v>668</v>
      </c>
    </row>
    <row r="207" ht="21" hidden="1" customHeight="1" spans="1:3">
      <c r="A207" s="264">
        <v>2013603</v>
      </c>
      <c r="B207" s="300" t="s">
        <v>145</v>
      </c>
      <c r="C207" s="183">
        <v>0</v>
      </c>
    </row>
    <row r="208" ht="21" customHeight="1" spans="1:3">
      <c r="A208" s="264">
        <v>2013650</v>
      </c>
      <c r="B208" s="270" t="s">
        <v>152</v>
      </c>
      <c r="C208" s="183">
        <v>102</v>
      </c>
    </row>
    <row r="209" ht="21" customHeight="1" spans="1:3">
      <c r="A209" s="264">
        <v>2013699</v>
      </c>
      <c r="B209" s="270" t="s">
        <v>253</v>
      </c>
      <c r="C209" s="183">
        <v>691</v>
      </c>
    </row>
    <row r="210" ht="21" hidden="1" customHeight="1" spans="1:3">
      <c r="A210" s="264">
        <v>20137</v>
      </c>
      <c r="B210" s="300" t="s">
        <v>254</v>
      </c>
      <c r="C210" s="183">
        <v>0</v>
      </c>
    </row>
    <row r="211" ht="21" hidden="1" customHeight="1" spans="1:3">
      <c r="A211" s="264">
        <v>2013701</v>
      </c>
      <c r="B211" s="300" t="s">
        <v>143</v>
      </c>
      <c r="C211" s="183">
        <v>0</v>
      </c>
    </row>
    <row r="212" ht="21" hidden="1" customHeight="1" spans="1:3">
      <c r="A212" s="264">
        <v>2013702</v>
      </c>
      <c r="B212" s="300" t="s">
        <v>144</v>
      </c>
      <c r="C212" s="183">
        <v>0</v>
      </c>
    </row>
    <row r="213" ht="21" hidden="1" customHeight="1" spans="1:3">
      <c r="A213" s="264">
        <v>2013703</v>
      </c>
      <c r="B213" s="301" t="s">
        <v>145</v>
      </c>
      <c r="C213" s="183">
        <v>0</v>
      </c>
    </row>
    <row r="214" ht="21" hidden="1" customHeight="1" spans="1:3">
      <c r="A214" s="264">
        <v>2013704</v>
      </c>
      <c r="B214" s="300" t="s">
        <v>255</v>
      </c>
      <c r="C214" s="183">
        <v>0</v>
      </c>
    </row>
    <row r="215" ht="21" hidden="1" customHeight="1" spans="1:3">
      <c r="A215" s="264">
        <v>2013750</v>
      </c>
      <c r="B215" s="300" t="s">
        <v>152</v>
      </c>
      <c r="C215" s="183">
        <v>0</v>
      </c>
    </row>
    <row r="216" ht="21" hidden="1" customHeight="1" spans="1:3">
      <c r="A216" s="264">
        <v>2013799</v>
      </c>
      <c r="B216" s="300" t="s">
        <v>256</v>
      </c>
      <c r="C216" s="183">
        <v>0</v>
      </c>
    </row>
    <row r="217" ht="21" customHeight="1" spans="1:3">
      <c r="A217" s="264">
        <v>20138</v>
      </c>
      <c r="B217" s="270" t="s">
        <v>257</v>
      </c>
      <c r="C217" s="183">
        <v>5072</v>
      </c>
    </row>
    <row r="218" ht="21" customHeight="1" spans="1:3">
      <c r="A218" s="264">
        <v>2013801</v>
      </c>
      <c r="B218" s="270" t="s">
        <v>143</v>
      </c>
      <c r="C218" s="183">
        <v>3412</v>
      </c>
    </row>
    <row r="219" ht="21" hidden="1" customHeight="1" spans="1:3">
      <c r="A219" s="264">
        <v>2013802</v>
      </c>
      <c r="B219" s="301" t="s">
        <v>144</v>
      </c>
      <c r="C219" s="183">
        <v>0</v>
      </c>
    </row>
    <row r="220" ht="21" customHeight="1" spans="1:3">
      <c r="A220" s="264">
        <v>2013803</v>
      </c>
      <c r="B220" s="270" t="s">
        <v>145</v>
      </c>
      <c r="C220" s="183">
        <v>321</v>
      </c>
    </row>
    <row r="221" ht="21" customHeight="1" spans="1:3">
      <c r="A221" s="264">
        <v>2013804</v>
      </c>
      <c r="B221" s="270" t="s">
        <v>258</v>
      </c>
      <c r="C221" s="183">
        <v>975</v>
      </c>
    </row>
    <row r="222" ht="21" customHeight="1" spans="1:3">
      <c r="A222" s="264">
        <v>2013805</v>
      </c>
      <c r="B222" s="270" t="s">
        <v>259</v>
      </c>
      <c r="C222" s="183">
        <v>120</v>
      </c>
    </row>
    <row r="223" ht="21" hidden="1" customHeight="1" spans="1:3">
      <c r="A223" s="264">
        <v>2013808</v>
      </c>
      <c r="B223" s="300" t="s">
        <v>184</v>
      </c>
      <c r="C223" s="183">
        <v>0</v>
      </c>
    </row>
    <row r="224" ht="21" hidden="1" customHeight="1" spans="1:3">
      <c r="A224" s="264">
        <v>2013810</v>
      </c>
      <c r="B224" s="300" t="s">
        <v>260</v>
      </c>
      <c r="C224" s="183">
        <v>0</v>
      </c>
    </row>
    <row r="225" ht="21" customHeight="1" spans="1:3">
      <c r="A225" s="264">
        <v>2013812</v>
      </c>
      <c r="B225" s="270" t="s">
        <v>261</v>
      </c>
      <c r="C225" s="183">
        <v>40</v>
      </c>
    </row>
    <row r="226" ht="21" hidden="1" customHeight="1" spans="1:3">
      <c r="A226" s="264">
        <v>2013813</v>
      </c>
      <c r="B226" s="300" t="s">
        <v>262</v>
      </c>
      <c r="C226" s="183">
        <v>0</v>
      </c>
    </row>
    <row r="227" ht="21" customHeight="1" spans="1:3">
      <c r="A227" s="264">
        <v>2013814</v>
      </c>
      <c r="B227" s="270" t="s">
        <v>263</v>
      </c>
      <c r="C227" s="183">
        <v>6</v>
      </c>
    </row>
    <row r="228" ht="21" customHeight="1" spans="1:3">
      <c r="A228" s="264">
        <v>2013815</v>
      </c>
      <c r="B228" s="270" t="s">
        <v>264</v>
      </c>
      <c r="C228" s="183">
        <v>3</v>
      </c>
    </row>
    <row r="229" ht="21" customHeight="1" spans="1:3">
      <c r="A229" s="264">
        <v>2013816</v>
      </c>
      <c r="B229" s="270" t="s">
        <v>265</v>
      </c>
      <c r="C229" s="183">
        <v>48</v>
      </c>
    </row>
    <row r="230" ht="21" customHeight="1" spans="1:3">
      <c r="A230" s="264">
        <v>2013850</v>
      </c>
      <c r="B230" s="270" t="s">
        <v>152</v>
      </c>
      <c r="C230" s="183">
        <v>137</v>
      </c>
    </row>
    <row r="231" ht="21" customHeight="1" spans="1:3">
      <c r="A231" s="264">
        <v>2013899</v>
      </c>
      <c r="B231" s="270" t="s">
        <v>266</v>
      </c>
      <c r="C231" s="183">
        <v>10</v>
      </c>
    </row>
    <row r="232" ht="21" customHeight="1" spans="1:3">
      <c r="A232" s="264">
        <v>20199</v>
      </c>
      <c r="B232" s="270" t="s">
        <v>267</v>
      </c>
      <c r="C232" s="183">
        <v>7027</v>
      </c>
    </row>
    <row r="233" ht="21" hidden="1" customHeight="1" spans="1:3">
      <c r="A233" s="264">
        <v>2019901</v>
      </c>
      <c r="B233" s="300" t="s">
        <v>268</v>
      </c>
      <c r="C233" s="183">
        <v>0</v>
      </c>
    </row>
    <row r="234" ht="21" customHeight="1" spans="1:3">
      <c r="A234" s="264">
        <v>2019999</v>
      </c>
      <c r="B234" s="270" t="s">
        <v>269</v>
      </c>
      <c r="C234" s="183">
        <v>7027</v>
      </c>
    </row>
    <row r="235" ht="21" hidden="1" customHeight="1" spans="1:3">
      <c r="A235" s="264">
        <v>202</v>
      </c>
      <c r="B235" s="300" t="s">
        <v>270</v>
      </c>
      <c r="C235" s="183">
        <v>0</v>
      </c>
    </row>
    <row r="236" ht="21" hidden="1" customHeight="1" spans="1:3">
      <c r="A236" s="264">
        <v>20205</v>
      </c>
      <c r="B236" s="300" t="s">
        <v>271</v>
      </c>
      <c r="C236" s="183">
        <v>0</v>
      </c>
    </row>
    <row r="237" ht="21" hidden="1" customHeight="1" spans="1:3">
      <c r="A237" s="264">
        <v>20206</v>
      </c>
      <c r="B237" s="300" t="s">
        <v>272</v>
      </c>
      <c r="C237" s="183">
        <v>0</v>
      </c>
    </row>
    <row r="238" ht="21" hidden="1" customHeight="1" spans="1:3">
      <c r="A238" s="264">
        <v>20299</v>
      </c>
      <c r="B238" s="300" t="s">
        <v>273</v>
      </c>
      <c r="C238" s="183">
        <v>0</v>
      </c>
    </row>
    <row r="239" ht="21" customHeight="1" spans="1:3">
      <c r="A239" s="264">
        <v>203</v>
      </c>
      <c r="B239" s="270" t="s">
        <v>274</v>
      </c>
      <c r="C239" s="183">
        <v>119</v>
      </c>
    </row>
    <row r="240" ht="21" customHeight="1" spans="1:3">
      <c r="A240" s="264">
        <v>20306</v>
      </c>
      <c r="B240" s="270" t="s">
        <v>275</v>
      </c>
      <c r="C240" s="183">
        <v>119</v>
      </c>
    </row>
    <row r="241" ht="21" hidden="1" customHeight="1" spans="1:3">
      <c r="A241" s="264">
        <v>2030601</v>
      </c>
      <c r="B241" s="300" t="s">
        <v>276</v>
      </c>
      <c r="C241" s="183">
        <v>0</v>
      </c>
    </row>
    <row r="242" ht="21" hidden="1" customHeight="1" spans="1:3">
      <c r="A242" s="264">
        <v>2030602</v>
      </c>
      <c r="B242" s="300" t="s">
        <v>277</v>
      </c>
      <c r="C242" s="183">
        <v>0</v>
      </c>
    </row>
    <row r="243" ht="21" hidden="1" customHeight="1" spans="1:3">
      <c r="A243" s="264">
        <v>2030603</v>
      </c>
      <c r="B243" s="300" t="s">
        <v>278</v>
      </c>
      <c r="C243" s="183">
        <v>0</v>
      </c>
    </row>
    <row r="244" ht="21" hidden="1" customHeight="1" spans="1:3">
      <c r="A244" s="264">
        <v>2030604</v>
      </c>
      <c r="B244" s="301" t="s">
        <v>279</v>
      </c>
      <c r="C244" s="183">
        <v>0</v>
      </c>
    </row>
    <row r="245" ht="21" hidden="1" customHeight="1" spans="1:3">
      <c r="A245" s="264">
        <v>2030605</v>
      </c>
      <c r="B245" s="300" t="s">
        <v>280</v>
      </c>
      <c r="C245" s="183">
        <v>0</v>
      </c>
    </row>
    <row r="246" ht="21" hidden="1" customHeight="1" spans="1:3">
      <c r="A246" s="264">
        <v>2030606</v>
      </c>
      <c r="B246" s="300" t="s">
        <v>281</v>
      </c>
      <c r="C246" s="183">
        <v>0</v>
      </c>
    </row>
    <row r="247" ht="21" hidden="1" customHeight="1" spans="1:3">
      <c r="A247" s="264">
        <v>2030607</v>
      </c>
      <c r="B247" s="302" t="s">
        <v>282</v>
      </c>
      <c r="C247" s="183">
        <v>0</v>
      </c>
    </row>
    <row r="248" ht="21" hidden="1" customHeight="1" spans="1:3">
      <c r="A248" s="264">
        <v>2030608</v>
      </c>
      <c r="B248" s="301" t="s">
        <v>283</v>
      </c>
      <c r="C248" s="183">
        <v>0</v>
      </c>
    </row>
    <row r="249" ht="21" customHeight="1" spans="1:3">
      <c r="A249" s="264">
        <v>2030699</v>
      </c>
      <c r="B249" s="270" t="s">
        <v>284</v>
      </c>
      <c r="C249" s="183">
        <v>119</v>
      </c>
    </row>
    <row r="250" ht="21" hidden="1" customHeight="1" spans="1:3">
      <c r="A250" s="264">
        <v>20399</v>
      </c>
      <c r="B250" s="300" t="s">
        <v>285</v>
      </c>
      <c r="C250" s="183">
        <v>0</v>
      </c>
    </row>
    <row r="251" ht="21" customHeight="1" spans="1:3">
      <c r="A251" s="264">
        <v>204</v>
      </c>
      <c r="B251" s="270" t="s">
        <v>286</v>
      </c>
      <c r="C251" s="183">
        <v>26864</v>
      </c>
    </row>
    <row r="252" ht="21" hidden="1" customHeight="1" spans="1:3">
      <c r="A252" s="264">
        <v>20401</v>
      </c>
      <c r="B252" s="300" t="s">
        <v>287</v>
      </c>
      <c r="C252" s="183">
        <v>0</v>
      </c>
    </row>
    <row r="253" ht="21" hidden="1" customHeight="1" spans="1:3">
      <c r="A253" s="264">
        <v>2040101</v>
      </c>
      <c r="B253" s="300" t="s">
        <v>288</v>
      </c>
      <c r="C253" s="183">
        <v>0</v>
      </c>
    </row>
    <row r="254" ht="21" hidden="1" customHeight="1" spans="1:3">
      <c r="A254" s="264">
        <v>2040199</v>
      </c>
      <c r="B254" s="300" t="s">
        <v>289</v>
      </c>
      <c r="C254" s="183">
        <v>0</v>
      </c>
    </row>
    <row r="255" ht="21" customHeight="1" spans="1:3">
      <c r="A255" s="264">
        <v>20402</v>
      </c>
      <c r="B255" s="270" t="s">
        <v>290</v>
      </c>
      <c r="C255" s="183">
        <v>24418</v>
      </c>
    </row>
    <row r="256" ht="21" customHeight="1" spans="1:3">
      <c r="A256" s="264">
        <v>2040201</v>
      </c>
      <c r="B256" s="270" t="s">
        <v>143</v>
      </c>
      <c r="C256" s="183">
        <v>17039</v>
      </c>
    </row>
    <row r="257" ht="21" hidden="1" customHeight="1" spans="1:3">
      <c r="A257" s="264">
        <v>2040202</v>
      </c>
      <c r="B257" s="300" t="s">
        <v>144</v>
      </c>
      <c r="C257" s="183">
        <v>0</v>
      </c>
    </row>
    <row r="258" ht="21" hidden="1" customHeight="1" spans="1:3">
      <c r="A258" s="264">
        <v>2040203</v>
      </c>
      <c r="B258" s="301" t="s">
        <v>145</v>
      </c>
      <c r="C258" s="183">
        <v>0</v>
      </c>
    </row>
    <row r="259" ht="21" hidden="1" customHeight="1" spans="1:3">
      <c r="A259" s="264">
        <v>2040219</v>
      </c>
      <c r="B259" s="300" t="s">
        <v>184</v>
      </c>
      <c r="C259" s="183">
        <v>0</v>
      </c>
    </row>
    <row r="260" ht="21" customHeight="1" spans="1:3">
      <c r="A260" s="264">
        <v>2040220</v>
      </c>
      <c r="B260" s="270" t="s">
        <v>291</v>
      </c>
      <c r="C260" s="183">
        <v>4612</v>
      </c>
    </row>
    <row r="261" ht="21" hidden="1" customHeight="1" spans="1:3">
      <c r="A261" s="264">
        <v>2040221</v>
      </c>
      <c r="B261" s="301" t="s">
        <v>292</v>
      </c>
      <c r="C261" s="183">
        <v>0</v>
      </c>
    </row>
    <row r="262" ht="21" hidden="1" customHeight="1" spans="1:3">
      <c r="A262" s="264">
        <v>2040222</v>
      </c>
      <c r="B262" s="300" t="s">
        <v>293</v>
      </c>
      <c r="C262" s="183">
        <v>0</v>
      </c>
    </row>
    <row r="263" ht="21" hidden="1" customHeight="1" spans="1:3">
      <c r="A263" s="264">
        <v>2040223</v>
      </c>
      <c r="B263" s="300" t="s">
        <v>294</v>
      </c>
      <c r="C263" s="183">
        <v>0</v>
      </c>
    </row>
    <row r="264" ht="21" customHeight="1" spans="1:3">
      <c r="A264" s="264">
        <v>2040250</v>
      </c>
      <c r="B264" s="270" t="s">
        <v>152</v>
      </c>
      <c r="C264" s="183">
        <v>2755</v>
      </c>
    </row>
    <row r="265" ht="21" customHeight="1" spans="1:3">
      <c r="A265" s="264">
        <v>2040299</v>
      </c>
      <c r="B265" s="270" t="s">
        <v>295</v>
      </c>
      <c r="C265" s="183">
        <v>12</v>
      </c>
    </row>
    <row r="266" ht="21" hidden="1" customHeight="1" spans="1:3">
      <c r="A266" s="264">
        <v>20403</v>
      </c>
      <c r="B266" s="300" t="s">
        <v>296</v>
      </c>
      <c r="C266" s="183">
        <v>0</v>
      </c>
    </row>
    <row r="267" ht="21" hidden="1" customHeight="1" spans="1:3">
      <c r="A267" s="264">
        <v>2040301</v>
      </c>
      <c r="B267" s="301" t="s">
        <v>143</v>
      </c>
      <c r="C267" s="183">
        <v>0</v>
      </c>
    </row>
    <row r="268" ht="21" hidden="1" customHeight="1" spans="1:3">
      <c r="A268" s="264">
        <v>2040302</v>
      </c>
      <c r="B268" s="300" t="s">
        <v>144</v>
      </c>
      <c r="C268" s="183">
        <v>0</v>
      </c>
    </row>
    <row r="269" ht="21" hidden="1" customHeight="1" spans="1:3">
      <c r="A269" s="264">
        <v>2040303</v>
      </c>
      <c r="B269" s="300" t="s">
        <v>145</v>
      </c>
      <c r="C269" s="183">
        <v>0</v>
      </c>
    </row>
    <row r="270" ht="21" hidden="1" customHeight="1" spans="1:3">
      <c r="A270" s="264">
        <v>2040304</v>
      </c>
      <c r="B270" s="300" t="s">
        <v>297</v>
      </c>
      <c r="C270" s="183">
        <v>0</v>
      </c>
    </row>
    <row r="271" ht="21" hidden="1" customHeight="1" spans="1:3">
      <c r="A271" s="264">
        <v>2040350</v>
      </c>
      <c r="B271" s="301" t="s">
        <v>152</v>
      </c>
      <c r="C271" s="183">
        <v>0</v>
      </c>
    </row>
    <row r="272" ht="21" hidden="1" customHeight="1" spans="1:3">
      <c r="A272" s="264">
        <v>2040399</v>
      </c>
      <c r="B272" s="300" t="s">
        <v>298</v>
      </c>
      <c r="C272" s="183">
        <v>0</v>
      </c>
    </row>
    <row r="273" ht="21" hidden="1" customHeight="1" spans="1:3">
      <c r="A273" s="264">
        <v>20404</v>
      </c>
      <c r="B273" s="301" t="s">
        <v>299</v>
      </c>
      <c r="C273" s="183">
        <v>0</v>
      </c>
    </row>
    <row r="274" ht="21" hidden="1" customHeight="1" spans="1:3">
      <c r="A274" s="264">
        <v>2040401</v>
      </c>
      <c r="B274" s="300" t="s">
        <v>143</v>
      </c>
      <c r="C274" s="183">
        <v>0</v>
      </c>
    </row>
    <row r="275" ht="21" hidden="1" customHeight="1" spans="1:3">
      <c r="A275" s="264">
        <v>2040402</v>
      </c>
      <c r="B275" s="300" t="s">
        <v>144</v>
      </c>
      <c r="C275" s="183">
        <v>0</v>
      </c>
    </row>
    <row r="276" ht="21" hidden="1" customHeight="1" spans="1:3">
      <c r="A276" s="264">
        <v>2040403</v>
      </c>
      <c r="B276" s="300" t="s">
        <v>145</v>
      </c>
      <c r="C276" s="183">
        <v>0</v>
      </c>
    </row>
    <row r="277" ht="21" hidden="1" customHeight="1" spans="1:3">
      <c r="A277" s="264">
        <v>2040409</v>
      </c>
      <c r="B277" s="300" t="s">
        <v>300</v>
      </c>
      <c r="C277" s="183">
        <v>0</v>
      </c>
    </row>
    <row r="278" ht="21" hidden="1" customHeight="1" spans="1:3">
      <c r="A278" s="264">
        <v>2040410</v>
      </c>
      <c r="B278" s="301" t="s">
        <v>301</v>
      </c>
      <c r="C278" s="183">
        <v>0</v>
      </c>
    </row>
    <row r="279" ht="21" hidden="1" customHeight="1" spans="1:3">
      <c r="A279" s="264">
        <v>2040450</v>
      </c>
      <c r="B279" s="300" t="s">
        <v>152</v>
      </c>
      <c r="C279" s="183">
        <v>0</v>
      </c>
    </row>
    <row r="280" ht="21" hidden="1" customHeight="1" spans="1:3">
      <c r="A280" s="264">
        <v>2040499</v>
      </c>
      <c r="B280" s="300" t="s">
        <v>302</v>
      </c>
      <c r="C280" s="183">
        <v>0</v>
      </c>
    </row>
    <row r="281" ht="21" hidden="1" customHeight="1" spans="1:3">
      <c r="A281" s="264">
        <v>20405</v>
      </c>
      <c r="B281" s="300" t="s">
        <v>303</v>
      </c>
      <c r="C281" s="183">
        <v>0</v>
      </c>
    </row>
    <row r="282" ht="21" hidden="1" customHeight="1" spans="1:3">
      <c r="A282" s="264">
        <v>2040501</v>
      </c>
      <c r="B282" s="300" t="s">
        <v>143</v>
      </c>
      <c r="C282" s="183">
        <v>0</v>
      </c>
    </row>
    <row r="283" ht="21" hidden="1" customHeight="1" spans="1:3">
      <c r="A283" s="264">
        <v>2040502</v>
      </c>
      <c r="B283" s="300" t="s">
        <v>144</v>
      </c>
      <c r="C283" s="183">
        <v>0</v>
      </c>
    </row>
    <row r="284" ht="21" hidden="1" customHeight="1" spans="1:3">
      <c r="A284" s="264">
        <v>2040503</v>
      </c>
      <c r="B284" s="301" t="s">
        <v>145</v>
      </c>
      <c r="C284" s="183">
        <v>0</v>
      </c>
    </row>
    <row r="285" ht="21" hidden="1" customHeight="1" spans="1:3">
      <c r="A285" s="264">
        <v>2040504</v>
      </c>
      <c r="B285" s="300" t="s">
        <v>304</v>
      </c>
      <c r="C285" s="183">
        <v>0</v>
      </c>
    </row>
    <row r="286" ht="21" hidden="1" customHeight="1" spans="1:3">
      <c r="A286" s="264">
        <v>2040505</v>
      </c>
      <c r="B286" s="302" t="s">
        <v>305</v>
      </c>
      <c r="C286" s="183">
        <v>0</v>
      </c>
    </row>
    <row r="287" ht="21" hidden="1" customHeight="1" spans="1:3">
      <c r="A287" s="264">
        <v>2040506</v>
      </c>
      <c r="B287" s="302" t="s">
        <v>306</v>
      </c>
      <c r="C287" s="183">
        <v>0</v>
      </c>
    </row>
    <row r="288" ht="21" hidden="1" customHeight="1" spans="1:3">
      <c r="A288" s="264">
        <v>2040550</v>
      </c>
      <c r="B288" s="301" t="s">
        <v>152</v>
      </c>
      <c r="C288" s="183">
        <v>0</v>
      </c>
    </row>
    <row r="289" ht="21" hidden="1" customHeight="1" spans="1:3">
      <c r="A289" s="264">
        <v>2040599</v>
      </c>
      <c r="B289" s="300" t="s">
        <v>307</v>
      </c>
      <c r="C289" s="183">
        <v>0</v>
      </c>
    </row>
    <row r="290" ht="21" customHeight="1" spans="1:3">
      <c r="A290" s="264">
        <v>20406</v>
      </c>
      <c r="B290" s="270" t="s">
        <v>308</v>
      </c>
      <c r="C290" s="183">
        <v>2251</v>
      </c>
    </row>
    <row r="291" ht="21" customHeight="1" spans="1:3">
      <c r="A291" s="264">
        <v>2040601</v>
      </c>
      <c r="B291" s="270" t="s">
        <v>143</v>
      </c>
      <c r="C291" s="183">
        <v>1264</v>
      </c>
    </row>
    <row r="292" ht="21" hidden="1" customHeight="1" spans="1:3">
      <c r="A292" s="264">
        <v>2040602</v>
      </c>
      <c r="B292" s="300" t="s">
        <v>144</v>
      </c>
      <c r="C292" s="183">
        <v>0</v>
      </c>
    </row>
    <row r="293" ht="21" hidden="1" customHeight="1" spans="1:3">
      <c r="A293" s="264">
        <v>2040603</v>
      </c>
      <c r="B293" s="300" t="s">
        <v>145</v>
      </c>
      <c r="C293" s="183">
        <v>0</v>
      </c>
    </row>
    <row r="294" ht="21" customHeight="1" spans="1:3">
      <c r="A294" s="264">
        <v>2040604</v>
      </c>
      <c r="B294" s="270" t="s">
        <v>309</v>
      </c>
      <c r="C294" s="183">
        <v>666</v>
      </c>
    </row>
    <row r="295" ht="21" customHeight="1" spans="1:3">
      <c r="A295" s="264">
        <v>2040605</v>
      </c>
      <c r="B295" s="270" t="s">
        <v>310</v>
      </c>
      <c r="C295" s="183">
        <v>13</v>
      </c>
    </row>
    <row r="296" ht="21" hidden="1" customHeight="1" spans="1:3">
      <c r="A296" s="264">
        <v>2040606</v>
      </c>
      <c r="B296" s="300" t="s">
        <v>311</v>
      </c>
      <c r="C296" s="183">
        <v>0</v>
      </c>
    </row>
    <row r="297" ht="21" customHeight="1" spans="1:3">
      <c r="A297" s="264">
        <v>2040607</v>
      </c>
      <c r="B297" s="270" t="s">
        <v>312</v>
      </c>
      <c r="C297" s="183">
        <v>3</v>
      </c>
    </row>
    <row r="298" ht="21" hidden="1" customHeight="1" spans="1:3">
      <c r="A298" s="264">
        <v>2040608</v>
      </c>
      <c r="B298" s="300" t="s">
        <v>313</v>
      </c>
      <c r="C298" s="183">
        <v>0</v>
      </c>
    </row>
    <row r="299" ht="21" customHeight="1" spans="1:3">
      <c r="A299" s="264">
        <v>2040610</v>
      </c>
      <c r="B299" s="270" t="s">
        <v>314</v>
      </c>
      <c r="C299" s="183">
        <v>66</v>
      </c>
    </row>
    <row r="300" ht="21" hidden="1" customHeight="1" spans="1:3">
      <c r="A300" s="264">
        <v>2040612</v>
      </c>
      <c r="B300" s="300" t="s">
        <v>315</v>
      </c>
      <c r="C300" s="183">
        <v>0</v>
      </c>
    </row>
    <row r="301" ht="21" hidden="1" customHeight="1" spans="1:3">
      <c r="A301" s="264">
        <v>2040613</v>
      </c>
      <c r="B301" s="300" t="s">
        <v>184</v>
      </c>
      <c r="C301" s="183">
        <v>0</v>
      </c>
    </row>
    <row r="302" ht="21" customHeight="1" spans="1:3">
      <c r="A302" s="264">
        <v>2040650</v>
      </c>
      <c r="B302" s="270" t="s">
        <v>152</v>
      </c>
      <c r="C302" s="183">
        <v>239</v>
      </c>
    </row>
    <row r="303" ht="21" hidden="1" customHeight="1" spans="1:3">
      <c r="A303" s="264">
        <v>2040699</v>
      </c>
      <c r="B303" s="300" t="s">
        <v>316</v>
      </c>
      <c r="C303" s="183">
        <v>0</v>
      </c>
    </row>
    <row r="304" ht="21" hidden="1" customHeight="1" spans="1:3">
      <c r="A304" s="264">
        <v>20407</v>
      </c>
      <c r="B304" s="300" t="s">
        <v>317</v>
      </c>
      <c r="C304" s="183">
        <v>0</v>
      </c>
    </row>
    <row r="305" ht="21" hidden="1" customHeight="1" spans="1:3">
      <c r="A305" s="264">
        <v>2040701</v>
      </c>
      <c r="B305" s="301" t="s">
        <v>143</v>
      </c>
      <c r="C305" s="183">
        <v>0</v>
      </c>
    </row>
    <row r="306" ht="21" hidden="1" customHeight="1" spans="1:3">
      <c r="A306" s="264">
        <v>2040702</v>
      </c>
      <c r="B306" s="300" t="s">
        <v>144</v>
      </c>
      <c r="C306" s="183">
        <v>0</v>
      </c>
    </row>
    <row r="307" ht="21" hidden="1" customHeight="1" spans="1:3">
      <c r="A307" s="264">
        <v>2040703</v>
      </c>
      <c r="B307" s="300" t="s">
        <v>145</v>
      </c>
      <c r="C307" s="183">
        <v>0</v>
      </c>
    </row>
    <row r="308" ht="21" hidden="1" customHeight="1" spans="1:3">
      <c r="A308" s="264">
        <v>2040704</v>
      </c>
      <c r="B308" s="300" t="s">
        <v>318</v>
      </c>
      <c r="C308" s="183">
        <v>0</v>
      </c>
    </row>
    <row r="309" ht="21" hidden="1" customHeight="1" spans="1:3">
      <c r="A309" s="264">
        <v>2040705</v>
      </c>
      <c r="B309" s="300" t="s">
        <v>319</v>
      </c>
      <c r="C309" s="183">
        <v>0</v>
      </c>
    </row>
    <row r="310" ht="21" hidden="1" customHeight="1" spans="1:3">
      <c r="A310" s="264">
        <v>2040706</v>
      </c>
      <c r="B310" s="300" t="s">
        <v>320</v>
      </c>
      <c r="C310" s="183">
        <v>0</v>
      </c>
    </row>
    <row r="311" ht="21" hidden="1" customHeight="1" spans="1:3">
      <c r="A311" s="264">
        <v>2040707</v>
      </c>
      <c r="B311" s="300" t="s">
        <v>184</v>
      </c>
      <c r="C311" s="183">
        <v>0</v>
      </c>
    </row>
    <row r="312" ht="21" hidden="1" customHeight="1" spans="1:3">
      <c r="A312" s="264">
        <v>2040750</v>
      </c>
      <c r="B312" s="300" t="s">
        <v>152</v>
      </c>
      <c r="C312" s="183">
        <v>0</v>
      </c>
    </row>
    <row r="313" ht="21" hidden="1" customHeight="1" spans="1:3">
      <c r="A313" s="264">
        <v>2040799</v>
      </c>
      <c r="B313" s="300" t="s">
        <v>321</v>
      </c>
      <c r="C313" s="183">
        <v>0</v>
      </c>
    </row>
    <row r="314" ht="21" hidden="1" customHeight="1" spans="1:3">
      <c r="A314" s="264">
        <v>20408</v>
      </c>
      <c r="B314" s="301" t="s">
        <v>322</v>
      </c>
      <c r="C314" s="183">
        <v>0</v>
      </c>
    </row>
    <row r="315" ht="21" hidden="1" customHeight="1" spans="1:3">
      <c r="A315" s="264">
        <v>2040801</v>
      </c>
      <c r="B315" s="300" t="s">
        <v>143</v>
      </c>
      <c r="C315" s="183">
        <v>0</v>
      </c>
    </row>
    <row r="316" ht="21" hidden="1" customHeight="1" spans="1:3">
      <c r="A316" s="264">
        <v>2040802</v>
      </c>
      <c r="B316" s="300" t="s">
        <v>144</v>
      </c>
      <c r="C316" s="183">
        <v>0</v>
      </c>
    </row>
    <row r="317" ht="21" hidden="1" customHeight="1" spans="1:3">
      <c r="A317" s="264">
        <v>2040803</v>
      </c>
      <c r="B317" s="300" t="s">
        <v>145</v>
      </c>
      <c r="C317" s="183">
        <v>0</v>
      </c>
    </row>
    <row r="318" ht="21" hidden="1" customHeight="1" spans="1:3">
      <c r="A318" s="264">
        <v>2040804</v>
      </c>
      <c r="B318" s="300" t="s">
        <v>323</v>
      </c>
      <c r="C318" s="183">
        <v>0</v>
      </c>
    </row>
    <row r="319" ht="21" hidden="1" customHeight="1" spans="1:3">
      <c r="A319" s="264">
        <v>2040805</v>
      </c>
      <c r="B319" s="300" t="s">
        <v>324</v>
      </c>
      <c r="C319" s="183">
        <v>0</v>
      </c>
    </row>
    <row r="320" ht="21" hidden="1" customHeight="1" spans="1:3">
      <c r="A320" s="264">
        <v>2040806</v>
      </c>
      <c r="B320" s="300" t="s">
        <v>325</v>
      </c>
      <c r="C320" s="183">
        <v>0</v>
      </c>
    </row>
    <row r="321" ht="21" hidden="1" customHeight="1" spans="1:3">
      <c r="A321" s="264">
        <v>2040807</v>
      </c>
      <c r="B321" s="300" t="s">
        <v>184</v>
      </c>
      <c r="C321" s="183">
        <v>0</v>
      </c>
    </row>
    <row r="322" ht="21" hidden="1" customHeight="1" spans="1:3">
      <c r="A322" s="264">
        <v>2040850</v>
      </c>
      <c r="B322" s="300" t="s">
        <v>152</v>
      </c>
      <c r="C322" s="183">
        <v>0</v>
      </c>
    </row>
    <row r="323" ht="21" hidden="1" customHeight="1" spans="1:3">
      <c r="A323" s="264">
        <v>2040899</v>
      </c>
      <c r="B323" s="300" t="s">
        <v>326</v>
      </c>
      <c r="C323" s="183">
        <v>0</v>
      </c>
    </row>
    <row r="324" ht="21" hidden="1" customHeight="1" spans="1:3">
      <c r="A324" s="264">
        <v>20409</v>
      </c>
      <c r="B324" s="300" t="s">
        <v>327</v>
      </c>
      <c r="C324" s="183">
        <v>0</v>
      </c>
    </row>
    <row r="325" ht="21" hidden="1" customHeight="1" spans="1:3">
      <c r="A325" s="264">
        <v>2040901</v>
      </c>
      <c r="B325" s="300" t="s">
        <v>143</v>
      </c>
      <c r="C325" s="183">
        <v>0</v>
      </c>
    </row>
    <row r="326" ht="21" hidden="1" customHeight="1" spans="1:3">
      <c r="A326" s="264">
        <v>2040902</v>
      </c>
      <c r="B326" s="300" t="s">
        <v>144</v>
      </c>
      <c r="C326" s="183">
        <v>0</v>
      </c>
    </row>
    <row r="327" ht="21" hidden="1" customHeight="1" spans="1:3">
      <c r="A327" s="264">
        <v>2040903</v>
      </c>
      <c r="B327" s="300" t="s">
        <v>145</v>
      </c>
      <c r="C327" s="183">
        <v>0</v>
      </c>
    </row>
    <row r="328" ht="21" hidden="1" customHeight="1" spans="1:3">
      <c r="A328" s="264">
        <v>2040904</v>
      </c>
      <c r="B328" s="300" t="s">
        <v>328</v>
      </c>
      <c r="C328" s="183">
        <v>0</v>
      </c>
    </row>
    <row r="329" ht="21" hidden="1" customHeight="1" spans="1:3">
      <c r="A329" s="264">
        <v>2040905</v>
      </c>
      <c r="B329" s="300" t="s">
        <v>329</v>
      </c>
      <c r="C329" s="183">
        <v>0</v>
      </c>
    </row>
    <row r="330" ht="21" hidden="1" customHeight="1" spans="1:3">
      <c r="A330" s="264">
        <v>2040950</v>
      </c>
      <c r="B330" s="301" t="s">
        <v>152</v>
      </c>
      <c r="C330" s="183">
        <v>0</v>
      </c>
    </row>
    <row r="331" ht="21" hidden="1" customHeight="1" spans="1:3">
      <c r="A331" s="264">
        <v>2040999</v>
      </c>
      <c r="B331" s="301" t="s">
        <v>330</v>
      </c>
      <c r="C331" s="183">
        <v>0</v>
      </c>
    </row>
    <row r="332" ht="21" hidden="1" customHeight="1" spans="1:3">
      <c r="A332" s="264">
        <v>20410</v>
      </c>
      <c r="B332" s="301" t="s">
        <v>331</v>
      </c>
      <c r="C332" s="183">
        <v>0</v>
      </c>
    </row>
    <row r="333" ht="21" hidden="1" customHeight="1" spans="1:3">
      <c r="A333" s="264">
        <v>2041001</v>
      </c>
      <c r="B333" s="300" t="s">
        <v>143</v>
      </c>
      <c r="C333" s="183">
        <v>0</v>
      </c>
    </row>
    <row r="334" ht="21" hidden="1" customHeight="1" spans="1:3">
      <c r="A334" s="264">
        <v>2041002</v>
      </c>
      <c r="B334" s="302" t="s">
        <v>144</v>
      </c>
      <c r="C334" s="183">
        <v>0</v>
      </c>
    </row>
    <row r="335" ht="21" hidden="1" customHeight="1" spans="1:3">
      <c r="A335" s="264">
        <v>2041006</v>
      </c>
      <c r="B335" s="301" t="s">
        <v>184</v>
      </c>
      <c r="C335" s="183">
        <v>0</v>
      </c>
    </row>
    <row r="336" ht="21" hidden="1" customHeight="1" spans="1:3">
      <c r="A336" s="264">
        <v>2041007</v>
      </c>
      <c r="B336" s="300" t="s">
        <v>332</v>
      </c>
      <c r="C336" s="183">
        <v>0</v>
      </c>
    </row>
    <row r="337" ht="21" hidden="1" customHeight="1" spans="1:3">
      <c r="A337" s="264">
        <v>2041099</v>
      </c>
      <c r="B337" s="300" t="s">
        <v>333</v>
      </c>
      <c r="C337" s="183">
        <v>0</v>
      </c>
    </row>
    <row r="338" ht="21" customHeight="1" spans="1:3">
      <c r="A338" s="264">
        <v>20499</v>
      </c>
      <c r="B338" s="270" t="s">
        <v>334</v>
      </c>
      <c r="C338" s="183">
        <v>195</v>
      </c>
    </row>
    <row r="339" ht="21" hidden="1" customHeight="1" spans="1:3">
      <c r="A339" s="264">
        <v>2049902</v>
      </c>
      <c r="B339" s="300" t="s">
        <v>335</v>
      </c>
      <c r="C339" s="183">
        <v>0</v>
      </c>
    </row>
    <row r="340" ht="21" customHeight="1" spans="1:3">
      <c r="A340" s="264">
        <v>2049999</v>
      </c>
      <c r="B340" s="270" t="s">
        <v>336</v>
      </c>
      <c r="C340" s="183">
        <v>195</v>
      </c>
    </row>
    <row r="341" ht="21" customHeight="1" spans="1:3">
      <c r="A341" s="264">
        <v>205</v>
      </c>
      <c r="B341" s="270" t="s">
        <v>337</v>
      </c>
      <c r="C341" s="183">
        <v>202092</v>
      </c>
    </row>
    <row r="342" ht="21" customHeight="1" spans="1:3">
      <c r="A342" s="264">
        <v>20501</v>
      </c>
      <c r="B342" s="270" t="s">
        <v>338</v>
      </c>
      <c r="C342" s="183">
        <v>841</v>
      </c>
    </row>
    <row r="343" ht="21" customHeight="1" spans="1:3">
      <c r="A343" s="264">
        <v>2050101</v>
      </c>
      <c r="B343" s="270" t="s">
        <v>143</v>
      </c>
      <c r="C343" s="183">
        <v>396</v>
      </c>
    </row>
    <row r="344" ht="21" hidden="1" customHeight="1" spans="1:3">
      <c r="A344" s="264">
        <v>2050102</v>
      </c>
      <c r="B344" s="300" t="s">
        <v>144</v>
      </c>
      <c r="C344" s="183">
        <v>0</v>
      </c>
    </row>
    <row r="345" ht="21" hidden="1" customHeight="1" spans="1:3">
      <c r="A345" s="264">
        <v>2050103</v>
      </c>
      <c r="B345" s="300" t="s">
        <v>145</v>
      </c>
      <c r="C345" s="183">
        <v>0</v>
      </c>
    </row>
    <row r="346" ht="21" customHeight="1" spans="1:3">
      <c r="A346" s="264">
        <v>2050199</v>
      </c>
      <c r="B346" s="270" t="s">
        <v>339</v>
      </c>
      <c r="C346" s="183">
        <v>445</v>
      </c>
    </row>
    <row r="347" ht="21" customHeight="1" spans="1:3">
      <c r="A347" s="264">
        <v>20502</v>
      </c>
      <c r="B347" s="270" t="s">
        <v>340</v>
      </c>
      <c r="C347" s="183">
        <v>184773</v>
      </c>
    </row>
    <row r="348" ht="21" customHeight="1" spans="1:3">
      <c r="A348" s="264">
        <v>2050201</v>
      </c>
      <c r="B348" s="270" t="s">
        <v>341</v>
      </c>
      <c r="C348" s="183">
        <v>12629</v>
      </c>
    </row>
    <row r="349" ht="21" customHeight="1" spans="1:3">
      <c r="A349" s="264">
        <v>2050202</v>
      </c>
      <c r="B349" s="270" t="s">
        <v>342</v>
      </c>
      <c r="C349" s="183">
        <v>85424</v>
      </c>
    </row>
    <row r="350" ht="21" customHeight="1" spans="1:3">
      <c r="A350" s="264">
        <v>2050203</v>
      </c>
      <c r="B350" s="270" t="s">
        <v>343</v>
      </c>
      <c r="C350" s="183">
        <v>56455</v>
      </c>
    </row>
    <row r="351" ht="21" customHeight="1" spans="1:3">
      <c r="A351" s="264">
        <v>2050204</v>
      </c>
      <c r="B351" s="270" t="s">
        <v>344</v>
      </c>
      <c r="C351" s="183">
        <v>30218</v>
      </c>
    </row>
    <row r="352" ht="21" customHeight="1" spans="1:3">
      <c r="A352" s="264">
        <v>2050205</v>
      </c>
      <c r="B352" s="270" t="s">
        <v>345</v>
      </c>
      <c r="C352" s="183">
        <v>25</v>
      </c>
    </row>
    <row r="353" ht="21" customHeight="1" spans="1:3">
      <c r="A353" s="264">
        <v>2050299</v>
      </c>
      <c r="B353" s="270" t="s">
        <v>346</v>
      </c>
      <c r="C353" s="183">
        <v>22</v>
      </c>
    </row>
    <row r="354" ht="21" customHeight="1" spans="1:3">
      <c r="A354" s="264">
        <v>20503</v>
      </c>
      <c r="B354" s="270" t="s">
        <v>347</v>
      </c>
      <c r="C354" s="183">
        <v>7481</v>
      </c>
    </row>
    <row r="355" ht="21" hidden="1" customHeight="1" spans="1:3">
      <c r="A355" s="264">
        <v>2050301</v>
      </c>
      <c r="B355" s="301" t="s">
        <v>348</v>
      </c>
      <c r="C355" s="183">
        <v>0</v>
      </c>
    </row>
    <row r="356" ht="21" customHeight="1" spans="1:3">
      <c r="A356" s="264">
        <v>2050302</v>
      </c>
      <c r="B356" s="270" t="s">
        <v>349</v>
      </c>
      <c r="C356" s="183">
        <v>7481</v>
      </c>
    </row>
    <row r="357" ht="21" hidden="1" customHeight="1" spans="1:3">
      <c r="A357" s="264">
        <v>2050303</v>
      </c>
      <c r="B357" s="300" t="s">
        <v>350</v>
      </c>
      <c r="C357" s="183">
        <v>0</v>
      </c>
    </row>
    <row r="358" ht="21" hidden="1" customHeight="1" spans="1:3">
      <c r="A358" s="264">
        <v>2050305</v>
      </c>
      <c r="B358" s="300" t="s">
        <v>351</v>
      </c>
      <c r="C358" s="183">
        <v>0</v>
      </c>
    </row>
    <row r="359" ht="21" hidden="1" customHeight="1" spans="1:3">
      <c r="A359" s="264">
        <v>2050399</v>
      </c>
      <c r="B359" s="300" t="s">
        <v>352</v>
      </c>
      <c r="C359" s="183">
        <v>0</v>
      </c>
    </row>
    <row r="360" ht="21" hidden="1" customHeight="1" spans="1:3">
      <c r="A360" s="264">
        <v>20504</v>
      </c>
      <c r="B360" s="300" t="s">
        <v>353</v>
      </c>
      <c r="C360" s="183">
        <v>0</v>
      </c>
    </row>
    <row r="361" ht="21" hidden="1" customHeight="1" spans="1:3">
      <c r="A361" s="264">
        <v>2050401</v>
      </c>
      <c r="B361" s="301" t="s">
        <v>354</v>
      </c>
      <c r="C361" s="183">
        <v>0</v>
      </c>
    </row>
    <row r="362" ht="21" hidden="1" customHeight="1" spans="1:3">
      <c r="A362" s="264">
        <v>2050402</v>
      </c>
      <c r="B362" s="300" t="s">
        <v>355</v>
      </c>
      <c r="C362" s="183">
        <v>0</v>
      </c>
    </row>
    <row r="363" ht="21" hidden="1" customHeight="1" spans="1:3">
      <c r="A363" s="264">
        <v>2050403</v>
      </c>
      <c r="B363" s="300" t="s">
        <v>356</v>
      </c>
      <c r="C363" s="183">
        <v>0</v>
      </c>
    </row>
    <row r="364" ht="21" hidden="1" customHeight="1" spans="1:3">
      <c r="A364" s="264">
        <v>2050404</v>
      </c>
      <c r="B364" s="300" t="s">
        <v>357</v>
      </c>
      <c r="C364" s="183">
        <v>0</v>
      </c>
    </row>
    <row r="365" ht="21" hidden="1" customHeight="1" spans="1:3">
      <c r="A365" s="264">
        <v>2050499</v>
      </c>
      <c r="B365" s="301" t="s">
        <v>358</v>
      </c>
      <c r="C365" s="183">
        <v>0</v>
      </c>
    </row>
    <row r="366" ht="21" hidden="1" customHeight="1" spans="1:3">
      <c r="A366" s="264">
        <v>20505</v>
      </c>
      <c r="B366" s="300" t="s">
        <v>359</v>
      </c>
      <c r="C366" s="183">
        <v>0</v>
      </c>
    </row>
    <row r="367" ht="21" hidden="1" customHeight="1" spans="1:3">
      <c r="A367" s="264">
        <v>2050501</v>
      </c>
      <c r="B367" s="300" t="s">
        <v>360</v>
      </c>
      <c r="C367" s="183">
        <v>0</v>
      </c>
    </row>
    <row r="368" ht="21" hidden="1" customHeight="1" spans="1:3">
      <c r="A368" s="264">
        <v>2050502</v>
      </c>
      <c r="B368" s="300" t="s">
        <v>361</v>
      </c>
      <c r="C368" s="183">
        <v>0</v>
      </c>
    </row>
    <row r="369" ht="21" hidden="1" customHeight="1" spans="1:3">
      <c r="A369" s="264">
        <v>2050599</v>
      </c>
      <c r="B369" s="301" t="s">
        <v>362</v>
      </c>
      <c r="C369" s="183">
        <v>0</v>
      </c>
    </row>
    <row r="370" ht="21" hidden="1" customHeight="1" spans="1:3">
      <c r="A370" s="264">
        <v>20506</v>
      </c>
      <c r="B370" s="300" t="s">
        <v>363</v>
      </c>
      <c r="C370" s="183">
        <v>0</v>
      </c>
    </row>
    <row r="371" ht="21" hidden="1" customHeight="1" spans="1:3">
      <c r="A371" s="264">
        <v>2050601</v>
      </c>
      <c r="B371" s="300" t="s">
        <v>364</v>
      </c>
      <c r="C371" s="183">
        <v>0</v>
      </c>
    </row>
    <row r="372" ht="21" hidden="1" customHeight="1" spans="1:3">
      <c r="A372" s="264">
        <v>2050602</v>
      </c>
      <c r="B372" s="300" t="s">
        <v>365</v>
      </c>
      <c r="C372" s="183">
        <v>0</v>
      </c>
    </row>
    <row r="373" ht="21" hidden="1" customHeight="1" spans="1:3">
      <c r="A373" s="264">
        <v>2050699</v>
      </c>
      <c r="B373" s="301" t="s">
        <v>366</v>
      </c>
      <c r="C373" s="183">
        <v>0</v>
      </c>
    </row>
    <row r="374" ht="21" customHeight="1" spans="1:3">
      <c r="A374" s="264">
        <v>20507</v>
      </c>
      <c r="B374" s="270" t="s">
        <v>367</v>
      </c>
      <c r="C374" s="183">
        <v>804</v>
      </c>
    </row>
    <row r="375" ht="21" customHeight="1" spans="1:3">
      <c r="A375" s="264">
        <v>2050701</v>
      </c>
      <c r="B375" s="270" t="s">
        <v>368</v>
      </c>
      <c r="C375" s="183">
        <v>804</v>
      </c>
    </row>
    <row r="376" ht="21" hidden="1" customHeight="1" spans="1:3">
      <c r="A376" s="264">
        <v>2050702</v>
      </c>
      <c r="B376" s="300" t="s">
        <v>369</v>
      </c>
      <c r="C376" s="183">
        <v>0</v>
      </c>
    </row>
    <row r="377" ht="21" hidden="1" customHeight="1" spans="1:3">
      <c r="A377" s="264">
        <v>2050799</v>
      </c>
      <c r="B377" s="300" t="s">
        <v>370</v>
      </c>
      <c r="C377" s="183">
        <v>0</v>
      </c>
    </row>
    <row r="378" ht="21" customHeight="1" spans="1:3">
      <c r="A378" s="264">
        <v>20508</v>
      </c>
      <c r="B378" s="270" t="s">
        <v>371</v>
      </c>
      <c r="C378" s="183">
        <v>1544</v>
      </c>
    </row>
    <row r="379" ht="21" customHeight="1" spans="1:3">
      <c r="A379" s="264">
        <v>2050801</v>
      </c>
      <c r="B379" s="270" t="s">
        <v>372</v>
      </c>
      <c r="C379" s="183">
        <v>1081</v>
      </c>
    </row>
    <row r="380" ht="21" customHeight="1" spans="1:3">
      <c r="A380" s="264">
        <v>2050802</v>
      </c>
      <c r="B380" s="270" t="s">
        <v>373</v>
      </c>
      <c r="C380" s="183">
        <v>437</v>
      </c>
    </row>
    <row r="381" ht="21" customHeight="1" spans="1:3">
      <c r="A381" s="264">
        <v>2050803</v>
      </c>
      <c r="B381" s="270" t="s">
        <v>374</v>
      </c>
      <c r="C381" s="183">
        <v>26</v>
      </c>
    </row>
    <row r="382" ht="21" hidden="1" customHeight="1" spans="1:3">
      <c r="A382" s="264">
        <v>2050804</v>
      </c>
      <c r="B382" s="300" t="s">
        <v>375</v>
      </c>
      <c r="C382" s="183">
        <v>0</v>
      </c>
    </row>
    <row r="383" ht="21" hidden="1" customHeight="1" spans="1:3">
      <c r="A383" s="264">
        <v>2050899</v>
      </c>
      <c r="B383" s="300" t="s">
        <v>376</v>
      </c>
      <c r="C383" s="183">
        <v>0</v>
      </c>
    </row>
    <row r="384" ht="21" customHeight="1" spans="1:3">
      <c r="A384" s="264">
        <v>20509</v>
      </c>
      <c r="B384" s="270" t="s">
        <v>377</v>
      </c>
      <c r="C384" s="183">
        <v>6157</v>
      </c>
    </row>
    <row r="385" ht="21" customHeight="1" spans="1:3">
      <c r="A385" s="264">
        <v>2050901</v>
      </c>
      <c r="B385" s="270" t="s">
        <v>378</v>
      </c>
      <c r="C385" s="183">
        <v>5243</v>
      </c>
    </row>
    <row r="386" ht="21" hidden="1" customHeight="1" spans="1:3">
      <c r="A386" s="264">
        <v>2050902</v>
      </c>
      <c r="B386" s="301" t="s">
        <v>379</v>
      </c>
      <c r="C386" s="183">
        <v>0</v>
      </c>
    </row>
    <row r="387" ht="21" hidden="1" customHeight="1" spans="1:3">
      <c r="A387" s="264">
        <v>2050903</v>
      </c>
      <c r="B387" s="300" t="s">
        <v>380</v>
      </c>
      <c r="C387" s="183">
        <v>0</v>
      </c>
    </row>
    <row r="388" ht="21" hidden="1" customHeight="1" spans="1:3">
      <c r="A388" s="264">
        <v>2050904</v>
      </c>
      <c r="B388" s="302" t="s">
        <v>381</v>
      </c>
      <c r="C388" s="183">
        <v>0</v>
      </c>
    </row>
    <row r="389" ht="21" hidden="1" customHeight="1" spans="1:3">
      <c r="A389" s="264">
        <v>2050905</v>
      </c>
      <c r="B389" s="301" t="s">
        <v>382</v>
      </c>
      <c r="C389" s="183">
        <v>0</v>
      </c>
    </row>
    <row r="390" ht="21" customHeight="1" spans="1:3">
      <c r="A390" s="264">
        <v>2050999</v>
      </c>
      <c r="B390" s="270" t="s">
        <v>383</v>
      </c>
      <c r="C390" s="183">
        <v>914</v>
      </c>
    </row>
    <row r="391" ht="21" customHeight="1" spans="1:3">
      <c r="A391" s="264">
        <v>20599</v>
      </c>
      <c r="B391" s="270" t="s">
        <v>384</v>
      </c>
      <c r="C391" s="183">
        <v>492</v>
      </c>
    </row>
    <row r="392" ht="21" customHeight="1" spans="1:3">
      <c r="A392" s="264">
        <v>2059999</v>
      </c>
      <c r="B392" s="270" t="s">
        <v>1759</v>
      </c>
      <c r="C392" s="183">
        <v>492</v>
      </c>
    </row>
    <row r="393" ht="21" customHeight="1" spans="1:3">
      <c r="A393" s="264">
        <v>206</v>
      </c>
      <c r="B393" s="270" t="s">
        <v>385</v>
      </c>
      <c r="C393" s="183">
        <v>1185</v>
      </c>
    </row>
    <row r="394" ht="21" customHeight="1" spans="1:3">
      <c r="A394" s="264">
        <v>20601</v>
      </c>
      <c r="B394" s="270" t="s">
        <v>386</v>
      </c>
      <c r="C394" s="183">
        <v>279</v>
      </c>
    </row>
    <row r="395" ht="21" customHeight="1" spans="1:3">
      <c r="A395" s="264">
        <v>2060101</v>
      </c>
      <c r="B395" s="270" t="s">
        <v>143</v>
      </c>
      <c r="C395" s="183">
        <v>279</v>
      </c>
    </row>
    <row r="396" ht="21" hidden="1" customHeight="1" spans="1:3">
      <c r="A396" s="264">
        <v>2060102</v>
      </c>
      <c r="B396" s="300" t="s">
        <v>144</v>
      </c>
      <c r="C396" s="183">
        <v>0</v>
      </c>
    </row>
    <row r="397" ht="21" hidden="1" customHeight="1" spans="1:3">
      <c r="A397" s="264">
        <v>2060103</v>
      </c>
      <c r="B397" s="300" t="s">
        <v>145</v>
      </c>
      <c r="C397" s="183">
        <v>0</v>
      </c>
    </row>
    <row r="398" ht="21" hidden="1" customHeight="1" spans="1:3">
      <c r="A398" s="264">
        <v>2060199</v>
      </c>
      <c r="B398" s="300" t="s">
        <v>387</v>
      </c>
      <c r="C398" s="183">
        <v>0</v>
      </c>
    </row>
    <row r="399" ht="21" customHeight="1" spans="1:3">
      <c r="A399" s="264">
        <v>20602</v>
      </c>
      <c r="B399" s="270" t="s">
        <v>388</v>
      </c>
      <c r="C399" s="183">
        <v>42</v>
      </c>
    </row>
    <row r="400" ht="21" hidden="1" customHeight="1" spans="1:3">
      <c r="A400" s="264">
        <v>2060201</v>
      </c>
      <c r="B400" s="300" t="s">
        <v>389</v>
      </c>
      <c r="C400" s="183">
        <v>0</v>
      </c>
    </row>
    <row r="401" ht="21" hidden="1" customHeight="1" spans="1:3">
      <c r="A401" s="264">
        <v>2060203</v>
      </c>
      <c r="B401" s="300" t="s">
        <v>390</v>
      </c>
      <c r="C401" s="183">
        <v>0</v>
      </c>
    </row>
    <row r="402" ht="21" hidden="1" customHeight="1" spans="1:3">
      <c r="A402" s="264">
        <v>2060204</v>
      </c>
      <c r="B402" s="300" t="s">
        <v>391</v>
      </c>
      <c r="C402" s="183">
        <v>0</v>
      </c>
    </row>
    <row r="403" ht="21" customHeight="1" spans="1:3">
      <c r="A403" s="264">
        <v>2060205</v>
      </c>
      <c r="B403" s="270" t="s">
        <v>392</v>
      </c>
      <c r="C403" s="183">
        <v>42</v>
      </c>
    </row>
    <row r="404" ht="21" hidden="1" customHeight="1" spans="1:3">
      <c r="A404" s="264">
        <v>2060206</v>
      </c>
      <c r="B404" s="300" t="s">
        <v>393</v>
      </c>
      <c r="C404" s="183">
        <v>0</v>
      </c>
    </row>
    <row r="405" ht="21" hidden="1" customHeight="1" spans="1:3">
      <c r="A405" s="264">
        <v>2060207</v>
      </c>
      <c r="B405" s="300" t="s">
        <v>394</v>
      </c>
      <c r="C405" s="183">
        <v>0</v>
      </c>
    </row>
    <row r="406" ht="21" hidden="1" customHeight="1" spans="1:3">
      <c r="A406" s="264">
        <v>2060208</v>
      </c>
      <c r="B406" s="300" t="s">
        <v>395</v>
      </c>
      <c r="C406" s="183">
        <v>0</v>
      </c>
    </row>
    <row r="407" ht="21" hidden="1" customHeight="1" spans="1:3">
      <c r="A407" s="264">
        <v>2060299</v>
      </c>
      <c r="B407" s="300" t="s">
        <v>396</v>
      </c>
      <c r="C407" s="183">
        <v>0</v>
      </c>
    </row>
    <row r="408" ht="21" hidden="1" customHeight="1" spans="1:3">
      <c r="A408" s="264">
        <v>20603</v>
      </c>
      <c r="B408" s="300" t="s">
        <v>397</v>
      </c>
      <c r="C408" s="183">
        <v>0</v>
      </c>
    </row>
    <row r="409" ht="21" hidden="1" customHeight="1" spans="1:3">
      <c r="A409" s="264">
        <v>2060301</v>
      </c>
      <c r="B409" s="301" t="s">
        <v>389</v>
      </c>
      <c r="C409" s="183">
        <v>0</v>
      </c>
    </row>
    <row r="410" ht="21" hidden="1" customHeight="1" spans="1:3">
      <c r="A410" s="264">
        <v>2060302</v>
      </c>
      <c r="B410" s="300" t="s">
        <v>398</v>
      </c>
      <c r="C410" s="183">
        <v>0</v>
      </c>
    </row>
    <row r="411" ht="21" hidden="1" customHeight="1" spans="1:3">
      <c r="A411" s="264">
        <v>2060303</v>
      </c>
      <c r="B411" s="300" t="s">
        <v>399</v>
      </c>
      <c r="C411" s="183">
        <v>0</v>
      </c>
    </row>
    <row r="412" ht="21" hidden="1" customHeight="1" spans="1:3">
      <c r="A412" s="264">
        <v>2060304</v>
      </c>
      <c r="B412" s="300" t="s">
        <v>400</v>
      </c>
      <c r="C412" s="183">
        <v>0</v>
      </c>
    </row>
    <row r="413" ht="21" hidden="1" customHeight="1" spans="1:3">
      <c r="A413" s="264">
        <v>2060399</v>
      </c>
      <c r="B413" s="301" t="s">
        <v>401</v>
      </c>
      <c r="C413" s="183">
        <v>0</v>
      </c>
    </row>
    <row r="414" ht="21" hidden="1" customHeight="1" spans="1:3">
      <c r="A414" s="264">
        <v>20604</v>
      </c>
      <c r="B414" s="300" t="s">
        <v>402</v>
      </c>
      <c r="C414" s="183">
        <v>0</v>
      </c>
    </row>
    <row r="415" ht="21" hidden="1" customHeight="1" spans="1:3">
      <c r="A415" s="264">
        <v>2060401</v>
      </c>
      <c r="B415" s="300" t="s">
        <v>389</v>
      </c>
      <c r="C415" s="183">
        <v>0</v>
      </c>
    </row>
    <row r="416" ht="21" hidden="1" customHeight="1" spans="1:3">
      <c r="A416" s="264">
        <v>2060404</v>
      </c>
      <c r="B416" s="300" t="s">
        <v>403</v>
      </c>
      <c r="C416" s="183">
        <v>0</v>
      </c>
    </row>
    <row r="417" ht="21" hidden="1" customHeight="1" spans="1:3">
      <c r="A417" s="264">
        <v>2060405</v>
      </c>
      <c r="B417" s="300" t="s">
        <v>404</v>
      </c>
      <c r="C417" s="183">
        <v>0</v>
      </c>
    </row>
    <row r="418" ht="21" hidden="1" customHeight="1" spans="1:3">
      <c r="A418" s="264">
        <v>2060499</v>
      </c>
      <c r="B418" s="301" t="s">
        <v>405</v>
      </c>
      <c r="C418" s="183">
        <v>0</v>
      </c>
    </row>
    <row r="419" ht="21" hidden="1" customHeight="1" spans="1:3">
      <c r="A419" s="264">
        <v>20605</v>
      </c>
      <c r="B419" s="300" t="s">
        <v>406</v>
      </c>
      <c r="C419" s="183">
        <v>0</v>
      </c>
    </row>
    <row r="420" ht="21" hidden="1" customHeight="1" spans="1:3">
      <c r="A420" s="264">
        <v>2060501</v>
      </c>
      <c r="B420" s="300" t="s">
        <v>389</v>
      </c>
      <c r="C420" s="183">
        <v>0</v>
      </c>
    </row>
    <row r="421" ht="21" hidden="1" customHeight="1" spans="1:3">
      <c r="A421" s="264">
        <v>2060502</v>
      </c>
      <c r="B421" s="300" t="s">
        <v>407</v>
      </c>
      <c r="C421" s="183">
        <v>0</v>
      </c>
    </row>
    <row r="422" ht="21" hidden="1" customHeight="1" spans="1:3">
      <c r="A422" s="264">
        <v>2060503</v>
      </c>
      <c r="B422" s="300" t="s">
        <v>408</v>
      </c>
      <c r="C422" s="183">
        <v>0</v>
      </c>
    </row>
    <row r="423" ht="21" hidden="1" customHeight="1" spans="1:3">
      <c r="A423" s="264">
        <v>2060599</v>
      </c>
      <c r="B423" s="301" t="s">
        <v>409</v>
      </c>
      <c r="C423" s="183">
        <v>0</v>
      </c>
    </row>
    <row r="424" ht="21" hidden="1" customHeight="1" spans="1:3">
      <c r="A424" s="264">
        <v>20606</v>
      </c>
      <c r="B424" s="300" t="s">
        <v>410</v>
      </c>
      <c r="C424" s="183">
        <v>0</v>
      </c>
    </row>
    <row r="425" ht="21" hidden="1" customHeight="1" spans="1:3">
      <c r="A425" s="264">
        <v>2060601</v>
      </c>
      <c r="B425" s="300" t="s">
        <v>411</v>
      </c>
      <c r="C425" s="183">
        <v>0</v>
      </c>
    </row>
    <row r="426" ht="21" hidden="1" customHeight="1" spans="1:3">
      <c r="A426" s="264">
        <v>2060602</v>
      </c>
      <c r="B426" s="300" t="s">
        <v>412</v>
      </c>
      <c r="C426" s="183">
        <v>0</v>
      </c>
    </row>
    <row r="427" ht="21" hidden="1" customHeight="1" spans="1:3">
      <c r="A427" s="264">
        <v>2060603</v>
      </c>
      <c r="B427" s="300" t="s">
        <v>413</v>
      </c>
      <c r="C427" s="183">
        <v>0</v>
      </c>
    </row>
    <row r="428" ht="21" hidden="1" customHeight="1" spans="1:3">
      <c r="A428" s="264">
        <v>2060699</v>
      </c>
      <c r="B428" s="300" t="s">
        <v>414</v>
      </c>
      <c r="C428" s="183">
        <v>0</v>
      </c>
    </row>
    <row r="429" ht="21" customHeight="1" spans="1:3">
      <c r="A429" s="264">
        <v>20607</v>
      </c>
      <c r="B429" s="270" t="s">
        <v>415</v>
      </c>
      <c r="C429" s="183">
        <v>25</v>
      </c>
    </row>
    <row r="430" ht="21" hidden="1" customHeight="1" spans="1:3">
      <c r="A430" s="264">
        <v>2060701</v>
      </c>
      <c r="B430" s="301" t="s">
        <v>389</v>
      </c>
      <c r="C430" s="183">
        <v>0</v>
      </c>
    </row>
    <row r="431" ht="21" hidden="1" customHeight="1" spans="1:3">
      <c r="A431" s="264">
        <v>2060702</v>
      </c>
      <c r="B431" s="300" t="s">
        <v>416</v>
      </c>
      <c r="C431" s="183">
        <v>0</v>
      </c>
    </row>
    <row r="432" ht="21" hidden="1" customHeight="1" spans="1:3">
      <c r="A432" s="264">
        <v>2060703</v>
      </c>
      <c r="B432" s="300" t="s">
        <v>417</v>
      </c>
      <c r="C432" s="183">
        <v>0</v>
      </c>
    </row>
    <row r="433" ht="21" hidden="1" customHeight="1" spans="1:3">
      <c r="A433" s="264">
        <v>2060704</v>
      </c>
      <c r="B433" s="300" t="s">
        <v>418</v>
      </c>
      <c r="C433" s="183">
        <v>0</v>
      </c>
    </row>
    <row r="434" ht="21" hidden="1" customHeight="1" spans="1:3">
      <c r="A434" s="264">
        <v>2060705</v>
      </c>
      <c r="B434" s="301" t="s">
        <v>419</v>
      </c>
      <c r="C434" s="183">
        <v>0</v>
      </c>
    </row>
    <row r="435" ht="21" customHeight="1" spans="1:3">
      <c r="A435" s="264">
        <v>2060799</v>
      </c>
      <c r="B435" s="270" t="s">
        <v>420</v>
      </c>
      <c r="C435" s="183">
        <v>25</v>
      </c>
    </row>
    <row r="436" ht="21" hidden="1" customHeight="1" spans="1:3">
      <c r="A436" s="264">
        <v>20608</v>
      </c>
      <c r="B436" s="300" t="s">
        <v>421</v>
      </c>
      <c r="C436" s="183">
        <v>0</v>
      </c>
    </row>
    <row r="437" ht="21" hidden="1" customHeight="1" spans="1:3">
      <c r="A437" s="264">
        <v>2060801</v>
      </c>
      <c r="B437" s="301" t="s">
        <v>422</v>
      </c>
      <c r="C437" s="183">
        <v>0</v>
      </c>
    </row>
    <row r="438" ht="21" hidden="1" customHeight="1" spans="1:3">
      <c r="A438" s="264">
        <v>2060802</v>
      </c>
      <c r="B438" s="300" t="s">
        <v>423</v>
      </c>
      <c r="C438" s="183">
        <v>0</v>
      </c>
    </row>
    <row r="439" ht="21" hidden="1" customHeight="1" spans="1:3">
      <c r="A439" s="264">
        <v>2060899</v>
      </c>
      <c r="B439" s="300" t="s">
        <v>424</v>
      </c>
      <c r="C439" s="183">
        <v>0</v>
      </c>
    </row>
    <row r="440" ht="21" hidden="1" customHeight="1" spans="1:3">
      <c r="A440" s="264">
        <v>20609</v>
      </c>
      <c r="B440" s="300" t="s">
        <v>425</v>
      </c>
      <c r="C440" s="183">
        <v>0</v>
      </c>
    </row>
    <row r="441" ht="21" hidden="1" customHeight="1" spans="1:3">
      <c r="A441" s="264">
        <v>2060901</v>
      </c>
      <c r="B441" s="300" t="s">
        <v>426</v>
      </c>
      <c r="C441" s="183">
        <v>0</v>
      </c>
    </row>
    <row r="442" ht="21" hidden="1" customHeight="1" spans="1:3">
      <c r="A442" s="264">
        <v>2060902</v>
      </c>
      <c r="B442" s="300" t="s">
        <v>427</v>
      </c>
      <c r="C442" s="183">
        <v>0</v>
      </c>
    </row>
    <row r="443" ht="21" hidden="1" customHeight="1" spans="1:3">
      <c r="A443" s="264">
        <v>2060999</v>
      </c>
      <c r="B443" s="300" t="s">
        <v>428</v>
      </c>
      <c r="C443" s="183">
        <v>0</v>
      </c>
    </row>
    <row r="444" ht="21" customHeight="1" spans="1:3">
      <c r="A444" s="264">
        <v>20699</v>
      </c>
      <c r="B444" s="270" t="s">
        <v>429</v>
      </c>
      <c r="C444" s="183">
        <v>839</v>
      </c>
    </row>
    <row r="445" ht="21" hidden="1" customHeight="1" spans="1:3">
      <c r="A445" s="264">
        <v>2069901</v>
      </c>
      <c r="B445" s="300" t="s">
        <v>430</v>
      </c>
      <c r="C445" s="183">
        <v>0</v>
      </c>
    </row>
    <row r="446" ht="21" hidden="1" customHeight="1" spans="1:3">
      <c r="A446" s="264">
        <v>2069902</v>
      </c>
      <c r="B446" s="300" t="s">
        <v>431</v>
      </c>
      <c r="C446" s="183">
        <v>0</v>
      </c>
    </row>
    <row r="447" ht="21" hidden="1" customHeight="1" spans="1:3">
      <c r="A447" s="264">
        <v>2069903</v>
      </c>
      <c r="B447" s="300" t="s">
        <v>432</v>
      </c>
      <c r="C447" s="183">
        <v>0</v>
      </c>
    </row>
    <row r="448" ht="21" customHeight="1" spans="1:3">
      <c r="A448" s="264">
        <v>2069999</v>
      </c>
      <c r="B448" s="270" t="s">
        <v>433</v>
      </c>
      <c r="C448" s="183">
        <v>839</v>
      </c>
    </row>
    <row r="449" ht="21" customHeight="1" spans="1:3">
      <c r="A449" s="264">
        <v>207</v>
      </c>
      <c r="B449" s="269" t="s">
        <v>434</v>
      </c>
      <c r="C449" s="183">
        <v>9179</v>
      </c>
    </row>
    <row r="450" ht="21" customHeight="1" spans="1:3">
      <c r="A450" s="264">
        <v>20701</v>
      </c>
      <c r="B450" s="270" t="s">
        <v>435</v>
      </c>
      <c r="C450" s="183">
        <v>3999</v>
      </c>
    </row>
    <row r="451" ht="21" customHeight="1" spans="1:3">
      <c r="A451" s="264">
        <v>2070101</v>
      </c>
      <c r="B451" s="270" t="s">
        <v>143</v>
      </c>
      <c r="C451" s="183">
        <v>757</v>
      </c>
    </row>
    <row r="452" ht="21" hidden="1" customHeight="1" spans="1:3">
      <c r="A452" s="264">
        <v>2070102</v>
      </c>
      <c r="B452" s="300" t="s">
        <v>144</v>
      </c>
      <c r="C452" s="183">
        <v>0</v>
      </c>
    </row>
    <row r="453" ht="21" hidden="1" customHeight="1" spans="1:3">
      <c r="A453" s="264">
        <v>2070103</v>
      </c>
      <c r="B453" s="300" t="s">
        <v>145</v>
      </c>
      <c r="C453" s="183">
        <v>0</v>
      </c>
    </row>
    <row r="454" ht="21" customHeight="1" spans="1:3">
      <c r="A454" s="264">
        <v>2070104</v>
      </c>
      <c r="B454" s="270" t="s">
        <v>436</v>
      </c>
      <c r="C454" s="183">
        <v>261</v>
      </c>
    </row>
    <row r="455" ht="21" hidden="1" customHeight="1" spans="1:3">
      <c r="A455" s="264">
        <v>2070105</v>
      </c>
      <c r="B455" s="300" t="s">
        <v>437</v>
      </c>
      <c r="C455" s="183">
        <v>0</v>
      </c>
    </row>
    <row r="456" ht="21" hidden="1" customHeight="1" spans="1:3">
      <c r="A456" s="264">
        <v>2070106</v>
      </c>
      <c r="B456" s="300" t="s">
        <v>438</v>
      </c>
      <c r="C456" s="183">
        <v>0</v>
      </c>
    </row>
    <row r="457" ht="21" hidden="1" customHeight="1" spans="1:3">
      <c r="A457" s="264">
        <v>2070107</v>
      </c>
      <c r="B457" s="300" t="s">
        <v>439</v>
      </c>
      <c r="C457" s="183">
        <v>0</v>
      </c>
    </row>
    <row r="458" ht="21" hidden="1" customHeight="1" spans="1:3">
      <c r="A458" s="264">
        <v>2070108</v>
      </c>
      <c r="B458" s="300" t="s">
        <v>440</v>
      </c>
      <c r="C458" s="183">
        <v>0</v>
      </c>
    </row>
    <row r="459" ht="21" customHeight="1" spans="1:3">
      <c r="A459" s="264">
        <v>2070109</v>
      </c>
      <c r="B459" s="270" t="s">
        <v>441</v>
      </c>
      <c r="C459" s="183">
        <v>2409</v>
      </c>
    </row>
    <row r="460" ht="21" hidden="1" customHeight="1" spans="1:3">
      <c r="A460" s="264">
        <v>2070110</v>
      </c>
      <c r="B460" s="300" t="s">
        <v>442</v>
      </c>
      <c r="C460" s="183">
        <v>0</v>
      </c>
    </row>
    <row r="461" ht="21" customHeight="1" spans="1:3">
      <c r="A461" s="264">
        <v>2070111</v>
      </c>
      <c r="B461" s="270" t="s">
        <v>443</v>
      </c>
      <c r="C461" s="183">
        <v>2</v>
      </c>
    </row>
    <row r="462" ht="21" customHeight="1" spans="1:3">
      <c r="A462" s="264">
        <v>2070112</v>
      </c>
      <c r="B462" s="270" t="s">
        <v>444</v>
      </c>
      <c r="C462" s="183">
        <v>20</v>
      </c>
    </row>
    <row r="463" ht="21" customHeight="1" spans="1:3">
      <c r="A463" s="264">
        <v>2070113</v>
      </c>
      <c r="B463" s="270" t="s">
        <v>445</v>
      </c>
      <c r="C463" s="183">
        <v>58</v>
      </c>
    </row>
    <row r="464" ht="21" customHeight="1" spans="1:3">
      <c r="A464" s="264">
        <v>2070114</v>
      </c>
      <c r="B464" s="270" t="s">
        <v>446</v>
      </c>
      <c r="C464" s="183">
        <v>112</v>
      </c>
    </row>
    <row r="465" ht="21" customHeight="1" spans="1:3">
      <c r="A465" s="264">
        <v>2070199</v>
      </c>
      <c r="B465" s="270" t="s">
        <v>447</v>
      </c>
      <c r="C465" s="183">
        <v>380</v>
      </c>
    </row>
    <row r="466" ht="21" customHeight="1" spans="1:3">
      <c r="A466" s="264">
        <v>20702</v>
      </c>
      <c r="B466" s="270" t="s">
        <v>448</v>
      </c>
      <c r="C466" s="183">
        <v>1606</v>
      </c>
    </row>
    <row r="467" ht="21" hidden="1" customHeight="1" spans="1:3">
      <c r="A467" s="264">
        <v>2070201</v>
      </c>
      <c r="B467" s="300" t="s">
        <v>143</v>
      </c>
      <c r="C467" s="183">
        <v>0</v>
      </c>
    </row>
    <row r="468" ht="21" hidden="1" customHeight="1" spans="1:3">
      <c r="A468" s="264">
        <v>2070202</v>
      </c>
      <c r="B468" s="300" t="s">
        <v>144</v>
      </c>
      <c r="C468" s="183">
        <v>0</v>
      </c>
    </row>
    <row r="469" ht="21" hidden="1" customHeight="1" spans="1:3">
      <c r="A469" s="264">
        <v>2070203</v>
      </c>
      <c r="B469" s="300" t="s">
        <v>145</v>
      </c>
      <c r="C469" s="183">
        <v>0</v>
      </c>
    </row>
    <row r="470" ht="21" customHeight="1" spans="1:3">
      <c r="A470" s="264">
        <v>2070204</v>
      </c>
      <c r="B470" s="270" t="s">
        <v>449</v>
      </c>
      <c r="C470" s="183">
        <v>922</v>
      </c>
    </row>
    <row r="471" ht="21" customHeight="1" spans="1:3">
      <c r="A471" s="264">
        <v>2070205</v>
      </c>
      <c r="B471" s="270" t="s">
        <v>450</v>
      </c>
      <c r="C471" s="183">
        <v>684</v>
      </c>
    </row>
    <row r="472" ht="21" hidden="1" customHeight="1" spans="1:3">
      <c r="A472" s="264">
        <v>2070206</v>
      </c>
      <c r="B472" s="300" t="s">
        <v>451</v>
      </c>
      <c r="C472" s="183">
        <v>0</v>
      </c>
    </row>
    <row r="473" ht="21" hidden="1" customHeight="1" spans="1:3">
      <c r="A473" s="264">
        <v>2070299</v>
      </c>
      <c r="B473" s="300" t="s">
        <v>452</v>
      </c>
      <c r="C473" s="183">
        <v>0</v>
      </c>
    </row>
    <row r="474" ht="21" customHeight="1" spans="1:3">
      <c r="A474" s="264">
        <v>20703</v>
      </c>
      <c r="B474" s="270" t="s">
        <v>453</v>
      </c>
      <c r="C474" s="183">
        <v>1680</v>
      </c>
    </row>
    <row r="475" ht="21" hidden="1" customHeight="1" spans="1:3">
      <c r="A475" s="264">
        <v>2070301</v>
      </c>
      <c r="B475" s="300" t="s">
        <v>143</v>
      </c>
      <c r="C475" s="183">
        <v>0</v>
      </c>
    </row>
    <row r="476" ht="21" hidden="1" customHeight="1" spans="1:3">
      <c r="A476" s="264">
        <v>2070302</v>
      </c>
      <c r="B476" s="300" t="s">
        <v>144</v>
      </c>
      <c r="C476" s="183">
        <v>0</v>
      </c>
    </row>
    <row r="477" ht="21" hidden="1" customHeight="1" spans="1:3">
      <c r="A477" s="264">
        <v>2070303</v>
      </c>
      <c r="B477" s="300" t="s">
        <v>145</v>
      </c>
      <c r="C477" s="183">
        <v>0</v>
      </c>
    </row>
    <row r="478" ht="21" hidden="1" customHeight="1" spans="1:3">
      <c r="A478" s="264">
        <v>2070304</v>
      </c>
      <c r="B478" s="300" t="s">
        <v>454</v>
      </c>
      <c r="C478" s="183">
        <v>0</v>
      </c>
    </row>
    <row r="479" ht="21" hidden="1" customHeight="1" spans="1:3">
      <c r="A479" s="264">
        <v>2070305</v>
      </c>
      <c r="B479" s="300" t="s">
        <v>455</v>
      </c>
      <c r="C479" s="183">
        <v>0</v>
      </c>
    </row>
    <row r="480" ht="21" customHeight="1" spans="1:3">
      <c r="A480" s="264">
        <v>2070306</v>
      </c>
      <c r="B480" s="270" t="s">
        <v>456</v>
      </c>
      <c r="C480" s="183">
        <v>80</v>
      </c>
    </row>
    <row r="481" ht="21" customHeight="1" spans="1:3">
      <c r="A481" s="264">
        <v>2070307</v>
      </c>
      <c r="B481" s="270" t="s">
        <v>457</v>
      </c>
      <c r="C481" s="183">
        <v>1600</v>
      </c>
    </row>
    <row r="482" ht="21" hidden="1" customHeight="1" spans="1:3">
      <c r="A482" s="264">
        <v>2070308</v>
      </c>
      <c r="B482" s="300" t="s">
        <v>458</v>
      </c>
      <c r="C482" s="183">
        <v>0</v>
      </c>
    </row>
    <row r="483" ht="21" hidden="1" customHeight="1" spans="1:3">
      <c r="A483" s="264">
        <v>2070309</v>
      </c>
      <c r="B483" s="300" t="s">
        <v>459</v>
      </c>
      <c r="C483" s="183">
        <v>0</v>
      </c>
    </row>
    <row r="484" ht="21" hidden="1" customHeight="1" spans="1:3">
      <c r="A484" s="264">
        <v>2070399</v>
      </c>
      <c r="B484" s="300" t="s">
        <v>460</v>
      </c>
      <c r="C484" s="183">
        <v>0</v>
      </c>
    </row>
    <row r="485" ht="21" customHeight="1" spans="1:3">
      <c r="A485" s="264">
        <v>20706</v>
      </c>
      <c r="B485" s="270" t="s">
        <v>461</v>
      </c>
      <c r="C485" s="183">
        <v>297</v>
      </c>
    </row>
    <row r="486" ht="21" hidden="1" customHeight="1" spans="1:3">
      <c r="A486" s="264">
        <v>2070601</v>
      </c>
      <c r="B486" s="300" t="s">
        <v>143</v>
      </c>
      <c r="C486" s="183">
        <v>0</v>
      </c>
    </row>
    <row r="487" ht="21" hidden="1" customHeight="1" spans="1:3">
      <c r="A487" s="264">
        <v>2070602</v>
      </c>
      <c r="B487" s="300" t="s">
        <v>144</v>
      </c>
      <c r="C487" s="183">
        <v>0</v>
      </c>
    </row>
    <row r="488" ht="21" hidden="1" customHeight="1" spans="1:3">
      <c r="A488" s="264">
        <v>2070603</v>
      </c>
      <c r="B488" s="300" t="s">
        <v>145</v>
      </c>
      <c r="C488" s="183">
        <v>0</v>
      </c>
    </row>
    <row r="489" ht="21" customHeight="1" spans="1:3">
      <c r="A489" s="264">
        <v>2070604</v>
      </c>
      <c r="B489" s="270" t="s">
        <v>462</v>
      </c>
      <c r="C489" s="183">
        <v>297</v>
      </c>
    </row>
    <row r="490" ht="21" hidden="1" customHeight="1" spans="1:3">
      <c r="A490" s="264">
        <v>2070605</v>
      </c>
      <c r="B490" s="300" t="s">
        <v>463</v>
      </c>
      <c r="C490" s="183">
        <v>0</v>
      </c>
    </row>
    <row r="491" ht="21" hidden="1" customHeight="1" spans="1:3">
      <c r="A491" s="264">
        <v>2070606</v>
      </c>
      <c r="B491" s="300" t="s">
        <v>464</v>
      </c>
      <c r="C491" s="183">
        <v>0</v>
      </c>
    </row>
    <row r="492" ht="21" hidden="1" customHeight="1" spans="1:3">
      <c r="A492" s="264">
        <v>2070607</v>
      </c>
      <c r="B492" s="300" t="s">
        <v>465</v>
      </c>
      <c r="C492" s="183">
        <v>0</v>
      </c>
    </row>
    <row r="493" ht="21" hidden="1" customHeight="1" spans="1:3">
      <c r="A493" s="264">
        <v>2070699</v>
      </c>
      <c r="B493" s="300" t="s">
        <v>466</v>
      </c>
      <c r="C493" s="183">
        <v>0</v>
      </c>
    </row>
    <row r="494" ht="21" customHeight="1" spans="1:3">
      <c r="A494" s="264">
        <v>20708</v>
      </c>
      <c r="B494" s="270" t="s">
        <v>467</v>
      </c>
      <c r="C494" s="183">
        <v>1088</v>
      </c>
    </row>
    <row r="495" ht="21" hidden="1" customHeight="1" spans="1:3">
      <c r="A495" s="264">
        <v>2070801</v>
      </c>
      <c r="B495" s="300" t="s">
        <v>143</v>
      </c>
      <c r="C495" s="183">
        <v>0</v>
      </c>
    </row>
    <row r="496" ht="21" hidden="1" customHeight="1" spans="1:3">
      <c r="A496" s="264">
        <v>2070802</v>
      </c>
      <c r="B496" s="300" t="s">
        <v>144</v>
      </c>
      <c r="C496" s="183">
        <v>0</v>
      </c>
    </row>
    <row r="497" ht="21" hidden="1" customHeight="1" spans="1:3">
      <c r="A497" s="264">
        <v>2070803</v>
      </c>
      <c r="B497" s="300" t="s">
        <v>145</v>
      </c>
      <c r="C497" s="183">
        <v>0</v>
      </c>
    </row>
    <row r="498" ht="21" customHeight="1" spans="1:3">
      <c r="A498" s="264">
        <v>2070806</v>
      </c>
      <c r="B498" s="270" t="s">
        <v>468</v>
      </c>
      <c r="C498" s="183">
        <v>50</v>
      </c>
    </row>
    <row r="499" ht="21" hidden="1" customHeight="1" spans="1:3">
      <c r="A499" s="264">
        <v>2070807</v>
      </c>
      <c r="B499" s="301" t="s">
        <v>469</v>
      </c>
      <c r="C499" s="183">
        <v>0</v>
      </c>
    </row>
    <row r="500" ht="21" hidden="1" customHeight="1" spans="1:3">
      <c r="A500" s="264">
        <v>2070808</v>
      </c>
      <c r="B500" s="300" t="s">
        <v>470</v>
      </c>
      <c r="C500" s="183">
        <v>0</v>
      </c>
    </row>
    <row r="501" ht="21" customHeight="1" spans="1:3">
      <c r="A501" s="264">
        <v>2070899</v>
      </c>
      <c r="B501" s="270" t="s">
        <v>471</v>
      </c>
      <c r="C501" s="183">
        <v>1038</v>
      </c>
    </row>
    <row r="502" ht="21" customHeight="1" spans="1:3">
      <c r="A502" s="264">
        <v>20799</v>
      </c>
      <c r="B502" s="270" t="s">
        <v>472</v>
      </c>
      <c r="C502" s="183">
        <v>509</v>
      </c>
    </row>
    <row r="503" ht="21" customHeight="1" spans="1:3">
      <c r="A503" s="264">
        <v>2079902</v>
      </c>
      <c r="B503" s="270" t="s">
        <v>473</v>
      </c>
      <c r="C503" s="183">
        <v>100</v>
      </c>
    </row>
    <row r="504" ht="21" hidden="1" customHeight="1" spans="1:3">
      <c r="A504" s="264">
        <v>2079903</v>
      </c>
      <c r="B504" s="300" t="s">
        <v>474</v>
      </c>
      <c r="C504" s="183">
        <v>0</v>
      </c>
    </row>
    <row r="505" ht="21" customHeight="1" spans="1:3">
      <c r="A505" s="264">
        <v>2079999</v>
      </c>
      <c r="B505" s="270" t="s">
        <v>475</v>
      </c>
      <c r="C505" s="183">
        <v>409</v>
      </c>
    </row>
    <row r="506" ht="21" customHeight="1" spans="1:3">
      <c r="A506" s="264">
        <v>208</v>
      </c>
      <c r="B506" s="270" t="s">
        <v>476</v>
      </c>
      <c r="C506" s="183">
        <v>160210</v>
      </c>
    </row>
    <row r="507" ht="21" customHeight="1" spans="1:3">
      <c r="A507" s="264">
        <v>20801</v>
      </c>
      <c r="B507" s="270" t="s">
        <v>477</v>
      </c>
      <c r="C507" s="183">
        <v>5578</v>
      </c>
    </row>
    <row r="508" ht="21" customHeight="1" spans="1:3">
      <c r="A508" s="264">
        <v>2080101</v>
      </c>
      <c r="B508" s="270" t="s">
        <v>143</v>
      </c>
      <c r="C508" s="183">
        <v>758</v>
      </c>
    </row>
    <row r="509" ht="21" hidden="1" customHeight="1" spans="1:3">
      <c r="A509" s="264">
        <v>2080102</v>
      </c>
      <c r="B509" s="300" t="s">
        <v>144</v>
      </c>
      <c r="C509" s="183">
        <v>0</v>
      </c>
    </row>
    <row r="510" ht="21" hidden="1" customHeight="1" spans="1:3">
      <c r="A510" s="264">
        <v>2080103</v>
      </c>
      <c r="B510" s="300" t="s">
        <v>145</v>
      </c>
      <c r="C510" s="183">
        <v>0</v>
      </c>
    </row>
    <row r="511" ht="21" hidden="1" customHeight="1" spans="1:3">
      <c r="A511" s="264">
        <v>2080104</v>
      </c>
      <c r="B511" s="300" t="s">
        <v>478</v>
      </c>
      <c r="C511" s="183">
        <v>0</v>
      </c>
    </row>
    <row r="512" ht="21" hidden="1" customHeight="1" spans="1:3">
      <c r="A512" s="264">
        <v>2080105</v>
      </c>
      <c r="B512" s="301" t="s">
        <v>479</v>
      </c>
      <c r="C512" s="183">
        <v>0</v>
      </c>
    </row>
    <row r="513" ht="21" hidden="1" customHeight="1" spans="1:3">
      <c r="A513" s="264">
        <v>2080106</v>
      </c>
      <c r="B513" s="300" t="s">
        <v>480</v>
      </c>
      <c r="C513" s="183">
        <v>0</v>
      </c>
    </row>
    <row r="514" ht="21" customHeight="1" spans="1:3">
      <c r="A514" s="264">
        <v>2080107</v>
      </c>
      <c r="B514" s="270" t="s">
        <v>481</v>
      </c>
      <c r="C514" s="183">
        <v>147</v>
      </c>
    </row>
    <row r="515" ht="21" hidden="1" customHeight="1" spans="1:3">
      <c r="A515" s="264">
        <v>2080108</v>
      </c>
      <c r="B515" s="301" t="s">
        <v>184</v>
      </c>
      <c r="C515" s="183">
        <v>0</v>
      </c>
    </row>
    <row r="516" ht="21" customHeight="1" spans="1:3">
      <c r="A516" s="264">
        <v>2080109</v>
      </c>
      <c r="B516" s="270" t="s">
        <v>482</v>
      </c>
      <c r="C516" s="183">
        <v>4046</v>
      </c>
    </row>
    <row r="517" ht="21" hidden="1" customHeight="1" spans="1:3">
      <c r="A517" s="264">
        <v>2080110</v>
      </c>
      <c r="B517" s="300" t="s">
        <v>483</v>
      </c>
      <c r="C517" s="183">
        <v>0</v>
      </c>
    </row>
    <row r="518" ht="21" hidden="1" customHeight="1" spans="1:3">
      <c r="A518" s="264">
        <v>2080111</v>
      </c>
      <c r="B518" s="300" t="s">
        <v>484</v>
      </c>
      <c r="C518" s="183">
        <v>0</v>
      </c>
    </row>
    <row r="519" ht="21" hidden="1" customHeight="1" spans="1:3">
      <c r="A519" s="264">
        <v>2080112</v>
      </c>
      <c r="B519" s="302" t="s">
        <v>485</v>
      </c>
      <c r="C519" s="183">
        <v>0</v>
      </c>
    </row>
    <row r="520" ht="21" hidden="1" customHeight="1" spans="1:3">
      <c r="A520" s="264">
        <v>2080113</v>
      </c>
      <c r="B520" s="301" t="s">
        <v>486</v>
      </c>
      <c r="C520" s="183">
        <v>0</v>
      </c>
    </row>
    <row r="521" ht="21" hidden="1" customHeight="1" spans="1:3">
      <c r="A521" s="264">
        <v>2080114</v>
      </c>
      <c r="B521" s="300" t="s">
        <v>487</v>
      </c>
      <c r="C521" s="183">
        <v>0</v>
      </c>
    </row>
    <row r="522" ht="21" hidden="1" customHeight="1" spans="1:3">
      <c r="A522" s="264">
        <v>2080115</v>
      </c>
      <c r="B522" s="300" t="s">
        <v>488</v>
      </c>
      <c r="C522" s="183">
        <v>0</v>
      </c>
    </row>
    <row r="523" ht="21" hidden="1" customHeight="1" spans="1:3">
      <c r="A523" s="264">
        <v>2080116</v>
      </c>
      <c r="B523" s="300" t="s">
        <v>489</v>
      </c>
      <c r="C523" s="183">
        <v>0</v>
      </c>
    </row>
    <row r="524" ht="21" customHeight="1" spans="1:3">
      <c r="A524" s="264">
        <v>2080150</v>
      </c>
      <c r="B524" s="270" t="s">
        <v>152</v>
      </c>
      <c r="C524" s="183">
        <v>186</v>
      </c>
    </row>
    <row r="525" ht="21" customHeight="1" spans="1:3">
      <c r="A525" s="264">
        <v>2080199</v>
      </c>
      <c r="B525" s="270" t="s">
        <v>490</v>
      </c>
      <c r="C525" s="183">
        <v>441</v>
      </c>
    </row>
    <row r="526" ht="21" customHeight="1" spans="1:3">
      <c r="A526" s="264">
        <v>20802</v>
      </c>
      <c r="B526" s="270" t="s">
        <v>491</v>
      </c>
      <c r="C526" s="183">
        <v>5275</v>
      </c>
    </row>
    <row r="527" ht="21" customHeight="1" spans="1:3">
      <c r="A527" s="264">
        <v>2080201</v>
      </c>
      <c r="B527" s="270" t="s">
        <v>143</v>
      </c>
      <c r="C527" s="183">
        <v>472</v>
      </c>
    </row>
    <row r="528" ht="21" hidden="1" customHeight="1" spans="1:3">
      <c r="A528" s="264">
        <v>2080202</v>
      </c>
      <c r="B528" s="300" t="s">
        <v>144</v>
      </c>
      <c r="C528" s="183">
        <v>0</v>
      </c>
    </row>
    <row r="529" ht="21" hidden="1" customHeight="1" spans="1:3">
      <c r="A529" s="264">
        <v>2080203</v>
      </c>
      <c r="B529" s="300" t="s">
        <v>145</v>
      </c>
      <c r="C529" s="183">
        <v>0</v>
      </c>
    </row>
    <row r="530" ht="21" hidden="1" customHeight="1" spans="1:3">
      <c r="A530" s="264">
        <v>2080206</v>
      </c>
      <c r="B530" s="300" t="s">
        <v>492</v>
      </c>
      <c r="C530" s="183">
        <v>0</v>
      </c>
    </row>
    <row r="531" ht="21" hidden="1" customHeight="1" spans="1:3">
      <c r="A531" s="264">
        <v>2080207</v>
      </c>
      <c r="B531" s="300" t="s">
        <v>493</v>
      </c>
      <c r="C531" s="183">
        <v>0</v>
      </c>
    </row>
    <row r="532" ht="21" customHeight="1" spans="1:3">
      <c r="A532" s="264">
        <v>2080208</v>
      </c>
      <c r="B532" s="270" t="s">
        <v>494</v>
      </c>
      <c r="C532" s="183">
        <v>4598</v>
      </c>
    </row>
    <row r="533" ht="21" customHeight="1" spans="1:3">
      <c r="A533" s="264">
        <v>2080299</v>
      </c>
      <c r="B533" s="270" t="s">
        <v>495</v>
      </c>
      <c r="C533" s="183">
        <v>205</v>
      </c>
    </row>
    <row r="534" ht="21" hidden="1" customHeight="1" spans="1:3">
      <c r="A534" s="264">
        <v>20804</v>
      </c>
      <c r="B534" s="301" t="s">
        <v>496</v>
      </c>
      <c r="C534" s="183">
        <v>0</v>
      </c>
    </row>
    <row r="535" ht="21" hidden="1" customHeight="1" spans="1:3">
      <c r="A535" s="264">
        <v>2080402</v>
      </c>
      <c r="B535" s="300" t="s">
        <v>497</v>
      </c>
      <c r="C535" s="183">
        <v>0</v>
      </c>
    </row>
    <row r="536" ht="21" customHeight="1" spans="1:3">
      <c r="A536" s="264">
        <v>20805</v>
      </c>
      <c r="B536" s="270" t="s">
        <v>498</v>
      </c>
      <c r="C536" s="183">
        <v>78454</v>
      </c>
    </row>
    <row r="537" ht="21" customHeight="1" spans="1:3">
      <c r="A537" s="264">
        <v>2080501</v>
      </c>
      <c r="B537" s="270" t="s">
        <v>499</v>
      </c>
      <c r="C537" s="183">
        <v>18</v>
      </c>
    </row>
    <row r="538" ht="21" customHeight="1" spans="1:3">
      <c r="A538" s="264">
        <v>2080502</v>
      </c>
      <c r="B538" s="270" t="s">
        <v>500</v>
      </c>
      <c r="C538" s="183">
        <v>79</v>
      </c>
    </row>
    <row r="539" ht="21" hidden="1" customHeight="1" spans="1:3">
      <c r="A539" s="264">
        <v>2080503</v>
      </c>
      <c r="B539" s="300" t="s">
        <v>501</v>
      </c>
      <c r="C539" s="183">
        <v>0</v>
      </c>
    </row>
    <row r="540" ht="21" customHeight="1" spans="1:3">
      <c r="A540" s="264">
        <v>2080505</v>
      </c>
      <c r="B540" s="270" t="s">
        <v>502</v>
      </c>
      <c r="C540" s="183">
        <v>29745</v>
      </c>
    </row>
    <row r="541" ht="20.1" customHeight="1" spans="1:3">
      <c r="A541" s="264">
        <v>2080506</v>
      </c>
      <c r="B541" s="270" t="s">
        <v>503</v>
      </c>
      <c r="C541" s="183">
        <v>23421</v>
      </c>
    </row>
    <row r="542" ht="21" hidden="1" customHeight="1" spans="1:3">
      <c r="A542" s="264">
        <v>2080507</v>
      </c>
      <c r="B542" s="301" t="s">
        <v>504</v>
      </c>
      <c r="C542" s="183">
        <v>0</v>
      </c>
    </row>
    <row r="543" ht="21" hidden="1" customHeight="1" spans="1:3">
      <c r="A543" s="264">
        <v>2080508</v>
      </c>
      <c r="B543" s="300" t="s">
        <v>505</v>
      </c>
      <c r="C543" s="183">
        <v>0</v>
      </c>
    </row>
    <row r="544" ht="21" customHeight="1" spans="1:3">
      <c r="A544" s="264">
        <v>2080599</v>
      </c>
      <c r="B544" s="270" t="s">
        <v>506</v>
      </c>
      <c r="C544" s="183">
        <v>25191</v>
      </c>
    </row>
    <row r="545" ht="21" hidden="1" customHeight="1" spans="1:3">
      <c r="A545" s="264">
        <v>20806</v>
      </c>
      <c r="B545" s="301" t="s">
        <v>507</v>
      </c>
      <c r="C545" s="183">
        <v>0</v>
      </c>
    </row>
    <row r="546" ht="21" hidden="1" customHeight="1" spans="1:3">
      <c r="A546" s="264">
        <v>2080601</v>
      </c>
      <c r="B546" s="300" t="s">
        <v>508</v>
      </c>
      <c r="C546" s="183">
        <v>0</v>
      </c>
    </row>
    <row r="547" ht="21" hidden="1" customHeight="1" spans="1:3">
      <c r="A547" s="264">
        <v>2080602</v>
      </c>
      <c r="B547" s="300" t="s">
        <v>509</v>
      </c>
      <c r="C547" s="183">
        <v>0</v>
      </c>
    </row>
    <row r="548" ht="21" hidden="1" customHeight="1" spans="1:3">
      <c r="A548" s="264">
        <v>2080699</v>
      </c>
      <c r="B548" s="300" t="s">
        <v>510</v>
      </c>
      <c r="C548" s="183">
        <v>0</v>
      </c>
    </row>
    <row r="549" ht="21" customHeight="1" spans="1:3">
      <c r="A549" s="264">
        <v>20807</v>
      </c>
      <c r="B549" s="270" t="s">
        <v>511</v>
      </c>
      <c r="C549" s="183">
        <v>2930</v>
      </c>
    </row>
    <row r="550" ht="21" customHeight="1" spans="1:3">
      <c r="A550" s="264">
        <v>2080701</v>
      </c>
      <c r="B550" s="270" t="s">
        <v>512</v>
      </c>
      <c r="C550" s="183">
        <v>400</v>
      </c>
    </row>
    <row r="551" ht="21" customHeight="1" spans="1:3">
      <c r="A551" s="264">
        <v>2080702</v>
      </c>
      <c r="B551" s="270" t="s">
        <v>513</v>
      </c>
      <c r="C551" s="183">
        <v>400</v>
      </c>
    </row>
    <row r="552" ht="21" customHeight="1" spans="1:3">
      <c r="A552" s="264">
        <v>2080704</v>
      </c>
      <c r="B552" s="270" t="s">
        <v>514</v>
      </c>
      <c r="C552" s="183">
        <v>400</v>
      </c>
    </row>
    <row r="553" ht="21" customHeight="1" spans="1:3">
      <c r="A553" s="264">
        <v>2080705</v>
      </c>
      <c r="B553" s="270" t="s">
        <v>515</v>
      </c>
      <c r="C553" s="183">
        <v>1040</v>
      </c>
    </row>
    <row r="554" ht="21" customHeight="1" spans="1:3">
      <c r="A554" s="264">
        <v>2080709</v>
      </c>
      <c r="B554" s="270" t="s">
        <v>516</v>
      </c>
      <c r="C554" s="183">
        <v>125</v>
      </c>
    </row>
    <row r="555" ht="21" customHeight="1" spans="1:3">
      <c r="A555" s="264">
        <v>2080711</v>
      </c>
      <c r="B555" s="270" t="s">
        <v>517</v>
      </c>
      <c r="C555" s="183">
        <v>60</v>
      </c>
    </row>
    <row r="556" ht="21" hidden="1" customHeight="1" spans="1:3">
      <c r="A556" s="264">
        <v>2080712</v>
      </c>
      <c r="B556" s="300" t="s">
        <v>518</v>
      </c>
      <c r="C556" s="183">
        <v>0</v>
      </c>
    </row>
    <row r="557" ht="21" hidden="1" customHeight="1" spans="1:3">
      <c r="A557" s="264">
        <v>2080713</v>
      </c>
      <c r="B557" s="301" t="s">
        <v>519</v>
      </c>
      <c r="C557" s="183">
        <v>0</v>
      </c>
    </row>
    <row r="558" ht="21" customHeight="1" spans="1:3">
      <c r="A558" s="264">
        <v>2080799</v>
      </c>
      <c r="B558" s="270" t="s">
        <v>520</v>
      </c>
      <c r="C558" s="183">
        <v>505</v>
      </c>
    </row>
    <row r="559" ht="21" customHeight="1" spans="1:3">
      <c r="A559" s="264">
        <v>20808</v>
      </c>
      <c r="B559" s="270" t="s">
        <v>521</v>
      </c>
      <c r="C559" s="183">
        <v>13528</v>
      </c>
    </row>
    <row r="560" ht="21" customHeight="1" spans="1:3">
      <c r="A560" s="264">
        <v>2080801</v>
      </c>
      <c r="B560" s="270" t="s">
        <v>522</v>
      </c>
      <c r="C560" s="183">
        <v>3055</v>
      </c>
    </row>
    <row r="561" ht="21" customHeight="1" spans="1:3">
      <c r="A561" s="264">
        <v>2080802</v>
      </c>
      <c r="B561" s="270" t="s">
        <v>523</v>
      </c>
      <c r="C561" s="183">
        <v>2419</v>
      </c>
    </row>
    <row r="562" ht="21" customHeight="1" spans="1:3">
      <c r="A562" s="264">
        <v>2080803</v>
      </c>
      <c r="B562" s="270" t="s">
        <v>524</v>
      </c>
      <c r="C562" s="183">
        <v>6431</v>
      </c>
    </row>
    <row r="563" ht="21" customHeight="1" spans="1:3">
      <c r="A563" s="264">
        <v>2080804</v>
      </c>
      <c r="B563" s="270" t="s">
        <v>525</v>
      </c>
      <c r="C563" s="183">
        <v>222</v>
      </c>
    </row>
    <row r="564" ht="21" hidden="1" customHeight="1" spans="1:3">
      <c r="A564" s="264">
        <v>2080805</v>
      </c>
      <c r="B564" s="300" t="s">
        <v>526</v>
      </c>
      <c r="C564" s="183">
        <v>0</v>
      </c>
    </row>
    <row r="565" ht="21" hidden="1" customHeight="1" spans="1:3">
      <c r="A565" s="264">
        <v>2080806</v>
      </c>
      <c r="B565" s="300" t="s">
        <v>527</v>
      </c>
      <c r="C565" s="183">
        <v>0</v>
      </c>
    </row>
    <row r="566" ht="21" customHeight="1" spans="1:3">
      <c r="A566" s="264">
        <v>2080899</v>
      </c>
      <c r="B566" s="270" t="s">
        <v>528</v>
      </c>
      <c r="C566" s="183">
        <v>1401</v>
      </c>
    </row>
    <row r="567" ht="21" customHeight="1" spans="1:3">
      <c r="A567" s="264">
        <v>20809</v>
      </c>
      <c r="B567" s="270" t="s">
        <v>529</v>
      </c>
      <c r="C567" s="183">
        <v>2876</v>
      </c>
    </row>
    <row r="568" ht="21" customHeight="1" spans="1:3">
      <c r="A568" s="264">
        <v>2080901</v>
      </c>
      <c r="B568" s="270" t="s">
        <v>530</v>
      </c>
      <c r="C568" s="183">
        <v>1157</v>
      </c>
    </row>
    <row r="569" ht="21" customHeight="1" spans="1:3">
      <c r="A569" s="264">
        <v>2080902</v>
      </c>
      <c r="B569" s="270" t="s">
        <v>531</v>
      </c>
      <c r="C569" s="183">
        <v>470</v>
      </c>
    </row>
    <row r="570" ht="21" customHeight="1" spans="1:3">
      <c r="A570" s="264">
        <v>2080903</v>
      </c>
      <c r="B570" s="270" t="s">
        <v>532</v>
      </c>
      <c r="C570" s="183">
        <v>35</v>
      </c>
    </row>
    <row r="571" ht="21" customHeight="1" spans="1:3">
      <c r="A571" s="264">
        <v>2080904</v>
      </c>
      <c r="B571" s="270" t="s">
        <v>533</v>
      </c>
      <c r="C571" s="183">
        <v>31</v>
      </c>
    </row>
    <row r="572" ht="21" customHeight="1" spans="1:3">
      <c r="A572" s="264">
        <v>2080905</v>
      </c>
      <c r="B572" s="270" t="s">
        <v>534</v>
      </c>
      <c r="C572" s="183">
        <v>608</v>
      </c>
    </row>
    <row r="573" ht="21" customHeight="1" spans="1:3">
      <c r="A573" s="264">
        <v>2080999</v>
      </c>
      <c r="B573" s="270" t="s">
        <v>535</v>
      </c>
      <c r="C573" s="183">
        <v>575</v>
      </c>
    </row>
    <row r="574" ht="21" customHeight="1" spans="1:3">
      <c r="A574" s="264">
        <v>20810</v>
      </c>
      <c r="B574" s="270" t="s">
        <v>536</v>
      </c>
      <c r="C574" s="183">
        <v>1877</v>
      </c>
    </row>
    <row r="575" ht="21" customHeight="1" spans="1:3">
      <c r="A575" s="264">
        <v>2081001</v>
      </c>
      <c r="B575" s="270" t="s">
        <v>537</v>
      </c>
      <c r="C575" s="183">
        <v>527</v>
      </c>
    </row>
    <row r="576" ht="21" customHeight="1" spans="1:3">
      <c r="A576" s="264">
        <v>2081002</v>
      </c>
      <c r="B576" s="270" t="s">
        <v>538</v>
      </c>
      <c r="C576" s="183">
        <v>721</v>
      </c>
    </row>
    <row r="577" ht="21" hidden="1" customHeight="1" spans="1:3">
      <c r="A577" s="264">
        <v>2081003</v>
      </c>
      <c r="B577" s="300" t="s">
        <v>539</v>
      </c>
      <c r="C577" s="183">
        <v>0</v>
      </c>
    </row>
    <row r="578" ht="21" customHeight="1" spans="1:3">
      <c r="A578" s="264">
        <v>2081004</v>
      </c>
      <c r="B578" s="270" t="s">
        <v>540</v>
      </c>
      <c r="C578" s="183">
        <v>38</v>
      </c>
    </row>
    <row r="579" ht="21" customHeight="1" spans="1:3">
      <c r="A579" s="264">
        <v>2081005</v>
      </c>
      <c r="B579" s="270" t="s">
        <v>541</v>
      </c>
      <c r="C579" s="183">
        <v>585</v>
      </c>
    </row>
    <row r="580" ht="21" hidden="1" customHeight="1" spans="1:3">
      <c r="A580" s="264">
        <v>2081006</v>
      </c>
      <c r="B580" s="300" t="s">
        <v>542</v>
      </c>
      <c r="C580" s="183">
        <v>0</v>
      </c>
    </row>
    <row r="581" ht="21" customHeight="1" spans="1:3">
      <c r="A581" s="264">
        <v>2081099</v>
      </c>
      <c r="B581" s="270" t="s">
        <v>543</v>
      </c>
      <c r="C581" s="183">
        <v>6</v>
      </c>
    </row>
    <row r="582" ht="21" customHeight="1" spans="1:3">
      <c r="A582" s="264">
        <v>20811</v>
      </c>
      <c r="B582" s="270" t="s">
        <v>544</v>
      </c>
      <c r="C582" s="183">
        <v>3883</v>
      </c>
    </row>
    <row r="583" ht="21" customHeight="1" spans="1:3">
      <c r="A583" s="264">
        <v>2081101</v>
      </c>
      <c r="B583" s="270" t="s">
        <v>143</v>
      </c>
      <c r="C583" s="183">
        <v>110</v>
      </c>
    </row>
    <row r="584" ht="21" hidden="1" customHeight="1" spans="1:3">
      <c r="A584" s="264">
        <v>2081102</v>
      </c>
      <c r="B584" s="300" t="s">
        <v>144</v>
      </c>
      <c r="C584" s="183">
        <v>0</v>
      </c>
    </row>
    <row r="585" ht="21" hidden="1" customHeight="1" spans="1:3">
      <c r="A585" s="264">
        <v>2081103</v>
      </c>
      <c r="B585" s="300" t="s">
        <v>145</v>
      </c>
      <c r="C585" s="183">
        <v>0</v>
      </c>
    </row>
    <row r="586" ht="21" customHeight="1" spans="1:3">
      <c r="A586" s="264">
        <v>2081104</v>
      </c>
      <c r="B586" s="270" t="s">
        <v>545</v>
      </c>
      <c r="C586" s="183">
        <v>428</v>
      </c>
    </row>
    <row r="587" ht="21" customHeight="1" spans="1:3">
      <c r="A587" s="264">
        <v>2081105</v>
      </c>
      <c r="B587" s="270" t="s">
        <v>546</v>
      </c>
      <c r="C587" s="183">
        <v>222</v>
      </c>
    </row>
    <row r="588" ht="21" customHeight="1" spans="1:3">
      <c r="A588" s="264">
        <v>2081106</v>
      </c>
      <c r="B588" s="270" t="s">
        <v>547</v>
      </c>
      <c r="C588" s="183">
        <v>6</v>
      </c>
    </row>
    <row r="589" ht="21" customHeight="1" spans="1:3">
      <c r="A589" s="264">
        <v>2081107</v>
      </c>
      <c r="B589" s="270" t="s">
        <v>548</v>
      </c>
      <c r="C589" s="183">
        <v>2957</v>
      </c>
    </row>
    <row r="590" ht="21" customHeight="1" spans="1:3">
      <c r="A590" s="264">
        <v>2081199</v>
      </c>
      <c r="B590" s="270" t="s">
        <v>549</v>
      </c>
      <c r="C590" s="183">
        <v>160</v>
      </c>
    </row>
    <row r="591" ht="21" hidden="1" customHeight="1" spans="1:3">
      <c r="A591" s="264">
        <v>20816</v>
      </c>
      <c r="B591" s="300" t="s">
        <v>550</v>
      </c>
      <c r="C591" s="183">
        <v>0</v>
      </c>
    </row>
    <row r="592" ht="21" hidden="1" customHeight="1" spans="1:3">
      <c r="A592" s="264">
        <v>2081601</v>
      </c>
      <c r="B592" s="300" t="s">
        <v>143</v>
      </c>
      <c r="C592" s="183">
        <v>0</v>
      </c>
    </row>
    <row r="593" ht="21" hidden="1" customHeight="1" spans="1:3">
      <c r="A593" s="264">
        <v>2081602</v>
      </c>
      <c r="B593" s="300" t="s">
        <v>144</v>
      </c>
      <c r="C593" s="183">
        <v>0</v>
      </c>
    </row>
    <row r="594" ht="21" hidden="1" customHeight="1" spans="1:3">
      <c r="A594" s="264">
        <v>2081603</v>
      </c>
      <c r="B594" s="300" t="s">
        <v>145</v>
      </c>
      <c r="C594" s="183">
        <v>0</v>
      </c>
    </row>
    <row r="595" ht="21" hidden="1" customHeight="1" spans="1:3">
      <c r="A595" s="264">
        <v>2081699</v>
      </c>
      <c r="B595" s="300" t="s">
        <v>551</v>
      </c>
      <c r="C595" s="183">
        <v>0</v>
      </c>
    </row>
    <row r="596" ht="21" customHeight="1" spans="1:3">
      <c r="A596" s="264">
        <v>20819</v>
      </c>
      <c r="B596" s="270" t="s">
        <v>552</v>
      </c>
      <c r="C596" s="183">
        <v>27139</v>
      </c>
    </row>
    <row r="597" ht="21" customHeight="1" spans="1:3">
      <c r="A597" s="264">
        <v>2081901</v>
      </c>
      <c r="B597" s="270" t="s">
        <v>553</v>
      </c>
      <c r="C597" s="183">
        <v>11529</v>
      </c>
    </row>
    <row r="598" ht="21" customHeight="1" spans="1:3">
      <c r="A598" s="264">
        <v>2081902</v>
      </c>
      <c r="B598" s="270" t="s">
        <v>554</v>
      </c>
      <c r="C598" s="183">
        <v>15610</v>
      </c>
    </row>
    <row r="599" ht="21" customHeight="1" spans="1:3">
      <c r="A599" s="264">
        <v>20820</v>
      </c>
      <c r="B599" s="270" t="s">
        <v>555</v>
      </c>
      <c r="C599" s="183">
        <v>1650</v>
      </c>
    </row>
    <row r="600" ht="21" customHeight="1" spans="1:3">
      <c r="A600" s="264">
        <v>2082001</v>
      </c>
      <c r="B600" s="270" t="s">
        <v>556</v>
      </c>
      <c r="C600" s="183">
        <v>1500</v>
      </c>
    </row>
    <row r="601" ht="21" customHeight="1" spans="1:3">
      <c r="A601" s="264">
        <v>2082002</v>
      </c>
      <c r="B601" s="270" t="s">
        <v>557</v>
      </c>
      <c r="C601" s="183">
        <v>150</v>
      </c>
    </row>
    <row r="602" ht="21" customHeight="1" spans="1:3">
      <c r="A602" s="264">
        <v>20821</v>
      </c>
      <c r="B602" s="270" t="s">
        <v>558</v>
      </c>
      <c r="C602" s="183">
        <v>13236</v>
      </c>
    </row>
    <row r="603" ht="21" customHeight="1" spans="1:3">
      <c r="A603" s="264">
        <v>2082101</v>
      </c>
      <c r="B603" s="270" t="s">
        <v>559</v>
      </c>
      <c r="C603" s="183">
        <v>8859</v>
      </c>
    </row>
    <row r="604" ht="21" customHeight="1" spans="1:3">
      <c r="A604" s="264">
        <v>2082102</v>
      </c>
      <c r="B604" s="270" t="s">
        <v>560</v>
      </c>
      <c r="C604" s="183">
        <v>4377</v>
      </c>
    </row>
    <row r="605" ht="21" hidden="1" customHeight="1" spans="1:3">
      <c r="A605" s="264">
        <v>20824</v>
      </c>
      <c r="B605" s="300" t="s">
        <v>561</v>
      </c>
      <c r="C605" s="183">
        <v>0</v>
      </c>
    </row>
    <row r="606" ht="21" hidden="1" customHeight="1" spans="1:3">
      <c r="A606" s="264">
        <v>2082401</v>
      </c>
      <c r="B606" s="301" t="s">
        <v>562</v>
      </c>
      <c r="C606" s="183">
        <v>0</v>
      </c>
    </row>
    <row r="607" ht="21" hidden="1" customHeight="1" spans="1:3">
      <c r="A607" s="264">
        <v>2082402</v>
      </c>
      <c r="B607" s="300" t="s">
        <v>563</v>
      </c>
      <c r="C607" s="183">
        <v>0</v>
      </c>
    </row>
    <row r="608" ht="21" customHeight="1" spans="1:3">
      <c r="A608" s="264">
        <v>20825</v>
      </c>
      <c r="B608" s="270" t="s">
        <v>564</v>
      </c>
      <c r="C608" s="183">
        <v>725</v>
      </c>
    </row>
    <row r="609" ht="21" customHeight="1" spans="1:3">
      <c r="A609" s="264">
        <v>2082501</v>
      </c>
      <c r="B609" s="270" t="s">
        <v>565</v>
      </c>
      <c r="C609" s="183">
        <v>200</v>
      </c>
    </row>
    <row r="610" ht="21" customHeight="1" spans="1:3">
      <c r="A610" s="264">
        <v>2082502</v>
      </c>
      <c r="B610" s="270" t="s">
        <v>566</v>
      </c>
      <c r="C610" s="183">
        <v>525</v>
      </c>
    </row>
    <row r="611" ht="21" customHeight="1" spans="1:3">
      <c r="A611" s="264">
        <v>20826</v>
      </c>
      <c r="B611" s="270" t="s">
        <v>567</v>
      </c>
      <c r="C611" s="183">
        <v>500</v>
      </c>
    </row>
    <row r="612" ht="21" hidden="1" customHeight="1" spans="1:3">
      <c r="A612" s="264">
        <v>2082601</v>
      </c>
      <c r="B612" s="301" t="s">
        <v>568</v>
      </c>
      <c r="C612" s="183">
        <v>0</v>
      </c>
    </row>
    <row r="613" ht="21" hidden="1" customHeight="1" spans="1:3">
      <c r="A613" s="264">
        <v>2082602</v>
      </c>
      <c r="B613" s="300" t="s">
        <v>569</v>
      </c>
      <c r="C613" s="183">
        <v>0</v>
      </c>
    </row>
    <row r="614" ht="21" customHeight="1" spans="1:3">
      <c r="A614" s="264">
        <v>2082699</v>
      </c>
      <c r="B614" s="270" t="s">
        <v>570</v>
      </c>
      <c r="C614" s="183">
        <v>500</v>
      </c>
    </row>
    <row r="615" ht="21" hidden="1" customHeight="1" spans="1:3">
      <c r="A615" s="264">
        <v>20827</v>
      </c>
      <c r="B615" s="300" t="s">
        <v>571</v>
      </c>
      <c r="C615" s="183">
        <v>0</v>
      </c>
    </row>
    <row r="616" ht="21" hidden="1" customHeight="1" spans="1:3">
      <c r="A616" s="264">
        <v>2082701</v>
      </c>
      <c r="B616" s="301" t="s">
        <v>572</v>
      </c>
      <c r="C616" s="183">
        <v>0</v>
      </c>
    </row>
    <row r="617" ht="21" hidden="1" customHeight="1" spans="1:3">
      <c r="A617" s="264">
        <v>2082702</v>
      </c>
      <c r="B617" s="300" t="s">
        <v>573</v>
      </c>
      <c r="C617" s="183">
        <v>0</v>
      </c>
    </row>
    <row r="618" ht="21" hidden="1" customHeight="1" spans="1:3">
      <c r="A618" s="264">
        <v>2082799</v>
      </c>
      <c r="B618" s="300" t="s">
        <v>574</v>
      </c>
      <c r="C618" s="183">
        <v>0</v>
      </c>
    </row>
    <row r="619" ht="21" customHeight="1" spans="1:3">
      <c r="A619" s="264">
        <v>20828</v>
      </c>
      <c r="B619" s="270" t="s">
        <v>575</v>
      </c>
      <c r="C619" s="183">
        <v>2201</v>
      </c>
    </row>
    <row r="620" ht="21" customHeight="1" spans="1:3">
      <c r="A620" s="264">
        <v>2082801</v>
      </c>
      <c r="B620" s="270" t="s">
        <v>143</v>
      </c>
      <c r="C620" s="183">
        <v>185</v>
      </c>
    </row>
    <row r="621" ht="21" hidden="1" customHeight="1" spans="1:3">
      <c r="A621" s="264">
        <v>2082802</v>
      </c>
      <c r="B621" s="300" t="s">
        <v>144</v>
      </c>
      <c r="C621" s="183">
        <v>0</v>
      </c>
    </row>
    <row r="622" ht="21" hidden="1" customHeight="1" spans="1:3">
      <c r="A622" s="264">
        <v>2082803</v>
      </c>
      <c r="B622" s="300" t="s">
        <v>145</v>
      </c>
      <c r="C622" s="183">
        <v>0</v>
      </c>
    </row>
    <row r="623" ht="21" hidden="1" customHeight="1" spans="1:3">
      <c r="A623" s="264">
        <v>2082804</v>
      </c>
      <c r="B623" s="301" t="s">
        <v>576</v>
      </c>
      <c r="C623" s="183">
        <v>0</v>
      </c>
    </row>
    <row r="624" ht="21" hidden="1" customHeight="1" spans="1:3">
      <c r="A624" s="264">
        <v>2082805</v>
      </c>
      <c r="B624" s="300" t="s">
        <v>577</v>
      </c>
      <c r="C624" s="183">
        <v>0</v>
      </c>
    </row>
    <row r="625" ht="21" customHeight="1" spans="1:3">
      <c r="A625" s="264">
        <v>2082850</v>
      </c>
      <c r="B625" s="270" t="s">
        <v>152</v>
      </c>
      <c r="C625" s="183">
        <v>1933</v>
      </c>
    </row>
    <row r="626" ht="21" customHeight="1" spans="1:3">
      <c r="A626" s="264">
        <v>2082899</v>
      </c>
      <c r="B626" s="270" t="s">
        <v>578</v>
      </c>
      <c r="C626" s="183">
        <v>83</v>
      </c>
    </row>
    <row r="627" ht="21" hidden="1" customHeight="1" spans="1:3">
      <c r="A627" s="264">
        <v>20830</v>
      </c>
      <c r="B627" s="300" t="s">
        <v>579</v>
      </c>
      <c r="C627" s="183">
        <v>0</v>
      </c>
    </row>
    <row r="628" ht="21" hidden="1" customHeight="1" spans="1:3">
      <c r="A628" s="264">
        <v>2083001</v>
      </c>
      <c r="B628" s="300" t="s">
        <v>580</v>
      </c>
      <c r="C628" s="183">
        <v>0</v>
      </c>
    </row>
    <row r="629" ht="21" hidden="1" customHeight="1" spans="1:3">
      <c r="A629" s="264">
        <v>2083099</v>
      </c>
      <c r="B629" s="300" t="s">
        <v>581</v>
      </c>
      <c r="C629" s="183">
        <v>0</v>
      </c>
    </row>
    <row r="630" ht="21" customHeight="1" spans="1:3">
      <c r="A630" s="264">
        <v>20899</v>
      </c>
      <c r="B630" s="270" t="s">
        <v>582</v>
      </c>
      <c r="C630" s="183">
        <v>358</v>
      </c>
    </row>
    <row r="631" ht="21" customHeight="1" spans="1:3">
      <c r="A631" s="264">
        <v>2089999</v>
      </c>
      <c r="B631" s="270" t="s">
        <v>582</v>
      </c>
      <c r="C631" s="183">
        <v>358</v>
      </c>
    </row>
    <row r="632" ht="21" customHeight="1" spans="1:3">
      <c r="A632" s="264">
        <v>210</v>
      </c>
      <c r="B632" s="270" t="s">
        <v>583</v>
      </c>
      <c r="C632" s="183">
        <v>68941</v>
      </c>
    </row>
    <row r="633" ht="21" customHeight="1" spans="1:3">
      <c r="A633" s="264">
        <v>21001</v>
      </c>
      <c r="B633" s="270" t="s">
        <v>584</v>
      </c>
      <c r="C633" s="183">
        <v>3674</v>
      </c>
    </row>
    <row r="634" ht="21" customHeight="1" spans="1:3">
      <c r="A634" s="264">
        <v>2100101</v>
      </c>
      <c r="B634" s="270" t="s">
        <v>143</v>
      </c>
      <c r="C634" s="183">
        <v>2808</v>
      </c>
    </row>
    <row r="635" ht="21" hidden="1" customHeight="1" spans="1:3">
      <c r="A635" s="264">
        <v>2100102</v>
      </c>
      <c r="B635" s="300" t="s">
        <v>144</v>
      </c>
      <c r="C635" s="183">
        <v>0</v>
      </c>
    </row>
    <row r="636" ht="21" hidden="1" customHeight="1" spans="1:3">
      <c r="A636" s="264">
        <v>2100103</v>
      </c>
      <c r="B636" s="301" t="s">
        <v>145</v>
      </c>
      <c r="C636" s="183">
        <v>0</v>
      </c>
    </row>
    <row r="637" ht="21" customHeight="1" spans="1:3">
      <c r="A637" s="264">
        <v>2100199</v>
      </c>
      <c r="B637" s="270" t="s">
        <v>585</v>
      </c>
      <c r="C637" s="183">
        <v>866</v>
      </c>
    </row>
    <row r="638" ht="21" customHeight="1" spans="1:3">
      <c r="A638" s="264">
        <v>21002</v>
      </c>
      <c r="B638" s="270" t="s">
        <v>586</v>
      </c>
      <c r="C638" s="183">
        <v>479</v>
      </c>
    </row>
    <row r="639" ht="21" customHeight="1" spans="1:3">
      <c r="A639" s="264">
        <v>2100201</v>
      </c>
      <c r="B639" s="270" t="s">
        <v>587</v>
      </c>
      <c r="C639" s="183">
        <v>200</v>
      </c>
    </row>
    <row r="640" ht="21" customHeight="1" spans="1:3">
      <c r="A640" s="264">
        <v>2100202</v>
      </c>
      <c r="B640" s="270" t="s">
        <v>588</v>
      </c>
      <c r="C640" s="183">
        <v>279</v>
      </c>
    </row>
    <row r="641" ht="21" hidden="1" customHeight="1" spans="1:3">
      <c r="A641" s="264">
        <v>2100203</v>
      </c>
      <c r="B641" s="300" t="s">
        <v>589</v>
      </c>
      <c r="C641" s="183">
        <v>0</v>
      </c>
    </row>
    <row r="642" ht="21" hidden="1" customHeight="1" spans="1:3">
      <c r="A642" s="264">
        <v>2100204</v>
      </c>
      <c r="B642" s="300" t="s">
        <v>590</v>
      </c>
      <c r="C642" s="183">
        <v>0</v>
      </c>
    </row>
    <row r="643" ht="21" hidden="1" customHeight="1" spans="1:3">
      <c r="A643" s="264">
        <v>2100205</v>
      </c>
      <c r="B643" s="300" t="s">
        <v>591</v>
      </c>
      <c r="C643" s="183">
        <v>0</v>
      </c>
    </row>
    <row r="644" ht="21" hidden="1" customHeight="1" spans="1:3">
      <c r="A644" s="264">
        <v>2100206</v>
      </c>
      <c r="B644" s="301" t="s">
        <v>592</v>
      </c>
      <c r="C644" s="183">
        <v>0</v>
      </c>
    </row>
    <row r="645" ht="21" hidden="1" customHeight="1" spans="1:3">
      <c r="A645" s="264">
        <v>2100207</v>
      </c>
      <c r="B645" s="300" t="s">
        <v>593</v>
      </c>
      <c r="C645" s="183">
        <v>0</v>
      </c>
    </row>
    <row r="646" ht="21" hidden="1" customHeight="1" spans="1:3">
      <c r="A646" s="264">
        <v>2100208</v>
      </c>
      <c r="B646" s="300" t="s">
        <v>594</v>
      </c>
      <c r="C646" s="183">
        <v>0</v>
      </c>
    </row>
    <row r="647" ht="21" hidden="1" customHeight="1" spans="1:3">
      <c r="A647" s="264">
        <v>2100209</v>
      </c>
      <c r="B647" s="301" t="s">
        <v>595</v>
      </c>
      <c r="C647" s="183">
        <v>0</v>
      </c>
    </row>
    <row r="648" ht="21" hidden="1" customHeight="1" spans="1:3">
      <c r="A648" s="264">
        <v>2100210</v>
      </c>
      <c r="B648" s="300" t="s">
        <v>596</v>
      </c>
      <c r="C648" s="183">
        <v>0</v>
      </c>
    </row>
    <row r="649" ht="21" hidden="1" customHeight="1" spans="1:3">
      <c r="A649" s="264">
        <v>2100211</v>
      </c>
      <c r="B649" s="302" t="s">
        <v>597</v>
      </c>
      <c r="C649" s="183">
        <v>0</v>
      </c>
    </row>
    <row r="650" ht="21" hidden="1" customHeight="1" spans="1:3">
      <c r="A650" s="264">
        <v>2100212</v>
      </c>
      <c r="B650" s="301" t="s">
        <v>598</v>
      </c>
      <c r="C650" s="183">
        <v>0</v>
      </c>
    </row>
    <row r="651" ht="21" hidden="1" customHeight="1" spans="1:3">
      <c r="A651" s="264">
        <v>2100299</v>
      </c>
      <c r="B651" s="300" t="s">
        <v>599</v>
      </c>
      <c r="C651" s="183">
        <v>0</v>
      </c>
    </row>
    <row r="652" ht="21" customHeight="1" spans="1:3">
      <c r="A652" s="264">
        <v>21003</v>
      </c>
      <c r="B652" s="270" t="s">
        <v>600</v>
      </c>
      <c r="C652" s="183">
        <v>10805</v>
      </c>
    </row>
    <row r="653" ht="21" customHeight="1" spans="1:3">
      <c r="A653" s="264">
        <v>2100301</v>
      </c>
      <c r="B653" s="270" t="s">
        <v>601</v>
      </c>
      <c r="C653" s="183">
        <v>2091</v>
      </c>
    </row>
    <row r="654" ht="21" customHeight="1" spans="1:3">
      <c r="A654" s="264">
        <v>2100302</v>
      </c>
      <c r="B654" s="270" t="s">
        <v>602</v>
      </c>
      <c r="C654" s="183">
        <v>8289</v>
      </c>
    </row>
    <row r="655" ht="21" customHeight="1" spans="1:3">
      <c r="A655" s="264">
        <v>2100399</v>
      </c>
      <c r="B655" s="270" t="s">
        <v>603</v>
      </c>
      <c r="C655" s="183">
        <v>425</v>
      </c>
    </row>
    <row r="656" ht="21" customHeight="1" spans="1:3">
      <c r="A656" s="264">
        <v>21004</v>
      </c>
      <c r="B656" s="270" t="s">
        <v>604</v>
      </c>
      <c r="C656" s="183">
        <v>15422</v>
      </c>
    </row>
    <row r="657" ht="21" customHeight="1" spans="1:3">
      <c r="A657" s="264">
        <v>2100401</v>
      </c>
      <c r="B657" s="270" t="s">
        <v>605</v>
      </c>
      <c r="C657" s="183">
        <v>2185</v>
      </c>
    </row>
    <row r="658" ht="21" customHeight="1" spans="1:3">
      <c r="A658" s="264">
        <v>2100402</v>
      </c>
      <c r="B658" s="270" t="s">
        <v>606</v>
      </c>
      <c r="C658" s="183">
        <v>647</v>
      </c>
    </row>
    <row r="659" ht="21" customHeight="1" spans="1:3">
      <c r="A659" s="264">
        <v>2100403</v>
      </c>
      <c r="B659" s="270" t="s">
        <v>607</v>
      </c>
      <c r="C659" s="183">
        <v>1411</v>
      </c>
    </row>
    <row r="660" ht="21" customHeight="1" spans="1:3">
      <c r="A660" s="264">
        <v>2100404</v>
      </c>
      <c r="B660" s="270" t="s">
        <v>608</v>
      </c>
      <c r="C660" s="183">
        <v>1027</v>
      </c>
    </row>
    <row r="661" ht="21" hidden="1" customHeight="1" spans="1:3">
      <c r="A661" s="264">
        <v>2100405</v>
      </c>
      <c r="B661" s="300" t="s">
        <v>609</v>
      </c>
      <c r="C661" s="183">
        <v>0</v>
      </c>
    </row>
    <row r="662" ht="21" hidden="1" customHeight="1" spans="1:3">
      <c r="A662" s="264">
        <v>2100406</v>
      </c>
      <c r="B662" s="300" t="s">
        <v>610</v>
      </c>
      <c r="C662" s="183">
        <v>0</v>
      </c>
    </row>
    <row r="663" ht="21" hidden="1" customHeight="1" spans="1:3">
      <c r="A663" s="264">
        <v>2100407</v>
      </c>
      <c r="B663" s="300" t="s">
        <v>611</v>
      </c>
      <c r="C663" s="183">
        <v>0</v>
      </c>
    </row>
    <row r="664" ht="21" customHeight="1" spans="1:3">
      <c r="A664" s="264">
        <v>2100408</v>
      </c>
      <c r="B664" s="270" t="s">
        <v>612</v>
      </c>
      <c r="C664" s="183">
        <v>8771</v>
      </c>
    </row>
    <row r="665" ht="21" customHeight="1" spans="1:3">
      <c r="A665" s="264">
        <v>2100409</v>
      </c>
      <c r="B665" s="270" t="s">
        <v>613</v>
      </c>
      <c r="C665" s="183">
        <v>330</v>
      </c>
    </row>
    <row r="666" ht="21" customHeight="1" spans="1:3">
      <c r="A666" s="264">
        <v>2100410</v>
      </c>
      <c r="B666" s="270" t="s">
        <v>614</v>
      </c>
      <c r="C666" s="183">
        <v>741</v>
      </c>
    </row>
    <row r="667" ht="21" customHeight="1" spans="1:3">
      <c r="A667" s="264">
        <v>2100499</v>
      </c>
      <c r="B667" s="270" t="s">
        <v>615</v>
      </c>
      <c r="C667" s="183">
        <v>310</v>
      </c>
    </row>
    <row r="668" ht="21" customHeight="1" spans="1:3">
      <c r="A668" s="264">
        <v>21006</v>
      </c>
      <c r="B668" s="270" t="s">
        <v>616</v>
      </c>
      <c r="C668" s="183">
        <v>105</v>
      </c>
    </row>
    <row r="669" ht="21" customHeight="1" spans="1:3">
      <c r="A669" s="264">
        <v>2100601</v>
      </c>
      <c r="B669" s="270" t="s">
        <v>617</v>
      </c>
      <c r="C669" s="183">
        <v>105</v>
      </c>
    </row>
    <row r="670" ht="21" hidden="1" customHeight="1" spans="1:3">
      <c r="A670" s="264">
        <v>2100699</v>
      </c>
      <c r="B670" s="300" t="s">
        <v>618</v>
      </c>
      <c r="C670" s="183">
        <v>0</v>
      </c>
    </row>
    <row r="671" ht="21" customHeight="1" spans="1:3">
      <c r="A671" s="264">
        <v>21007</v>
      </c>
      <c r="B671" s="270" t="s">
        <v>619</v>
      </c>
      <c r="C671" s="183">
        <v>3958</v>
      </c>
    </row>
    <row r="672" ht="21" customHeight="1" spans="1:3">
      <c r="A672" s="264">
        <v>2100716</v>
      </c>
      <c r="B672" s="270" t="s">
        <v>620</v>
      </c>
      <c r="C672" s="183">
        <v>110</v>
      </c>
    </row>
    <row r="673" ht="21" customHeight="1" spans="1:3">
      <c r="A673" s="264">
        <v>2100717</v>
      </c>
      <c r="B673" s="270" t="s">
        <v>621</v>
      </c>
      <c r="C673" s="183">
        <v>3848</v>
      </c>
    </row>
    <row r="674" ht="21" hidden="1" customHeight="1" spans="1:3">
      <c r="A674" s="264">
        <v>2100799</v>
      </c>
      <c r="B674" s="300" t="s">
        <v>622</v>
      </c>
      <c r="C674" s="183">
        <v>0</v>
      </c>
    </row>
    <row r="675" ht="21" customHeight="1" spans="1:3">
      <c r="A675" s="264">
        <v>21011</v>
      </c>
      <c r="B675" s="270" t="s">
        <v>623</v>
      </c>
      <c r="C675" s="183">
        <v>26000</v>
      </c>
    </row>
    <row r="676" ht="21" customHeight="1" spans="1:3">
      <c r="A676" s="264">
        <v>2101101</v>
      </c>
      <c r="B676" s="270" t="s">
        <v>624</v>
      </c>
      <c r="C676" s="183">
        <v>5158</v>
      </c>
    </row>
    <row r="677" ht="21" customHeight="1" spans="1:3">
      <c r="A677" s="264">
        <v>2101102</v>
      </c>
      <c r="B677" s="270" t="s">
        <v>625</v>
      </c>
      <c r="C677" s="183">
        <v>19933</v>
      </c>
    </row>
    <row r="678" ht="21" customHeight="1" spans="1:3">
      <c r="A678" s="264">
        <v>2101103</v>
      </c>
      <c r="B678" s="270" t="s">
        <v>626</v>
      </c>
      <c r="C678" s="183">
        <v>45</v>
      </c>
    </row>
    <row r="679" ht="21" customHeight="1" spans="1:3">
      <c r="A679" s="264">
        <v>2101199</v>
      </c>
      <c r="B679" s="270" t="s">
        <v>627</v>
      </c>
      <c r="C679" s="183">
        <v>864</v>
      </c>
    </row>
    <row r="680" ht="21" hidden="1" customHeight="1" spans="1:3">
      <c r="A680" s="264">
        <v>21012</v>
      </c>
      <c r="B680" s="300" t="s">
        <v>628</v>
      </c>
      <c r="C680" s="183">
        <v>0</v>
      </c>
    </row>
    <row r="681" ht="21" hidden="1" customHeight="1" spans="1:3">
      <c r="A681" s="264">
        <v>2101201</v>
      </c>
      <c r="B681" s="300" t="s">
        <v>629</v>
      </c>
      <c r="C681" s="183">
        <v>0</v>
      </c>
    </row>
    <row r="682" ht="21" hidden="1" customHeight="1" spans="1:3">
      <c r="A682" s="264">
        <v>2101202</v>
      </c>
      <c r="B682" s="300" t="s">
        <v>630</v>
      </c>
      <c r="C682" s="183">
        <v>0</v>
      </c>
    </row>
    <row r="683" ht="21" hidden="1" customHeight="1" spans="1:3">
      <c r="A683" s="264">
        <v>2101299</v>
      </c>
      <c r="B683" s="300" t="s">
        <v>631</v>
      </c>
      <c r="C683" s="183">
        <v>0</v>
      </c>
    </row>
    <row r="684" ht="21" customHeight="1" spans="1:3">
      <c r="A684" s="264">
        <v>21013</v>
      </c>
      <c r="B684" s="270" t="s">
        <v>632</v>
      </c>
      <c r="C684" s="183">
        <v>6416</v>
      </c>
    </row>
    <row r="685" ht="21" customHeight="1" spans="1:3">
      <c r="A685" s="264">
        <v>2101301</v>
      </c>
      <c r="B685" s="270" t="s">
        <v>633</v>
      </c>
      <c r="C685" s="183">
        <v>6356</v>
      </c>
    </row>
    <row r="686" ht="21" hidden="1" customHeight="1" spans="1:3">
      <c r="A686" s="264">
        <v>2101302</v>
      </c>
      <c r="B686" s="300" t="s">
        <v>634</v>
      </c>
      <c r="C686" s="183">
        <v>0</v>
      </c>
    </row>
    <row r="687" ht="21" customHeight="1" spans="1:3">
      <c r="A687" s="264">
        <v>2101399</v>
      </c>
      <c r="B687" s="270" t="s">
        <v>635</v>
      </c>
      <c r="C687" s="183">
        <v>60</v>
      </c>
    </row>
    <row r="688" ht="21" customHeight="1" spans="1:3">
      <c r="A688" s="264">
        <v>21014</v>
      </c>
      <c r="B688" s="270" t="s">
        <v>636</v>
      </c>
      <c r="C688" s="183">
        <v>1195</v>
      </c>
    </row>
    <row r="689" ht="21" customHeight="1" spans="1:3">
      <c r="A689" s="264">
        <v>2101401</v>
      </c>
      <c r="B689" s="270" t="s">
        <v>637</v>
      </c>
      <c r="C689" s="183">
        <v>1195</v>
      </c>
    </row>
    <row r="690" ht="21" hidden="1" customHeight="1" spans="1:3">
      <c r="A690" s="264">
        <v>2101499</v>
      </c>
      <c r="B690" s="300" t="s">
        <v>638</v>
      </c>
      <c r="C690" s="183">
        <v>0</v>
      </c>
    </row>
    <row r="691" ht="21" customHeight="1" spans="1:3">
      <c r="A691" s="264">
        <v>21015</v>
      </c>
      <c r="B691" s="270" t="s">
        <v>639</v>
      </c>
      <c r="C691" s="183">
        <v>735</v>
      </c>
    </row>
    <row r="692" ht="21" customHeight="1" spans="1:3">
      <c r="A692" s="264">
        <v>2101501</v>
      </c>
      <c r="B692" s="270" t="s">
        <v>143</v>
      </c>
      <c r="C692" s="183">
        <v>498</v>
      </c>
    </row>
    <row r="693" ht="21" hidden="1" customHeight="1" spans="1:3">
      <c r="A693" s="264">
        <v>2101502</v>
      </c>
      <c r="B693" s="300" t="s">
        <v>144</v>
      </c>
      <c r="C693" s="183">
        <v>0</v>
      </c>
    </row>
    <row r="694" ht="21" hidden="1" customHeight="1" spans="1:3">
      <c r="A694" s="264">
        <v>2101503</v>
      </c>
      <c r="B694" s="300" t="s">
        <v>145</v>
      </c>
      <c r="C694" s="183">
        <v>0</v>
      </c>
    </row>
    <row r="695" ht="21" customHeight="1" spans="1:3">
      <c r="A695" s="264">
        <v>2101504</v>
      </c>
      <c r="B695" s="270" t="s">
        <v>184</v>
      </c>
      <c r="C695" s="183">
        <v>125</v>
      </c>
    </row>
    <row r="696" ht="21" hidden="1" customHeight="1" spans="1:3">
      <c r="A696" s="264">
        <v>2101505</v>
      </c>
      <c r="B696" s="301" t="s">
        <v>640</v>
      </c>
      <c r="C696" s="183">
        <v>0</v>
      </c>
    </row>
    <row r="697" ht="21" hidden="1" customHeight="1" spans="1:3">
      <c r="A697" s="264">
        <v>2101506</v>
      </c>
      <c r="B697" s="300" t="s">
        <v>641</v>
      </c>
      <c r="C697" s="183">
        <v>0</v>
      </c>
    </row>
    <row r="698" ht="21" customHeight="1" spans="1:3">
      <c r="A698" s="264">
        <v>2101550</v>
      </c>
      <c r="B698" s="270" t="s">
        <v>152</v>
      </c>
      <c r="C698" s="183">
        <v>70</v>
      </c>
    </row>
    <row r="699" ht="21" customHeight="1" spans="1:3">
      <c r="A699" s="264">
        <v>2101599</v>
      </c>
      <c r="B699" s="270" t="s">
        <v>642</v>
      </c>
      <c r="C699" s="183">
        <v>42</v>
      </c>
    </row>
    <row r="700" ht="21" hidden="1" customHeight="1" spans="1:3">
      <c r="A700" s="264">
        <v>21016</v>
      </c>
      <c r="B700" s="301" t="s">
        <v>643</v>
      </c>
      <c r="C700" s="183">
        <v>0</v>
      </c>
    </row>
    <row r="701" ht="21" customHeight="1" spans="1:3">
      <c r="A701" s="264">
        <v>21099</v>
      </c>
      <c r="B701" s="270" t="s">
        <v>644</v>
      </c>
      <c r="C701" s="183">
        <v>152</v>
      </c>
    </row>
    <row r="702" ht="21" customHeight="1" spans="1:3">
      <c r="A702" s="264">
        <v>2109999</v>
      </c>
      <c r="B702" s="270" t="s">
        <v>644</v>
      </c>
      <c r="C702" s="183">
        <v>152</v>
      </c>
    </row>
    <row r="703" ht="21" customHeight="1" spans="1:3">
      <c r="A703" s="264">
        <v>211</v>
      </c>
      <c r="B703" s="270" t="s">
        <v>645</v>
      </c>
      <c r="C703" s="183">
        <v>13659</v>
      </c>
    </row>
    <row r="704" ht="21" customHeight="1" spans="1:3">
      <c r="A704" s="264">
        <v>21101</v>
      </c>
      <c r="B704" s="270" t="s">
        <v>646</v>
      </c>
      <c r="C704" s="183">
        <v>795</v>
      </c>
    </row>
    <row r="705" ht="21" customHeight="1" spans="1:3">
      <c r="A705" s="264">
        <v>2110101</v>
      </c>
      <c r="B705" s="270" t="s">
        <v>143</v>
      </c>
      <c r="C705" s="183">
        <v>795</v>
      </c>
    </row>
    <row r="706" ht="21" hidden="1" customHeight="1" spans="1:3">
      <c r="A706" s="264">
        <v>2110102</v>
      </c>
      <c r="B706" s="300" t="s">
        <v>144</v>
      </c>
      <c r="C706" s="183">
        <v>0</v>
      </c>
    </row>
    <row r="707" ht="21" hidden="1" customHeight="1" spans="1:3">
      <c r="A707" s="264">
        <v>2110103</v>
      </c>
      <c r="B707" s="300" t="s">
        <v>145</v>
      </c>
      <c r="C707" s="183">
        <v>0</v>
      </c>
    </row>
    <row r="708" ht="21" hidden="1" customHeight="1" spans="1:3">
      <c r="A708" s="264">
        <v>2110104</v>
      </c>
      <c r="B708" s="301" t="s">
        <v>647</v>
      </c>
      <c r="C708" s="183">
        <v>0</v>
      </c>
    </row>
    <row r="709" ht="21" hidden="1" customHeight="1" spans="1:3">
      <c r="A709" s="264">
        <v>2110105</v>
      </c>
      <c r="B709" s="300" t="s">
        <v>648</v>
      </c>
      <c r="C709" s="183">
        <v>0</v>
      </c>
    </row>
    <row r="710" ht="21" hidden="1" customHeight="1" spans="1:3">
      <c r="A710" s="264">
        <v>2110106</v>
      </c>
      <c r="B710" s="300" t="s">
        <v>649</v>
      </c>
      <c r="C710" s="183">
        <v>0</v>
      </c>
    </row>
    <row r="711" ht="21" hidden="1" customHeight="1" spans="1:3">
      <c r="A711" s="264">
        <v>2110107</v>
      </c>
      <c r="B711" s="300" t="s">
        <v>650</v>
      </c>
      <c r="C711" s="183">
        <v>0</v>
      </c>
    </row>
    <row r="712" ht="21" hidden="1" customHeight="1" spans="1:3">
      <c r="A712" s="264">
        <v>2110108</v>
      </c>
      <c r="B712" s="300" t="s">
        <v>651</v>
      </c>
      <c r="C712" s="183">
        <v>0</v>
      </c>
    </row>
    <row r="713" ht="21" hidden="1" customHeight="1" spans="1:3">
      <c r="A713" s="264">
        <v>2110199</v>
      </c>
      <c r="B713" s="300" t="s">
        <v>652</v>
      </c>
      <c r="C713" s="183">
        <v>0</v>
      </c>
    </row>
    <row r="714" ht="21" customHeight="1" spans="1:3">
      <c r="A714" s="264">
        <v>21102</v>
      </c>
      <c r="B714" s="270" t="s">
        <v>653</v>
      </c>
      <c r="C714" s="183">
        <v>135</v>
      </c>
    </row>
    <row r="715" ht="21" hidden="1" customHeight="1" spans="1:3">
      <c r="A715" s="264">
        <v>2110203</v>
      </c>
      <c r="B715" s="300" t="s">
        <v>654</v>
      </c>
      <c r="C715" s="183">
        <v>0</v>
      </c>
    </row>
    <row r="716" ht="21" hidden="1" customHeight="1" spans="1:3">
      <c r="A716" s="264">
        <v>2110204</v>
      </c>
      <c r="B716" s="300" t="s">
        <v>655</v>
      </c>
      <c r="C716" s="183">
        <v>0</v>
      </c>
    </row>
    <row r="717" ht="21" customHeight="1" spans="1:3">
      <c r="A717" s="264">
        <v>2110299</v>
      </c>
      <c r="B717" s="270" t="s">
        <v>656</v>
      </c>
      <c r="C717" s="183">
        <v>135</v>
      </c>
    </row>
    <row r="718" ht="21" customHeight="1" spans="1:3">
      <c r="A718" s="264">
        <v>21103</v>
      </c>
      <c r="B718" s="270" t="s">
        <v>657</v>
      </c>
      <c r="C718" s="183">
        <v>4253</v>
      </c>
    </row>
    <row r="719" ht="21" customHeight="1" spans="1:3">
      <c r="A719" s="264">
        <v>2110301</v>
      </c>
      <c r="B719" s="270" t="s">
        <v>658</v>
      </c>
      <c r="C719" s="183">
        <v>215</v>
      </c>
    </row>
    <row r="720" ht="21" customHeight="1" spans="1:3">
      <c r="A720" s="264">
        <v>2110302</v>
      </c>
      <c r="B720" s="270" t="s">
        <v>659</v>
      </c>
      <c r="C720" s="183">
        <v>3677</v>
      </c>
    </row>
    <row r="721" ht="21" hidden="1" customHeight="1" spans="1:3">
      <c r="A721" s="264">
        <v>2110303</v>
      </c>
      <c r="B721" s="302" t="s">
        <v>660</v>
      </c>
      <c r="C721" s="183">
        <v>0</v>
      </c>
    </row>
    <row r="722" ht="21" customHeight="1" spans="1:3">
      <c r="A722" s="264">
        <v>2110304</v>
      </c>
      <c r="B722" s="270" t="s">
        <v>661</v>
      </c>
      <c r="C722" s="183">
        <v>361</v>
      </c>
    </row>
    <row r="723" ht="21" hidden="1" customHeight="1" spans="1:3">
      <c r="A723" s="264">
        <v>2110305</v>
      </c>
      <c r="B723" s="300" t="s">
        <v>662</v>
      </c>
      <c r="C723" s="183">
        <v>0</v>
      </c>
    </row>
    <row r="724" ht="21" hidden="1" customHeight="1" spans="1:3">
      <c r="A724" s="264">
        <v>2110306</v>
      </c>
      <c r="B724" s="300" t="s">
        <v>663</v>
      </c>
      <c r="C724" s="183">
        <v>0</v>
      </c>
    </row>
    <row r="725" ht="21" hidden="1" customHeight="1" spans="1:3">
      <c r="A725" s="264">
        <v>2110307</v>
      </c>
      <c r="B725" s="300" t="s">
        <v>664</v>
      </c>
      <c r="C725" s="183">
        <v>0</v>
      </c>
    </row>
    <row r="726" ht="21" hidden="1" customHeight="1" spans="1:3">
      <c r="A726" s="264">
        <v>2110399</v>
      </c>
      <c r="B726" s="300" t="s">
        <v>665</v>
      </c>
      <c r="C726" s="183">
        <v>0</v>
      </c>
    </row>
    <row r="727" ht="21" customHeight="1" spans="1:3">
      <c r="A727" s="264">
        <v>21104</v>
      </c>
      <c r="B727" s="270" t="s">
        <v>666</v>
      </c>
      <c r="C727" s="183">
        <v>5178</v>
      </c>
    </row>
    <row r="728" ht="21" hidden="1" customHeight="1" spans="1:3">
      <c r="A728" s="264">
        <v>2110401</v>
      </c>
      <c r="B728" s="300" t="s">
        <v>667</v>
      </c>
      <c r="C728" s="183">
        <v>0</v>
      </c>
    </row>
    <row r="729" ht="21" customHeight="1" spans="1:3">
      <c r="A729" s="264">
        <v>2110402</v>
      </c>
      <c r="B729" s="270" t="s">
        <v>668</v>
      </c>
      <c r="C729" s="183">
        <v>5178</v>
      </c>
    </row>
    <row r="730" ht="21" hidden="1" customHeight="1" spans="1:3">
      <c r="A730" s="264">
        <v>2110404</v>
      </c>
      <c r="B730" s="300" t="s">
        <v>669</v>
      </c>
      <c r="C730" s="183">
        <v>0</v>
      </c>
    </row>
    <row r="731" ht="21" hidden="1" customHeight="1" spans="1:3">
      <c r="A731" s="264">
        <v>2110499</v>
      </c>
      <c r="B731" s="301" t="s">
        <v>670</v>
      </c>
      <c r="C731" s="183">
        <v>0</v>
      </c>
    </row>
    <row r="732" ht="21" customHeight="1" spans="1:3">
      <c r="A732" s="264">
        <v>21105</v>
      </c>
      <c r="B732" s="270" t="s">
        <v>671</v>
      </c>
      <c r="C732" s="183">
        <v>685</v>
      </c>
    </row>
    <row r="733" ht="21" hidden="1" customHeight="1" spans="1:3">
      <c r="A733" s="264">
        <v>2110501</v>
      </c>
      <c r="B733" s="300" t="s">
        <v>672</v>
      </c>
      <c r="C733" s="183">
        <v>0</v>
      </c>
    </row>
    <row r="734" ht="21" customHeight="1" spans="1:3">
      <c r="A734" s="264">
        <v>2110502</v>
      </c>
      <c r="B734" s="270" t="s">
        <v>673</v>
      </c>
      <c r="C734" s="183">
        <v>174</v>
      </c>
    </row>
    <row r="735" ht="21" customHeight="1" spans="1:3">
      <c r="A735" s="264">
        <v>2110503</v>
      </c>
      <c r="B735" s="270" t="s">
        <v>674</v>
      </c>
      <c r="C735" s="183">
        <v>31</v>
      </c>
    </row>
    <row r="736" ht="21" hidden="1" customHeight="1" spans="1:3">
      <c r="A736" s="264">
        <v>2110506</v>
      </c>
      <c r="B736" s="300" t="s">
        <v>675</v>
      </c>
      <c r="C736" s="183">
        <v>0</v>
      </c>
    </row>
    <row r="737" ht="21" hidden="1" customHeight="1" spans="1:3">
      <c r="A737" s="264">
        <v>2110507</v>
      </c>
      <c r="B737" s="300" t="s">
        <v>676</v>
      </c>
      <c r="C737" s="183">
        <v>0</v>
      </c>
    </row>
    <row r="738" ht="21" customHeight="1" spans="1:3">
      <c r="A738" s="264">
        <v>2110599</v>
      </c>
      <c r="B738" s="270" t="s">
        <v>677</v>
      </c>
      <c r="C738" s="183">
        <v>480</v>
      </c>
    </row>
    <row r="739" ht="21" customHeight="1" spans="1:3">
      <c r="A739" s="264">
        <v>21106</v>
      </c>
      <c r="B739" s="270" t="s">
        <v>678</v>
      </c>
      <c r="C739" s="183">
        <v>93</v>
      </c>
    </row>
    <row r="740" ht="21" hidden="1" customHeight="1" spans="1:3">
      <c r="A740" s="264">
        <v>2110602</v>
      </c>
      <c r="B740" s="300" t="s">
        <v>679</v>
      </c>
      <c r="C740" s="183">
        <v>0</v>
      </c>
    </row>
    <row r="741" ht="21" hidden="1" customHeight="1" spans="1:3">
      <c r="A741" s="264">
        <v>2110603</v>
      </c>
      <c r="B741" s="300" t="s">
        <v>680</v>
      </c>
      <c r="C741" s="183">
        <v>0</v>
      </c>
    </row>
    <row r="742" ht="21" hidden="1" customHeight="1" spans="1:3">
      <c r="A742" s="264">
        <v>2110604</v>
      </c>
      <c r="B742" s="300" t="s">
        <v>681</v>
      </c>
      <c r="C742" s="183">
        <v>0</v>
      </c>
    </row>
    <row r="743" ht="21" hidden="1" customHeight="1" spans="1:3">
      <c r="A743" s="264">
        <v>2110605</v>
      </c>
      <c r="B743" s="301" t="s">
        <v>682</v>
      </c>
      <c r="C743" s="183">
        <v>0</v>
      </c>
    </row>
    <row r="744" ht="21" customHeight="1" spans="1:3">
      <c r="A744" s="264">
        <v>2110699</v>
      </c>
      <c r="B744" s="270" t="s">
        <v>683</v>
      </c>
      <c r="C744" s="183">
        <v>93</v>
      </c>
    </row>
    <row r="745" ht="21" hidden="1" customHeight="1" spans="1:3">
      <c r="A745" s="264">
        <v>21107</v>
      </c>
      <c r="B745" s="300" t="s">
        <v>684</v>
      </c>
      <c r="C745" s="183">
        <v>0</v>
      </c>
    </row>
    <row r="746" ht="21" hidden="1" customHeight="1" spans="1:3">
      <c r="A746" s="264">
        <v>2110704</v>
      </c>
      <c r="B746" s="300" t="s">
        <v>685</v>
      </c>
      <c r="C746" s="183">
        <v>0</v>
      </c>
    </row>
    <row r="747" ht="21" hidden="1" customHeight="1" spans="1:3">
      <c r="A747" s="264">
        <v>2110799</v>
      </c>
      <c r="B747" s="300" t="s">
        <v>686</v>
      </c>
      <c r="C747" s="183">
        <v>0</v>
      </c>
    </row>
    <row r="748" ht="21" hidden="1" customHeight="1" spans="1:3">
      <c r="A748" s="264">
        <v>21108</v>
      </c>
      <c r="B748" s="301" t="s">
        <v>687</v>
      </c>
      <c r="C748" s="183">
        <v>0</v>
      </c>
    </row>
    <row r="749" ht="21" hidden="1" customHeight="1" spans="1:3">
      <c r="A749" s="264">
        <v>2110804</v>
      </c>
      <c r="B749" s="300" t="s">
        <v>688</v>
      </c>
      <c r="C749" s="183">
        <v>0</v>
      </c>
    </row>
    <row r="750" ht="21" hidden="1" customHeight="1" spans="1:3">
      <c r="A750" s="264">
        <v>2110899</v>
      </c>
      <c r="B750" s="300" t="s">
        <v>689</v>
      </c>
      <c r="C750" s="183">
        <v>0</v>
      </c>
    </row>
    <row r="751" ht="21" hidden="1" customHeight="1" spans="1:3">
      <c r="A751" s="264">
        <v>21109</v>
      </c>
      <c r="B751" s="300" t="s">
        <v>690</v>
      </c>
      <c r="C751" s="183">
        <v>0</v>
      </c>
    </row>
    <row r="752" ht="21" hidden="1" customHeight="1" spans="1:3">
      <c r="A752" s="264">
        <v>21110</v>
      </c>
      <c r="B752" s="300" t="s">
        <v>691</v>
      </c>
      <c r="C752" s="183">
        <v>0</v>
      </c>
    </row>
    <row r="753" ht="21" customHeight="1" spans="1:3">
      <c r="A753" s="264">
        <v>21111</v>
      </c>
      <c r="B753" s="270" t="s">
        <v>692</v>
      </c>
      <c r="C753" s="183">
        <v>696</v>
      </c>
    </row>
    <row r="754" ht="21" customHeight="1" spans="1:3">
      <c r="A754" s="264">
        <v>2111101</v>
      </c>
      <c r="B754" s="270" t="s">
        <v>693</v>
      </c>
      <c r="C754" s="183">
        <v>423</v>
      </c>
    </row>
    <row r="755" ht="21" hidden="1" customHeight="1" spans="1:3">
      <c r="A755" s="264">
        <v>2111102</v>
      </c>
      <c r="B755" s="301" t="s">
        <v>694</v>
      </c>
      <c r="C755" s="183">
        <v>0</v>
      </c>
    </row>
    <row r="756" ht="21" customHeight="1" spans="1:3">
      <c r="A756" s="264">
        <v>2111103</v>
      </c>
      <c r="B756" s="270" t="s">
        <v>695</v>
      </c>
      <c r="C756" s="183">
        <v>273</v>
      </c>
    </row>
    <row r="757" ht="21" hidden="1" customHeight="1" spans="1:3">
      <c r="A757" s="264">
        <v>2111104</v>
      </c>
      <c r="B757" s="300" t="s">
        <v>696</v>
      </c>
      <c r="C757" s="183">
        <v>0</v>
      </c>
    </row>
    <row r="758" ht="21" hidden="1" customHeight="1" spans="1:3">
      <c r="A758" s="264">
        <v>2111199</v>
      </c>
      <c r="B758" s="300" t="s">
        <v>697</v>
      </c>
      <c r="C758" s="183">
        <v>0</v>
      </c>
    </row>
    <row r="759" ht="21" hidden="1" customHeight="1" spans="1:3">
      <c r="A759" s="264">
        <v>21112</v>
      </c>
      <c r="B759" s="300" t="s">
        <v>698</v>
      </c>
      <c r="C759" s="183">
        <v>0</v>
      </c>
    </row>
    <row r="760" ht="21" customHeight="1" spans="1:3">
      <c r="A760" s="264">
        <v>21113</v>
      </c>
      <c r="B760" s="270" t="s">
        <v>699</v>
      </c>
      <c r="C760" s="183">
        <v>1310</v>
      </c>
    </row>
    <row r="761" ht="21" customHeight="1" spans="1:3">
      <c r="A761" s="264">
        <v>2111301</v>
      </c>
      <c r="B761" s="270" t="s">
        <v>699</v>
      </c>
      <c r="C761" s="183">
        <v>1310</v>
      </c>
    </row>
    <row r="762" ht="21" hidden="1" customHeight="1" spans="1:3">
      <c r="A762" s="264">
        <v>21114</v>
      </c>
      <c r="B762" s="301" t="s">
        <v>700</v>
      </c>
      <c r="C762" s="183">
        <v>0</v>
      </c>
    </row>
    <row r="763" ht="21" hidden="1" customHeight="1" spans="1:3">
      <c r="A763" s="264">
        <v>2111401</v>
      </c>
      <c r="B763" s="300" t="s">
        <v>143</v>
      </c>
      <c r="C763" s="183">
        <v>0</v>
      </c>
    </row>
    <row r="764" ht="21" hidden="1" customHeight="1" spans="1:3">
      <c r="A764" s="264">
        <v>2111402</v>
      </c>
      <c r="B764" s="300" t="s">
        <v>144</v>
      </c>
      <c r="C764" s="183">
        <v>0</v>
      </c>
    </row>
    <row r="765" ht="21" hidden="1" customHeight="1" spans="1:3">
      <c r="A765" s="264">
        <v>2111403</v>
      </c>
      <c r="B765" s="301" t="s">
        <v>145</v>
      </c>
      <c r="C765" s="183">
        <v>0</v>
      </c>
    </row>
    <row r="766" ht="21" hidden="1" customHeight="1" spans="1:3">
      <c r="A766" s="264">
        <v>2111404</v>
      </c>
      <c r="B766" s="300" t="s">
        <v>701</v>
      </c>
      <c r="C766" s="183">
        <v>0</v>
      </c>
    </row>
    <row r="767" ht="21" hidden="1" customHeight="1" spans="1:3">
      <c r="A767" s="264">
        <v>2111405</v>
      </c>
      <c r="B767" s="300" t="s">
        <v>702</v>
      </c>
      <c r="C767" s="183">
        <v>0</v>
      </c>
    </row>
    <row r="768" ht="21" hidden="1" customHeight="1" spans="1:3">
      <c r="A768" s="264">
        <v>2111406</v>
      </c>
      <c r="B768" s="301" t="s">
        <v>703</v>
      </c>
      <c r="C768" s="183">
        <v>0</v>
      </c>
    </row>
    <row r="769" ht="21" hidden="1" customHeight="1" spans="1:3">
      <c r="A769" s="264">
        <v>2111407</v>
      </c>
      <c r="B769" s="300" t="s">
        <v>704</v>
      </c>
      <c r="C769" s="183">
        <v>0</v>
      </c>
    </row>
    <row r="770" ht="21" hidden="1" customHeight="1" spans="1:3">
      <c r="A770" s="264">
        <v>2111408</v>
      </c>
      <c r="B770" s="301" t="s">
        <v>705</v>
      </c>
      <c r="C770" s="183">
        <v>0</v>
      </c>
    </row>
    <row r="771" ht="21" hidden="1" customHeight="1" spans="1:3">
      <c r="A771" s="264">
        <v>2111409</v>
      </c>
      <c r="B771" s="300" t="s">
        <v>706</v>
      </c>
      <c r="C771" s="183">
        <v>0</v>
      </c>
    </row>
    <row r="772" ht="21" hidden="1" customHeight="1" spans="1:3">
      <c r="A772" s="264">
        <v>2111410</v>
      </c>
      <c r="B772" s="301" t="s">
        <v>707</v>
      </c>
      <c r="C772" s="183">
        <v>0</v>
      </c>
    </row>
    <row r="773" ht="21" hidden="1" customHeight="1" spans="1:3">
      <c r="A773" s="264">
        <v>2111411</v>
      </c>
      <c r="B773" s="300" t="s">
        <v>184</v>
      </c>
      <c r="C773" s="183">
        <v>0</v>
      </c>
    </row>
    <row r="774" ht="21" hidden="1" customHeight="1" spans="1:3">
      <c r="A774" s="264">
        <v>2111413</v>
      </c>
      <c r="B774" s="300" t="s">
        <v>708</v>
      </c>
      <c r="C774" s="183">
        <v>0</v>
      </c>
    </row>
    <row r="775" ht="21" hidden="1" customHeight="1" spans="1:3">
      <c r="A775" s="264">
        <v>2111450</v>
      </c>
      <c r="B775" s="300" t="s">
        <v>152</v>
      </c>
      <c r="C775" s="183">
        <v>0</v>
      </c>
    </row>
    <row r="776" ht="21" hidden="1" customHeight="1" spans="1:3">
      <c r="A776" s="264">
        <v>2111499</v>
      </c>
      <c r="B776" s="300" t="s">
        <v>709</v>
      </c>
      <c r="C776" s="183">
        <v>0</v>
      </c>
    </row>
    <row r="777" ht="21" customHeight="1" spans="1:3">
      <c r="A777" s="264">
        <v>21199</v>
      </c>
      <c r="B777" s="270" t="s">
        <v>710</v>
      </c>
      <c r="C777" s="183">
        <v>514</v>
      </c>
    </row>
    <row r="778" ht="21" customHeight="1" spans="1:3">
      <c r="A778" s="264">
        <v>2119999</v>
      </c>
      <c r="B778" s="270" t="s">
        <v>710</v>
      </c>
      <c r="C778" s="183">
        <v>514</v>
      </c>
    </row>
    <row r="779" ht="21" customHeight="1" spans="1:3">
      <c r="A779" s="264">
        <v>212</v>
      </c>
      <c r="B779" s="270" t="s">
        <v>711</v>
      </c>
      <c r="C779" s="183">
        <v>7303</v>
      </c>
    </row>
    <row r="780" ht="21" customHeight="1" spans="1:3">
      <c r="A780" s="264">
        <v>21201</v>
      </c>
      <c r="B780" s="270" t="s">
        <v>712</v>
      </c>
      <c r="C780" s="183">
        <v>2731</v>
      </c>
    </row>
    <row r="781" ht="21" customHeight="1" spans="1:3">
      <c r="A781" s="264">
        <v>2120101</v>
      </c>
      <c r="B781" s="270" t="s">
        <v>143</v>
      </c>
      <c r="C781" s="183">
        <v>1202</v>
      </c>
    </row>
    <row r="782" ht="21" hidden="1" customHeight="1" spans="1:3">
      <c r="A782" s="264">
        <v>2120102</v>
      </c>
      <c r="B782" s="300" t="s">
        <v>144</v>
      </c>
      <c r="C782" s="183">
        <v>0</v>
      </c>
    </row>
    <row r="783" ht="21" hidden="1" customHeight="1" spans="1:3">
      <c r="A783" s="264">
        <v>2120103</v>
      </c>
      <c r="B783" s="301" t="s">
        <v>145</v>
      </c>
      <c r="C783" s="183">
        <v>0</v>
      </c>
    </row>
    <row r="784" ht="21" hidden="1" customHeight="1" spans="1:3">
      <c r="A784" s="264">
        <v>2120104</v>
      </c>
      <c r="B784" s="300" t="s">
        <v>713</v>
      </c>
      <c r="C784" s="183">
        <v>0</v>
      </c>
    </row>
    <row r="785" ht="21" hidden="1" customHeight="1" spans="1:3">
      <c r="A785" s="264">
        <v>2120105</v>
      </c>
      <c r="B785" s="300" t="s">
        <v>714</v>
      </c>
      <c r="C785" s="183">
        <v>0</v>
      </c>
    </row>
    <row r="786" ht="21" customHeight="1" spans="1:3">
      <c r="A786" s="264">
        <v>2120106</v>
      </c>
      <c r="B786" s="270" t="s">
        <v>715</v>
      </c>
      <c r="C786" s="183">
        <v>200</v>
      </c>
    </row>
    <row r="787" ht="21" hidden="1" customHeight="1" spans="1:3">
      <c r="A787" s="264">
        <v>2120107</v>
      </c>
      <c r="B787" s="300" t="s">
        <v>716</v>
      </c>
      <c r="C787" s="183">
        <v>0</v>
      </c>
    </row>
    <row r="788" ht="21" hidden="1" customHeight="1" spans="1:3">
      <c r="A788" s="264">
        <v>2120109</v>
      </c>
      <c r="B788" s="300" t="s">
        <v>717</v>
      </c>
      <c r="C788" s="183">
        <v>0</v>
      </c>
    </row>
    <row r="789" ht="21" hidden="1" customHeight="1" spans="1:3">
      <c r="A789" s="264">
        <v>2120110</v>
      </c>
      <c r="B789" s="300" t="s">
        <v>718</v>
      </c>
      <c r="C789" s="183">
        <v>0</v>
      </c>
    </row>
    <row r="790" ht="21" customHeight="1" spans="1:3">
      <c r="A790" s="264">
        <v>2120199</v>
      </c>
      <c r="B790" s="270" t="s">
        <v>719</v>
      </c>
      <c r="C790" s="183">
        <v>1329</v>
      </c>
    </row>
    <row r="791" ht="21" hidden="1" customHeight="1" spans="1:3">
      <c r="A791" s="264">
        <v>21202</v>
      </c>
      <c r="B791" s="300" t="s">
        <v>720</v>
      </c>
      <c r="C791" s="183">
        <v>0</v>
      </c>
    </row>
    <row r="792" ht="21" customHeight="1" spans="1:3">
      <c r="A792" s="264">
        <v>21203</v>
      </c>
      <c r="B792" s="270" t="s">
        <v>721</v>
      </c>
      <c r="C792" s="183">
        <v>980</v>
      </c>
    </row>
    <row r="793" ht="21" customHeight="1" spans="1:3">
      <c r="A793" s="264">
        <v>2120303</v>
      </c>
      <c r="B793" s="270" t="s">
        <v>722</v>
      </c>
      <c r="C793" s="183">
        <v>289</v>
      </c>
    </row>
    <row r="794" ht="21" customHeight="1" spans="1:3">
      <c r="A794" s="264">
        <v>2120399</v>
      </c>
      <c r="B794" s="270" t="s">
        <v>723</v>
      </c>
      <c r="C794" s="183">
        <v>691</v>
      </c>
    </row>
    <row r="795" ht="21" customHeight="1" spans="1:3">
      <c r="A795" s="264">
        <v>21205</v>
      </c>
      <c r="B795" s="270" t="s">
        <v>724</v>
      </c>
      <c r="C795" s="183">
        <v>3086</v>
      </c>
    </row>
    <row r="796" ht="21" customHeight="1" spans="1:3">
      <c r="A796" s="264">
        <v>2120501</v>
      </c>
      <c r="B796" s="270" t="s">
        <v>724</v>
      </c>
      <c r="C796" s="183">
        <v>3086</v>
      </c>
    </row>
    <row r="797" ht="21" hidden="1" customHeight="1" spans="1:3">
      <c r="A797" s="264">
        <v>21206</v>
      </c>
      <c r="B797" s="300" t="s">
        <v>725</v>
      </c>
      <c r="C797" s="183">
        <v>0</v>
      </c>
    </row>
    <row r="798" ht="21" customHeight="1" spans="1:3">
      <c r="A798" s="264">
        <v>21299</v>
      </c>
      <c r="B798" s="270" t="s">
        <v>726</v>
      </c>
      <c r="C798" s="183">
        <v>506</v>
      </c>
    </row>
    <row r="799" ht="21" customHeight="1" spans="1:3">
      <c r="A799" s="264">
        <v>2129999</v>
      </c>
      <c r="B799" s="270" t="s">
        <v>726</v>
      </c>
      <c r="C799" s="183">
        <v>506</v>
      </c>
    </row>
    <row r="800" ht="21" customHeight="1" spans="1:3">
      <c r="A800" s="264">
        <v>213</v>
      </c>
      <c r="B800" s="270" t="s">
        <v>727</v>
      </c>
      <c r="C800" s="183">
        <v>124944</v>
      </c>
    </row>
    <row r="801" ht="21" customHeight="1" spans="1:3">
      <c r="A801" s="264">
        <v>21301</v>
      </c>
      <c r="B801" s="270" t="s">
        <v>728</v>
      </c>
      <c r="C801" s="183">
        <v>47756</v>
      </c>
    </row>
    <row r="802" ht="21" customHeight="1" spans="1:3">
      <c r="A802" s="264">
        <v>2130101</v>
      </c>
      <c r="B802" s="270" t="s">
        <v>143</v>
      </c>
      <c r="C802" s="183">
        <v>1420</v>
      </c>
    </row>
    <row r="803" ht="21" hidden="1" customHeight="1" spans="1:3">
      <c r="A803" s="264">
        <v>2130102</v>
      </c>
      <c r="B803" s="300" t="s">
        <v>144</v>
      </c>
      <c r="C803" s="183">
        <v>0</v>
      </c>
    </row>
    <row r="804" ht="21" hidden="1" customHeight="1" spans="1:3">
      <c r="A804" s="264">
        <v>2130103</v>
      </c>
      <c r="B804" s="300" t="s">
        <v>145</v>
      </c>
      <c r="C804" s="183">
        <v>0</v>
      </c>
    </row>
    <row r="805" ht="21" customHeight="1" spans="1:3">
      <c r="A805" s="264">
        <v>2130104</v>
      </c>
      <c r="B805" s="270" t="s">
        <v>152</v>
      </c>
      <c r="C805" s="183">
        <v>12754</v>
      </c>
    </row>
    <row r="806" ht="21" hidden="1" customHeight="1" spans="1:3">
      <c r="A806" s="264">
        <v>2130105</v>
      </c>
      <c r="B806" s="300" t="s">
        <v>729</v>
      </c>
      <c r="C806" s="183">
        <v>0</v>
      </c>
    </row>
    <row r="807" ht="21" customHeight="1" spans="1:3">
      <c r="A807" s="264">
        <v>2130106</v>
      </c>
      <c r="B807" s="270" t="s">
        <v>730</v>
      </c>
      <c r="C807" s="183">
        <v>948</v>
      </c>
    </row>
    <row r="808" ht="21" customHeight="1" spans="1:3">
      <c r="A808" s="264">
        <v>2130108</v>
      </c>
      <c r="B808" s="270" t="s">
        <v>731</v>
      </c>
      <c r="C808" s="183">
        <v>496</v>
      </c>
    </row>
    <row r="809" ht="21" hidden="1" customHeight="1" spans="1:3">
      <c r="A809" s="264">
        <v>2130109</v>
      </c>
      <c r="B809" s="300" t="s">
        <v>732</v>
      </c>
      <c r="C809" s="183">
        <v>0</v>
      </c>
    </row>
    <row r="810" ht="21" hidden="1" customHeight="1" spans="1:3">
      <c r="A810" s="264">
        <v>2130110</v>
      </c>
      <c r="B810" s="301" t="s">
        <v>733</v>
      </c>
      <c r="C810" s="183">
        <v>0</v>
      </c>
    </row>
    <row r="811" ht="21" customHeight="1" spans="1:3">
      <c r="A811" s="264">
        <v>2130111</v>
      </c>
      <c r="B811" s="270" t="s">
        <v>734</v>
      </c>
      <c r="C811" s="183">
        <v>237</v>
      </c>
    </row>
    <row r="812" ht="21" customHeight="1" spans="1:3">
      <c r="A812" s="264">
        <v>2130112</v>
      </c>
      <c r="B812" s="269" t="s">
        <v>735</v>
      </c>
      <c r="C812" s="183">
        <v>37</v>
      </c>
    </row>
    <row r="813" ht="21" hidden="1" customHeight="1" spans="1:3">
      <c r="A813" s="264">
        <v>2130114</v>
      </c>
      <c r="B813" s="301" t="s">
        <v>736</v>
      </c>
      <c r="C813" s="183">
        <v>0</v>
      </c>
    </row>
    <row r="814" ht="21" customHeight="1" spans="1:3">
      <c r="A814" s="264">
        <v>2130119</v>
      </c>
      <c r="B814" s="270" t="s">
        <v>737</v>
      </c>
      <c r="C814" s="183">
        <v>32</v>
      </c>
    </row>
    <row r="815" ht="21" hidden="1" customHeight="1" spans="1:3">
      <c r="A815" s="264">
        <v>2130120</v>
      </c>
      <c r="B815" s="300" t="s">
        <v>738</v>
      </c>
      <c r="C815" s="183">
        <v>0</v>
      </c>
    </row>
    <row r="816" ht="21" hidden="1" customHeight="1" spans="1:3">
      <c r="A816" s="264">
        <v>2130121</v>
      </c>
      <c r="B816" s="300" t="s">
        <v>739</v>
      </c>
      <c r="C816" s="183">
        <v>0</v>
      </c>
    </row>
    <row r="817" ht="21" customHeight="1" spans="1:3">
      <c r="A817" s="264">
        <v>2130122</v>
      </c>
      <c r="B817" s="270" t="s">
        <v>740</v>
      </c>
      <c r="C817" s="183">
        <v>15916</v>
      </c>
    </row>
    <row r="818" ht="21" customHeight="1" spans="1:3">
      <c r="A818" s="264">
        <v>2130124</v>
      </c>
      <c r="B818" s="270" t="s">
        <v>741</v>
      </c>
      <c r="C818" s="183">
        <v>1109</v>
      </c>
    </row>
    <row r="819" ht="21" hidden="1" customHeight="1" spans="1:3">
      <c r="A819" s="264">
        <v>2130125</v>
      </c>
      <c r="B819" s="300" t="s">
        <v>742</v>
      </c>
      <c r="C819" s="183">
        <v>0</v>
      </c>
    </row>
    <row r="820" ht="21" customHeight="1" spans="1:3">
      <c r="A820" s="264">
        <v>2130126</v>
      </c>
      <c r="B820" s="270" t="s">
        <v>743</v>
      </c>
      <c r="C820" s="183">
        <v>202</v>
      </c>
    </row>
    <row r="821" ht="21" customHeight="1" spans="1:3">
      <c r="A821" s="264">
        <v>2130135</v>
      </c>
      <c r="B821" s="270" t="s">
        <v>744</v>
      </c>
      <c r="C821" s="183">
        <v>1304</v>
      </c>
    </row>
    <row r="822" ht="21" hidden="1" customHeight="1" spans="1:3">
      <c r="A822" s="264">
        <v>2130142</v>
      </c>
      <c r="B822" s="300" t="s">
        <v>745</v>
      </c>
      <c r="C822" s="183">
        <v>0</v>
      </c>
    </row>
    <row r="823" ht="21" customHeight="1" spans="1:3">
      <c r="A823" s="264">
        <v>2130148</v>
      </c>
      <c r="B823" s="270" t="s">
        <v>746</v>
      </c>
      <c r="C823" s="183">
        <v>40</v>
      </c>
    </row>
    <row r="824" ht="21" customHeight="1" spans="1:3">
      <c r="A824" s="264">
        <v>2130152</v>
      </c>
      <c r="B824" s="270" t="s">
        <v>747</v>
      </c>
      <c r="C824" s="183">
        <v>257</v>
      </c>
    </row>
    <row r="825" ht="21" customHeight="1" spans="1:3">
      <c r="A825" s="264">
        <v>2130153</v>
      </c>
      <c r="B825" s="270" t="s">
        <v>748</v>
      </c>
      <c r="C825" s="183">
        <v>8969</v>
      </c>
    </row>
    <row r="826" ht="21" customHeight="1" spans="1:3">
      <c r="A826" s="264">
        <v>2130199</v>
      </c>
      <c r="B826" s="270" t="s">
        <v>749</v>
      </c>
      <c r="C826" s="183">
        <v>4035</v>
      </c>
    </row>
    <row r="827" ht="21" customHeight="1" spans="1:3">
      <c r="A827" s="264">
        <v>21302</v>
      </c>
      <c r="B827" s="270" t="s">
        <v>750</v>
      </c>
      <c r="C827" s="183">
        <v>9639</v>
      </c>
    </row>
    <row r="828" ht="21" customHeight="1" spans="1:3">
      <c r="A828" s="264">
        <v>2130201</v>
      </c>
      <c r="B828" s="270" t="s">
        <v>143</v>
      </c>
      <c r="C828" s="183">
        <v>288</v>
      </c>
    </row>
    <row r="829" ht="21" hidden="1" customHeight="1" spans="1:3">
      <c r="A829" s="264">
        <v>2130202</v>
      </c>
      <c r="B829" s="301" t="s">
        <v>144</v>
      </c>
      <c r="C829" s="183">
        <v>0</v>
      </c>
    </row>
    <row r="830" ht="21" hidden="1" customHeight="1" spans="1:3">
      <c r="A830" s="264">
        <v>2130203</v>
      </c>
      <c r="B830" s="300" t="s">
        <v>145</v>
      </c>
      <c r="C830" s="183">
        <v>0</v>
      </c>
    </row>
    <row r="831" ht="21" customHeight="1" spans="1:3">
      <c r="A831" s="264">
        <v>2130204</v>
      </c>
      <c r="B831" s="270" t="s">
        <v>751</v>
      </c>
      <c r="C831" s="183">
        <v>2516</v>
      </c>
    </row>
    <row r="832" ht="21" customHeight="1" spans="1:3">
      <c r="A832" s="264">
        <v>2130205</v>
      </c>
      <c r="B832" s="270" t="s">
        <v>752</v>
      </c>
      <c r="C832" s="183">
        <v>1324</v>
      </c>
    </row>
    <row r="833" ht="21" hidden="1" customHeight="1" spans="1:3">
      <c r="A833" s="264">
        <v>2130206</v>
      </c>
      <c r="B833" s="301" t="s">
        <v>753</v>
      </c>
      <c r="C833" s="183">
        <v>0</v>
      </c>
    </row>
    <row r="834" ht="21" customHeight="1" spans="1:3">
      <c r="A834" s="264">
        <v>2130207</v>
      </c>
      <c r="B834" s="270" t="s">
        <v>754</v>
      </c>
      <c r="C834" s="183">
        <v>1196</v>
      </c>
    </row>
    <row r="835" ht="21" customHeight="1" spans="1:3">
      <c r="A835" s="264">
        <v>2130209</v>
      </c>
      <c r="B835" s="270" t="s">
        <v>755</v>
      </c>
      <c r="C835" s="183">
        <v>755</v>
      </c>
    </row>
    <row r="836" ht="21" customHeight="1" spans="1:3">
      <c r="A836" s="264">
        <v>2130210</v>
      </c>
      <c r="B836" s="270" t="s">
        <v>756</v>
      </c>
      <c r="C836" s="183">
        <v>783</v>
      </c>
    </row>
    <row r="837" ht="21" customHeight="1" spans="1:3">
      <c r="A837" s="264">
        <v>2130211</v>
      </c>
      <c r="B837" s="270" t="s">
        <v>757</v>
      </c>
      <c r="C837" s="183">
        <v>15</v>
      </c>
    </row>
    <row r="838" ht="21" customHeight="1" spans="1:3">
      <c r="A838" s="264">
        <v>2130212</v>
      </c>
      <c r="B838" s="270" t="s">
        <v>758</v>
      </c>
      <c r="C838" s="183">
        <v>456</v>
      </c>
    </row>
    <row r="839" ht="21" hidden="1" customHeight="1" spans="1:3">
      <c r="A839" s="264">
        <v>2130213</v>
      </c>
      <c r="B839" s="300" t="s">
        <v>759</v>
      </c>
      <c r="C839" s="183">
        <v>0</v>
      </c>
    </row>
    <row r="840" ht="21" hidden="1" customHeight="1" spans="1:3">
      <c r="A840" s="264">
        <v>2130217</v>
      </c>
      <c r="B840" s="300" t="s">
        <v>760</v>
      </c>
      <c r="C840" s="183">
        <v>0</v>
      </c>
    </row>
    <row r="841" ht="21" hidden="1" customHeight="1" spans="1:3">
      <c r="A841" s="264">
        <v>2130220</v>
      </c>
      <c r="B841" s="300" t="s">
        <v>761</v>
      </c>
      <c r="C841" s="183">
        <v>0</v>
      </c>
    </row>
    <row r="842" ht="21" hidden="1" customHeight="1" spans="1:3">
      <c r="A842" s="264">
        <v>2130221</v>
      </c>
      <c r="B842" s="300" t="s">
        <v>762</v>
      </c>
      <c r="C842" s="183">
        <v>0</v>
      </c>
    </row>
    <row r="843" ht="21" hidden="1" customHeight="1" spans="1:3">
      <c r="A843" s="264">
        <v>2130223</v>
      </c>
      <c r="B843" s="300" t="s">
        <v>763</v>
      </c>
      <c r="C843" s="183">
        <v>0</v>
      </c>
    </row>
    <row r="844" ht="21" customHeight="1" spans="1:3">
      <c r="A844" s="264">
        <v>2130226</v>
      </c>
      <c r="B844" s="270" t="s">
        <v>764</v>
      </c>
      <c r="C844" s="183">
        <v>160</v>
      </c>
    </row>
    <row r="845" ht="21" customHeight="1" spans="1:3">
      <c r="A845" s="264">
        <v>2130227</v>
      </c>
      <c r="B845" s="270" t="s">
        <v>765</v>
      </c>
      <c r="C845" s="183">
        <v>422</v>
      </c>
    </row>
    <row r="846" ht="21" hidden="1" customHeight="1" spans="1:3">
      <c r="A846" s="264">
        <v>2130232</v>
      </c>
      <c r="B846" s="301" t="s">
        <v>766</v>
      </c>
      <c r="C846" s="183">
        <v>0</v>
      </c>
    </row>
    <row r="847" ht="21" customHeight="1" spans="1:3">
      <c r="A847" s="264">
        <v>2130234</v>
      </c>
      <c r="B847" s="270" t="s">
        <v>767</v>
      </c>
      <c r="C847" s="183">
        <v>727</v>
      </c>
    </row>
    <row r="848" ht="21" hidden="1" customHeight="1" spans="1:3">
      <c r="A848" s="264">
        <v>2130235</v>
      </c>
      <c r="B848" s="300" t="s">
        <v>768</v>
      </c>
      <c r="C848" s="183">
        <v>0</v>
      </c>
    </row>
    <row r="849" ht="21" hidden="1" customHeight="1" spans="1:3">
      <c r="A849" s="264">
        <v>2130236</v>
      </c>
      <c r="B849" s="300" t="s">
        <v>769</v>
      </c>
      <c r="C849" s="183">
        <v>0</v>
      </c>
    </row>
    <row r="850" ht="21" hidden="1" customHeight="1" spans="1:3">
      <c r="A850" s="264">
        <v>2130237</v>
      </c>
      <c r="B850" s="301" t="s">
        <v>735</v>
      </c>
      <c r="C850" s="183">
        <v>0</v>
      </c>
    </row>
    <row r="851" ht="21" customHeight="1" spans="1:3">
      <c r="A851" s="264">
        <v>2130299</v>
      </c>
      <c r="B851" s="270" t="s">
        <v>770</v>
      </c>
      <c r="C851" s="183">
        <v>997</v>
      </c>
    </row>
    <row r="852" ht="21" customHeight="1" spans="1:3">
      <c r="A852" s="264">
        <v>21303</v>
      </c>
      <c r="B852" s="270" t="s">
        <v>771</v>
      </c>
      <c r="C852" s="183">
        <v>11713</v>
      </c>
    </row>
    <row r="853" ht="21" customHeight="1" spans="1:3">
      <c r="A853" s="264">
        <v>2130301</v>
      </c>
      <c r="B853" s="270" t="s">
        <v>143</v>
      </c>
      <c r="C853" s="183">
        <v>535</v>
      </c>
    </row>
    <row r="854" ht="21" hidden="1" customHeight="1" spans="1:3">
      <c r="A854" s="264">
        <v>2130302</v>
      </c>
      <c r="B854" s="300" t="s">
        <v>144</v>
      </c>
      <c r="C854" s="183">
        <v>0</v>
      </c>
    </row>
    <row r="855" ht="21" hidden="1" customHeight="1" spans="1:3">
      <c r="A855" s="264">
        <v>2130303</v>
      </c>
      <c r="B855" s="300" t="s">
        <v>145</v>
      </c>
      <c r="C855" s="183">
        <v>0</v>
      </c>
    </row>
    <row r="856" ht="21" customHeight="1" spans="1:3">
      <c r="A856" s="264">
        <v>2130304</v>
      </c>
      <c r="B856" s="270" t="s">
        <v>772</v>
      </c>
      <c r="C856" s="183">
        <v>2736</v>
      </c>
    </row>
    <row r="857" ht="21" customHeight="1" spans="1:3">
      <c r="A857" s="264">
        <v>2130305</v>
      </c>
      <c r="B857" s="270" t="s">
        <v>773</v>
      </c>
      <c r="C857" s="183">
        <v>2625</v>
      </c>
    </row>
    <row r="858" ht="21" customHeight="1" spans="1:3">
      <c r="A858" s="264">
        <v>2130306</v>
      </c>
      <c r="B858" s="270" t="s">
        <v>774</v>
      </c>
      <c r="C858" s="183">
        <v>1023</v>
      </c>
    </row>
    <row r="859" ht="21" hidden="1" customHeight="1" spans="1:3">
      <c r="A859" s="264">
        <v>2130307</v>
      </c>
      <c r="B859" s="300" t="s">
        <v>775</v>
      </c>
      <c r="C859" s="183">
        <v>0</v>
      </c>
    </row>
    <row r="860" ht="21" customHeight="1" spans="1:3">
      <c r="A860" s="264">
        <v>2130308</v>
      </c>
      <c r="B860" s="270" t="s">
        <v>776</v>
      </c>
      <c r="C860" s="183">
        <v>100</v>
      </c>
    </row>
    <row r="861" ht="21" hidden="1" customHeight="1" spans="1:3">
      <c r="A861" s="264">
        <v>2130309</v>
      </c>
      <c r="B861" s="301" t="s">
        <v>777</v>
      </c>
      <c r="C861" s="183">
        <v>0</v>
      </c>
    </row>
    <row r="862" ht="21" customHeight="1" spans="1:3">
      <c r="A862" s="264">
        <v>2130310</v>
      </c>
      <c r="B862" s="270" t="s">
        <v>778</v>
      </c>
      <c r="C862" s="183">
        <v>904</v>
      </c>
    </row>
    <row r="863" ht="21" customHeight="1" spans="1:3">
      <c r="A863" s="264">
        <v>2130311</v>
      </c>
      <c r="B863" s="270" t="s">
        <v>779</v>
      </c>
      <c r="C863" s="183">
        <v>1897</v>
      </c>
    </row>
    <row r="864" ht="21" hidden="1" customHeight="1" spans="1:3">
      <c r="A864" s="264">
        <v>2130312</v>
      </c>
      <c r="B864" s="300" t="s">
        <v>780</v>
      </c>
      <c r="C864" s="183">
        <v>0</v>
      </c>
    </row>
    <row r="865" ht="21" hidden="1" customHeight="1" spans="1:3">
      <c r="A865" s="264">
        <v>2130313</v>
      </c>
      <c r="B865" s="301" t="s">
        <v>781</v>
      </c>
      <c r="C865" s="183">
        <v>0</v>
      </c>
    </row>
    <row r="866" ht="21" customHeight="1" spans="1:3">
      <c r="A866" s="264">
        <v>2130314</v>
      </c>
      <c r="B866" s="270" t="s">
        <v>782</v>
      </c>
      <c r="C866" s="183">
        <v>276</v>
      </c>
    </row>
    <row r="867" ht="21" customHeight="1" spans="1:3">
      <c r="A867" s="264">
        <v>2130315</v>
      </c>
      <c r="B867" s="270" t="s">
        <v>783</v>
      </c>
      <c r="C867" s="183">
        <v>100</v>
      </c>
    </row>
    <row r="868" ht="21" hidden="1" customHeight="1" spans="1:3">
      <c r="A868" s="264">
        <v>2130316</v>
      </c>
      <c r="B868" s="300" t="s">
        <v>784</v>
      </c>
      <c r="C868" s="183">
        <v>0</v>
      </c>
    </row>
    <row r="869" ht="21" hidden="1" customHeight="1" spans="1:3">
      <c r="A869" s="264">
        <v>2130317</v>
      </c>
      <c r="B869" s="301" t="s">
        <v>785</v>
      </c>
      <c r="C869" s="183">
        <v>0</v>
      </c>
    </row>
    <row r="870" ht="21" hidden="1" customHeight="1" spans="1:3">
      <c r="A870" s="264">
        <v>2130318</v>
      </c>
      <c r="B870" s="300" t="s">
        <v>786</v>
      </c>
      <c r="C870" s="183">
        <v>0</v>
      </c>
    </row>
    <row r="871" ht="21" hidden="1" customHeight="1" spans="1:3">
      <c r="A871" s="264">
        <v>2130319</v>
      </c>
      <c r="B871" s="300" t="s">
        <v>787</v>
      </c>
      <c r="C871" s="183">
        <v>0</v>
      </c>
    </row>
    <row r="872" ht="21" customHeight="1" spans="1:3">
      <c r="A872" s="264">
        <v>2130321</v>
      </c>
      <c r="B872" s="270" t="s">
        <v>788</v>
      </c>
      <c r="C872" s="183">
        <v>1398</v>
      </c>
    </row>
    <row r="873" ht="21" hidden="1" customHeight="1" spans="1:3">
      <c r="A873" s="264">
        <v>2130322</v>
      </c>
      <c r="B873" s="300" t="s">
        <v>789</v>
      </c>
      <c r="C873" s="183">
        <v>0</v>
      </c>
    </row>
    <row r="874" ht="21" hidden="1" customHeight="1" spans="1:3">
      <c r="A874" s="264">
        <v>2130333</v>
      </c>
      <c r="B874" s="300" t="s">
        <v>763</v>
      </c>
      <c r="C874" s="183">
        <v>0</v>
      </c>
    </row>
    <row r="875" ht="21" hidden="1" customHeight="1" spans="1:3">
      <c r="A875" s="264">
        <v>2130334</v>
      </c>
      <c r="B875" s="301" t="s">
        <v>790</v>
      </c>
      <c r="C875" s="183">
        <v>0</v>
      </c>
    </row>
    <row r="876" ht="21" hidden="1" customHeight="1" spans="1:3">
      <c r="A876" s="264">
        <v>2130335</v>
      </c>
      <c r="B876" s="300" t="s">
        <v>791</v>
      </c>
      <c r="C876" s="183">
        <v>0</v>
      </c>
    </row>
    <row r="877" ht="21" hidden="1" customHeight="1" spans="1:3">
      <c r="A877" s="264">
        <v>2130336</v>
      </c>
      <c r="B877" s="300" t="s">
        <v>792</v>
      </c>
      <c r="C877" s="183">
        <v>0</v>
      </c>
    </row>
    <row r="878" ht="21" hidden="1" customHeight="1" spans="1:3">
      <c r="A878" s="264">
        <v>2130337</v>
      </c>
      <c r="B878" s="301" t="s">
        <v>793</v>
      </c>
      <c r="C878" s="183">
        <v>0</v>
      </c>
    </row>
    <row r="879" ht="21" customHeight="1" spans="1:3">
      <c r="A879" s="264">
        <v>2130399</v>
      </c>
      <c r="B879" s="270" t="s">
        <v>794</v>
      </c>
      <c r="C879" s="183">
        <v>119</v>
      </c>
    </row>
    <row r="880" ht="21" customHeight="1" spans="1:3">
      <c r="A880" s="264">
        <v>21305</v>
      </c>
      <c r="B880" s="269" t="s">
        <v>795</v>
      </c>
      <c r="C880" s="183">
        <v>36358</v>
      </c>
    </row>
    <row r="881" ht="21" customHeight="1" spans="1:3">
      <c r="A881" s="264">
        <v>2130501</v>
      </c>
      <c r="B881" s="270" t="s">
        <v>143</v>
      </c>
      <c r="C881" s="183">
        <v>228</v>
      </c>
    </row>
    <row r="882" ht="21" hidden="1" customHeight="1" spans="1:3">
      <c r="A882" s="264">
        <v>2130502</v>
      </c>
      <c r="B882" s="300" t="s">
        <v>144</v>
      </c>
      <c r="C882" s="183">
        <v>0</v>
      </c>
    </row>
    <row r="883" ht="21" hidden="1" customHeight="1" spans="1:3">
      <c r="A883" s="264">
        <v>2130503</v>
      </c>
      <c r="B883" s="300" t="s">
        <v>145</v>
      </c>
      <c r="C883" s="183">
        <v>0</v>
      </c>
    </row>
    <row r="884" ht="21" customHeight="1" spans="1:3">
      <c r="A884" s="264">
        <v>2130504</v>
      </c>
      <c r="B884" s="270" t="s">
        <v>796</v>
      </c>
      <c r="C884" s="183">
        <v>18019</v>
      </c>
    </row>
    <row r="885" ht="21" customHeight="1" spans="1:3">
      <c r="A885" s="264">
        <v>2130505</v>
      </c>
      <c r="B885" s="270" t="s">
        <v>797</v>
      </c>
      <c r="C885" s="183">
        <v>10367</v>
      </c>
    </row>
    <row r="886" ht="21" customHeight="1" spans="1:3">
      <c r="A886" s="264">
        <v>2130506</v>
      </c>
      <c r="B886" s="270" t="s">
        <v>798</v>
      </c>
      <c r="C886" s="183">
        <v>3548</v>
      </c>
    </row>
    <row r="887" ht="21" customHeight="1" spans="1:3">
      <c r="A887" s="264">
        <v>2130507</v>
      </c>
      <c r="B887" s="270" t="s">
        <v>799</v>
      </c>
      <c r="C887" s="183">
        <v>3115</v>
      </c>
    </row>
    <row r="888" ht="21" hidden="1" customHeight="1" spans="1:3">
      <c r="A888" s="264">
        <v>2130508</v>
      </c>
      <c r="B888" s="300" t="s">
        <v>800</v>
      </c>
      <c r="C888" s="183">
        <v>0</v>
      </c>
    </row>
    <row r="889" ht="21" customHeight="1" spans="1:3">
      <c r="A889" s="264">
        <v>2130550</v>
      </c>
      <c r="B889" s="270" t="s">
        <v>801</v>
      </c>
      <c r="C889" s="183">
        <v>183</v>
      </c>
    </row>
    <row r="890" ht="21" customHeight="1" spans="1:3">
      <c r="A890" s="264">
        <v>2130599</v>
      </c>
      <c r="B890" s="270" t="s">
        <v>802</v>
      </c>
      <c r="C890" s="183">
        <v>898</v>
      </c>
    </row>
    <row r="891" ht="21" customHeight="1" spans="1:3">
      <c r="A891" s="264">
        <v>21307</v>
      </c>
      <c r="B891" s="270" t="s">
        <v>803</v>
      </c>
      <c r="C891" s="183">
        <v>15761</v>
      </c>
    </row>
    <row r="892" ht="21" customHeight="1" spans="1:3">
      <c r="A892" s="264">
        <v>2130701</v>
      </c>
      <c r="B892" s="270" t="s">
        <v>804</v>
      </c>
      <c r="C892" s="183">
        <v>4592</v>
      </c>
    </row>
    <row r="893" ht="21" hidden="1" customHeight="1" spans="1:3">
      <c r="A893" s="264">
        <v>2130704</v>
      </c>
      <c r="B893" s="300" t="s">
        <v>805</v>
      </c>
      <c r="C893" s="183">
        <v>0</v>
      </c>
    </row>
    <row r="894" ht="21" customHeight="1" spans="1:3">
      <c r="A894" s="264">
        <v>2130705</v>
      </c>
      <c r="B894" s="270" t="s">
        <v>806</v>
      </c>
      <c r="C894" s="183">
        <v>11169</v>
      </c>
    </row>
    <row r="895" ht="21" hidden="1" customHeight="1" spans="1:3">
      <c r="A895" s="264">
        <v>2130706</v>
      </c>
      <c r="B895" s="300" t="s">
        <v>807</v>
      </c>
      <c r="C895" s="183">
        <v>0</v>
      </c>
    </row>
    <row r="896" ht="21" hidden="1" customHeight="1" spans="1:3">
      <c r="A896" s="264">
        <v>2130707</v>
      </c>
      <c r="B896" s="300" t="s">
        <v>808</v>
      </c>
      <c r="C896" s="183">
        <v>0</v>
      </c>
    </row>
    <row r="897" ht="21" hidden="1" customHeight="1" spans="1:3">
      <c r="A897" s="264">
        <v>2130799</v>
      </c>
      <c r="B897" s="300" t="s">
        <v>809</v>
      </c>
      <c r="C897" s="183">
        <v>0</v>
      </c>
    </row>
    <row r="898" ht="21" customHeight="1" spans="1:3">
      <c r="A898" s="264">
        <v>21308</v>
      </c>
      <c r="B898" s="270" t="s">
        <v>810</v>
      </c>
      <c r="C898" s="183">
        <v>3701</v>
      </c>
    </row>
    <row r="899" ht="21" hidden="1" customHeight="1" spans="1:3">
      <c r="A899" s="264">
        <v>2130801</v>
      </c>
      <c r="B899" s="300" t="s">
        <v>811</v>
      </c>
      <c r="C899" s="183">
        <v>0</v>
      </c>
    </row>
    <row r="900" ht="21" hidden="1" customHeight="1" spans="1:3">
      <c r="A900" s="264">
        <v>2130802</v>
      </c>
      <c r="B900" s="300" t="s">
        <v>812</v>
      </c>
      <c r="C900" s="183">
        <v>0</v>
      </c>
    </row>
    <row r="901" ht="21" customHeight="1" spans="1:3">
      <c r="A901" s="264">
        <v>2130803</v>
      </c>
      <c r="B901" s="270" t="s">
        <v>813</v>
      </c>
      <c r="C901" s="183">
        <v>2023</v>
      </c>
    </row>
    <row r="902" ht="21" customHeight="1" spans="1:3">
      <c r="A902" s="264">
        <v>2130804</v>
      </c>
      <c r="B902" s="270" t="s">
        <v>814</v>
      </c>
      <c r="C902" s="183">
        <v>1678</v>
      </c>
    </row>
    <row r="903" ht="21" hidden="1" customHeight="1" spans="1:3">
      <c r="A903" s="264">
        <v>2130805</v>
      </c>
      <c r="B903" s="300" t="s">
        <v>815</v>
      </c>
      <c r="C903" s="183">
        <v>0</v>
      </c>
    </row>
    <row r="904" ht="21" hidden="1" customHeight="1" spans="1:3">
      <c r="A904" s="264">
        <v>2130899</v>
      </c>
      <c r="B904" s="300" t="s">
        <v>816</v>
      </c>
      <c r="C904" s="183">
        <v>0</v>
      </c>
    </row>
    <row r="905" ht="21" hidden="1" customHeight="1" spans="1:3">
      <c r="A905" s="264">
        <v>21309</v>
      </c>
      <c r="B905" s="300" t="s">
        <v>817</v>
      </c>
      <c r="C905" s="183">
        <v>0</v>
      </c>
    </row>
    <row r="906" ht="21" hidden="1" customHeight="1" spans="1:3">
      <c r="A906" s="264">
        <v>2130901</v>
      </c>
      <c r="B906" s="301" t="s">
        <v>818</v>
      </c>
      <c r="C906" s="183">
        <v>0</v>
      </c>
    </row>
    <row r="907" ht="21" hidden="1" customHeight="1" spans="1:3">
      <c r="A907" s="264">
        <v>2130999</v>
      </c>
      <c r="B907" s="300" t="s">
        <v>819</v>
      </c>
      <c r="C907" s="183">
        <v>0</v>
      </c>
    </row>
    <row r="908" ht="21" customHeight="1" spans="1:3">
      <c r="A908" s="264">
        <v>21399</v>
      </c>
      <c r="B908" s="270" t="s">
        <v>820</v>
      </c>
      <c r="C908" s="183">
        <v>16</v>
      </c>
    </row>
    <row r="909" ht="21" hidden="1" customHeight="1" spans="1:3">
      <c r="A909" s="264">
        <v>2139901</v>
      </c>
      <c r="B909" s="300" t="s">
        <v>821</v>
      </c>
      <c r="C909" s="183">
        <v>0</v>
      </c>
    </row>
    <row r="910" ht="21" customHeight="1" spans="1:3">
      <c r="A910" s="264">
        <v>2139999</v>
      </c>
      <c r="B910" s="270" t="s">
        <v>822</v>
      </c>
      <c r="C910" s="183">
        <v>16</v>
      </c>
    </row>
    <row r="911" ht="21" customHeight="1" spans="1:3">
      <c r="A911" s="264">
        <v>214</v>
      </c>
      <c r="B911" s="270" t="s">
        <v>823</v>
      </c>
      <c r="C911" s="183">
        <v>22481</v>
      </c>
    </row>
    <row r="912" ht="21" customHeight="1" spans="1:3">
      <c r="A912" s="264">
        <v>21401</v>
      </c>
      <c r="B912" s="270" t="s">
        <v>824</v>
      </c>
      <c r="C912" s="183">
        <v>13287</v>
      </c>
    </row>
    <row r="913" ht="21" customHeight="1" spans="1:3">
      <c r="A913" s="264">
        <v>2140101</v>
      </c>
      <c r="B913" s="270" t="s">
        <v>143</v>
      </c>
      <c r="C913" s="183">
        <v>192</v>
      </c>
    </row>
    <row r="914" ht="21" hidden="1" customHeight="1" spans="1:3">
      <c r="A914" s="264">
        <v>2140102</v>
      </c>
      <c r="B914" s="300" t="s">
        <v>144</v>
      </c>
      <c r="C914" s="183">
        <v>0</v>
      </c>
    </row>
    <row r="915" ht="21" hidden="1" customHeight="1" spans="1:3">
      <c r="A915" s="264">
        <v>2140103</v>
      </c>
      <c r="B915" s="300" t="s">
        <v>145</v>
      </c>
      <c r="C915" s="183">
        <v>0</v>
      </c>
    </row>
    <row r="916" ht="21" customHeight="1" spans="1:3">
      <c r="A916" s="264">
        <v>2140104</v>
      </c>
      <c r="B916" s="270" t="s">
        <v>825</v>
      </c>
      <c r="C916" s="183">
        <v>4987</v>
      </c>
    </row>
    <row r="917" ht="21" customHeight="1" spans="1:3">
      <c r="A917" s="264">
        <v>2140106</v>
      </c>
      <c r="B917" s="270" t="s">
        <v>826</v>
      </c>
      <c r="C917" s="183">
        <v>4922</v>
      </c>
    </row>
    <row r="918" ht="21" hidden="1" customHeight="1" spans="1:3">
      <c r="A918" s="264">
        <v>2140109</v>
      </c>
      <c r="B918" s="300" t="s">
        <v>827</v>
      </c>
      <c r="C918" s="183">
        <v>0</v>
      </c>
    </row>
    <row r="919" ht="21" customHeight="1" spans="1:3">
      <c r="A919" s="264">
        <v>2140110</v>
      </c>
      <c r="B919" s="270" t="s">
        <v>828</v>
      </c>
      <c r="C919" s="183">
        <v>280</v>
      </c>
    </row>
    <row r="920" ht="21" hidden="1" customHeight="1" spans="1:3">
      <c r="A920" s="264">
        <v>2140111</v>
      </c>
      <c r="B920" s="300" t="s">
        <v>829</v>
      </c>
      <c r="C920" s="183">
        <v>0</v>
      </c>
    </row>
    <row r="921" ht="21" customHeight="1" spans="1:3">
      <c r="A921" s="264">
        <v>2140112</v>
      </c>
      <c r="B921" s="270" t="s">
        <v>830</v>
      </c>
      <c r="C921" s="183">
        <v>1902</v>
      </c>
    </row>
    <row r="922" ht="21" hidden="1" customHeight="1" spans="1:3">
      <c r="A922" s="264">
        <v>2140114</v>
      </c>
      <c r="B922" s="300" t="s">
        <v>831</v>
      </c>
      <c r="C922" s="183">
        <v>0</v>
      </c>
    </row>
    <row r="923" ht="21" hidden="1" customHeight="1" spans="1:3">
      <c r="A923" s="264">
        <v>2140122</v>
      </c>
      <c r="B923" s="300" t="s">
        <v>832</v>
      </c>
      <c r="C923" s="183">
        <v>0</v>
      </c>
    </row>
    <row r="924" ht="21" customHeight="1" spans="1:3">
      <c r="A924" s="264">
        <v>2140123</v>
      </c>
      <c r="B924" s="270" t="s">
        <v>833</v>
      </c>
      <c r="C924" s="183">
        <v>86</v>
      </c>
    </row>
    <row r="925" ht="21" hidden="1" customHeight="1" spans="1:3">
      <c r="A925" s="264">
        <v>2140127</v>
      </c>
      <c r="B925" s="300" t="s">
        <v>834</v>
      </c>
      <c r="C925" s="183">
        <v>0</v>
      </c>
    </row>
    <row r="926" ht="21" hidden="1" customHeight="1" spans="1:3">
      <c r="A926" s="264">
        <v>2140128</v>
      </c>
      <c r="B926" s="300" t="s">
        <v>835</v>
      </c>
      <c r="C926" s="183">
        <v>0</v>
      </c>
    </row>
    <row r="927" ht="21" hidden="1" customHeight="1" spans="1:3">
      <c r="A927" s="264">
        <v>2140129</v>
      </c>
      <c r="B927" s="300" t="s">
        <v>836</v>
      </c>
      <c r="C927" s="183">
        <v>0</v>
      </c>
    </row>
    <row r="928" ht="21" hidden="1" customHeight="1" spans="1:3">
      <c r="A928" s="264">
        <v>2140130</v>
      </c>
      <c r="B928" s="300" t="s">
        <v>837</v>
      </c>
      <c r="C928" s="183">
        <v>0</v>
      </c>
    </row>
    <row r="929" ht="21" customHeight="1" spans="1:3">
      <c r="A929" s="264">
        <v>2140131</v>
      </c>
      <c r="B929" s="270" t="s">
        <v>838</v>
      </c>
      <c r="C929" s="183">
        <v>194</v>
      </c>
    </row>
    <row r="930" ht="21" hidden="1" customHeight="1" spans="1:3">
      <c r="A930" s="264">
        <v>2140133</v>
      </c>
      <c r="B930" s="300" t="s">
        <v>839</v>
      </c>
      <c r="C930" s="183">
        <v>0</v>
      </c>
    </row>
    <row r="931" ht="21" customHeight="1" spans="1:3">
      <c r="A931" s="264">
        <v>2140136</v>
      </c>
      <c r="B931" s="270" t="s">
        <v>840</v>
      </c>
      <c r="C931" s="183">
        <v>124</v>
      </c>
    </row>
    <row r="932" ht="21" hidden="1" customHeight="1" spans="1:3">
      <c r="A932" s="264">
        <v>2140138</v>
      </c>
      <c r="B932" s="300" t="s">
        <v>841</v>
      </c>
      <c r="C932" s="183">
        <v>0</v>
      </c>
    </row>
    <row r="933" ht="21" hidden="1" customHeight="1" spans="1:3">
      <c r="A933" s="264">
        <v>2140139</v>
      </c>
      <c r="B933" s="300" t="s">
        <v>842</v>
      </c>
      <c r="C933" s="183">
        <v>0</v>
      </c>
    </row>
    <row r="934" ht="21" customHeight="1" spans="1:3">
      <c r="A934" s="264">
        <v>2140199</v>
      </c>
      <c r="B934" s="270" t="s">
        <v>843</v>
      </c>
      <c r="C934" s="183">
        <v>600</v>
      </c>
    </row>
    <row r="935" ht="21" hidden="1" customHeight="1" spans="1:3">
      <c r="A935" s="264">
        <v>21402</v>
      </c>
      <c r="B935" s="300" t="s">
        <v>844</v>
      </c>
      <c r="C935" s="183">
        <v>0</v>
      </c>
    </row>
    <row r="936" ht="21" hidden="1" customHeight="1" spans="1:3">
      <c r="A936" s="264">
        <v>2140201</v>
      </c>
      <c r="B936" s="300" t="s">
        <v>143</v>
      </c>
      <c r="C936" s="183">
        <v>0</v>
      </c>
    </row>
    <row r="937" ht="21" hidden="1" customHeight="1" spans="1:3">
      <c r="A937" s="264">
        <v>2140202</v>
      </c>
      <c r="B937" s="300" t="s">
        <v>144</v>
      </c>
      <c r="C937" s="183">
        <v>0</v>
      </c>
    </row>
    <row r="938" ht="21" hidden="1" customHeight="1" spans="1:3">
      <c r="A938" s="264">
        <v>2140203</v>
      </c>
      <c r="B938" s="300" t="s">
        <v>145</v>
      </c>
      <c r="C938" s="183">
        <v>0</v>
      </c>
    </row>
    <row r="939" ht="21" hidden="1" customHeight="1" spans="1:3">
      <c r="A939" s="264">
        <v>2140204</v>
      </c>
      <c r="B939" s="300" t="s">
        <v>845</v>
      </c>
      <c r="C939" s="183">
        <v>0</v>
      </c>
    </row>
    <row r="940" ht="21" hidden="1" customHeight="1" spans="1:3">
      <c r="A940" s="264">
        <v>2140205</v>
      </c>
      <c r="B940" s="300" t="s">
        <v>846</v>
      </c>
      <c r="C940" s="183">
        <v>0</v>
      </c>
    </row>
    <row r="941" ht="21" hidden="1" customHeight="1" spans="1:3">
      <c r="A941" s="264">
        <v>2140206</v>
      </c>
      <c r="B941" s="300" t="s">
        <v>847</v>
      </c>
      <c r="C941" s="183">
        <v>0</v>
      </c>
    </row>
    <row r="942" ht="21" hidden="1" customHeight="1" spans="1:3">
      <c r="A942" s="264">
        <v>2140207</v>
      </c>
      <c r="B942" s="300" t="s">
        <v>848</v>
      </c>
      <c r="C942" s="183">
        <v>0</v>
      </c>
    </row>
    <row r="943" ht="21" hidden="1" customHeight="1" spans="1:3">
      <c r="A943" s="264">
        <v>2140208</v>
      </c>
      <c r="B943" s="300" t="s">
        <v>849</v>
      </c>
      <c r="C943" s="183">
        <v>0</v>
      </c>
    </row>
    <row r="944" ht="21" hidden="1" customHeight="1" spans="1:3">
      <c r="A944" s="264">
        <v>2140299</v>
      </c>
      <c r="B944" s="300" t="s">
        <v>850</v>
      </c>
      <c r="C944" s="183">
        <v>0</v>
      </c>
    </row>
    <row r="945" ht="21" hidden="1" customHeight="1" spans="1:3">
      <c r="A945" s="264">
        <v>21403</v>
      </c>
      <c r="B945" s="300" t="s">
        <v>851</v>
      </c>
      <c r="C945" s="183">
        <v>0</v>
      </c>
    </row>
    <row r="946" ht="21" hidden="1" customHeight="1" spans="1:3">
      <c r="A946" s="264">
        <v>2140301</v>
      </c>
      <c r="B946" s="300" t="s">
        <v>143</v>
      </c>
      <c r="C946" s="183">
        <v>0</v>
      </c>
    </row>
    <row r="947" ht="21" hidden="1" customHeight="1" spans="1:3">
      <c r="A947" s="264">
        <v>2140302</v>
      </c>
      <c r="B947" s="300" t="s">
        <v>144</v>
      </c>
      <c r="C947" s="183">
        <v>0</v>
      </c>
    </row>
    <row r="948" ht="21" hidden="1" customHeight="1" spans="1:3">
      <c r="A948" s="264">
        <v>2140303</v>
      </c>
      <c r="B948" s="300" t="s">
        <v>145</v>
      </c>
      <c r="C948" s="183">
        <v>0</v>
      </c>
    </row>
    <row r="949" ht="21" hidden="1" customHeight="1" spans="1:3">
      <c r="A949" s="264">
        <v>2140304</v>
      </c>
      <c r="B949" s="300" t="s">
        <v>852</v>
      </c>
      <c r="C949" s="183">
        <v>0</v>
      </c>
    </row>
    <row r="950" ht="21" hidden="1" customHeight="1" spans="1:3">
      <c r="A950" s="264">
        <v>2140305</v>
      </c>
      <c r="B950" s="300" t="s">
        <v>853</v>
      </c>
      <c r="C950" s="183">
        <v>0</v>
      </c>
    </row>
    <row r="951" ht="21" hidden="1" customHeight="1" spans="1:3">
      <c r="A951" s="264">
        <v>2140306</v>
      </c>
      <c r="B951" s="300" t="s">
        <v>854</v>
      </c>
      <c r="C951" s="183">
        <v>0</v>
      </c>
    </row>
    <row r="952" ht="21" hidden="1" customHeight="1" spans="1:3">
      <c r="A952" s="264">
        <v>2140307</v>
      </c>
      <c r="B952" s="300" t="s">
        <v>855</v>
      </c>
      <c r="C952" s="183">
        <v>0</v>
      </c>
    </row>
    <row r="953" ht="21" hidden="1" customHeight="1" spans="1:3">
      <c r="A953" s="264">
        <v>2140308</v>
      </c>
      <c r="B953" s="300" t="s">
        <v>856</v>
      </c>
      <c r="C953" s="183">
        <v>0</v>
      </c>
    </row>
    <row r="954" ht="21" hidden="1" customHeight="1" spans="1:3">
      <c r="A954" s="264">
        <v>2140399</v>
      </c>
      <c r="B954" s="300" t="s">
        <v>857</v>
      </c>
      <c r="C954" s="183">
        <v>0</v>
      </c>
    </row>
    <row r="955" ht="21" customHeight="1" spans="1:3">
      <c r="A955" s="264">
        <v>21404</v>
      </c>
      <c r="B955" s="270" t="s">
        <v>858</v>
      </c>
      <c r="C955" s="183">
        <v>954</v>
      </c>
    </row>
    <row r="956" ht="21" hidden="1" customHeight="1" spans="1:3">
      <c r="A956" s="264">
        <v>2140401</v>
      </c>
      <c r="B956" s="300" t="s">
        <v>859</v>
      </c>
      <c r="C956" s="183">
        <v>0</v>
      </c>
    </row>
    <row r="957" ht="21" hidden="1" customHeight="1" spans="1:3">
      <c r="A957" s="264">
        <v>2140402</v>
      </c>
      <c r="B957" s="301" t="s">
        <v>860</v>
      </c>
      <c r="C957" s="183">
        <v>0</v>
      </c>
    </row>
    <row r="958" ht="21" hidden="1" customHeight="1" spans="1:3">
      <c r="A958" s="264">
        <v>2140403</v>
      </c>
      <c r="B958" s="300" t="s">
        <v>861</v>
      </c>
      <c r="C958" s="183">
        <v>0</v>
      </c>
    </row>
    <row r="959" ht="21" customHeight="1" spans="1:3">
      <c r="A959" s="264">
        <v>2140499</v>
      </c>
      <c r="B959" s="270" t="s">
        <v>862</v>
      </c>
      <c r="C959" s="183">
        <v>954</v>
      </c>
    </row>
    <row r="960" ht="21" hidden="1" customHeight="1" spans="1:3">
      <c r="A960" s="264">
        <v>21405</v>
      </c>
      <c r="B960" s="300" t="s">
        <v>863</v>
      </c>
      <c r="C960" s="183">
        <v>0</v>
      </c>
    </row>
    <row r="961" ht="21" hidden="1" customHeight="1" spans="1:3">
      <c r="A961" s="264">
        <v>2140501</v>
      </c>
      <c r="B961" s="300" t="s">
        <v>143</v>
      </c>
      <c r="C961" s="183">
        <v>0</v>
      </c>
    </row>
    <row r="962" ht="21" hidden="1" customHeight="1" spans="1:3">
      <c r="A962" s="264">
        <v>2140502</v>
      </c>
      <c r="B962" s="300" t="s">
        <v>144</v>
      </c>
      <c r="C962" s="183">
        <v>0</v>
      </c>
    </row>
    <row r="963" ht="21" hidden="1" customHeight="1" spans="1:3">
      <c r="A963" s="264">
        <v>2140503</v>
      </c>
      <c r="B963" s="300" t="s">
        <v>145</v>
      </c>
      <c r="C963" s="183">
        <v>0</v>
      </c>
    </row>
    <row r="964" ht="21" hidden="1" customHeight="1" spans="1:3">
      <c r="A964" s="264">
        <v>2140504</v>
      </c>
      <c r="B964" s="300" t="s">
        <v>849</v>
      </c>
      <c r="C964" s="183">
        <v>0</v>
      </c>
    </row>
    <row r="965" ht="21" hidden="1" customHeight="1" spans="1:3">
      <c r="A965" s="264">
        <v>2140505</v>
      </c>
      <c r="B965" s="300" t="s">
        <v>864</v>
      </c>
      <c r="C965" s="183">
        <v>0</v>
      </c>
    </row>
    <row r="966" ht="21" hidden="1" customHeight="1" spans="1:3">
      <c r="A966" s="264">
        <v>2140599</v>
      </c>
      <c r="B966" s="300" t="s">
        <v>865</v>
      </c>
      <c r="C966" s="183">
        <v>0</v>
      </c>
    </row>
    <row r="967" ht="21" customHeight="1" spans="1:3">
      <c r="A967" s="264">
        <v>21406</v>
      </c>
      <c r="B967" s="270" t="s">
        <v>866</v>
      </c>
      <c r="C967" s="183">
        <v>8103</v>
      </c>
    </row>
    <row r="968" ht="21" customHeight="1" spans="1:3">
      <c r="A968" s="264">
        <v>2140601</v>
      </c>
      <c r="B968" s="270" t="s">
        <v>867</v>
      </c>
      <c r="C968" s="183">
        <v>5168</v>
      </c>
    </row>
    <row r="969" ht="21" customHeight="1" spans="1:3">
      <c r="A969" s="264">
        <v>2140602</v>
      </c>
      <c r="B969" s="270" t="s">
        <v>868</v>
      </c>
      <c r="C969" s="183">
        <v>2935</v>
      </c>
    </row>
    <row r="970" ht="21" hidden="1" customHeight="1" spans="1:3">
      <c r="A970" s="264">
        <v>2140603</v>
      </c>
      <c r="B970" s="300" t="s">
        <v>869</v>
      </c>
      <c r="C970" s="183">
        <v>0</v>
      </c>
    </row>
    <row r="971" ht="21" hidden="1" customHeight="1" spans="1:3">
      <c r="A971" s="264">
        <v>2140699</v>
      </c>
      <c r="B971" s="300" t="s">
        <v>870</v>
      </c>
      <c r="C971" s="183">
        <v>0</v>
      </c>
    </row>
    <row r="972" ht="21" customHeight="1" spans="1:3">
      <c r="A972" s="264">
        <v>21499</v>
      </c>
      <c r="B972" s="270" t="s">
        <v>871</v>
      </c>
      <c r="C972" s="183">
        <v>137</v>
      </c>
    </row>
    <row r="973" ht="21" hidden="1" customHeight="1" spans="1:3">
      <c r="A973" s="264">
        <v>2149901</v>
      </c>
      <c r="B973" s="300" t="s">
        <v>872</v>
      </c>
      <c r="C973" s="183">
        <v>0</v>
      </c>
    </row>
    <row r="974" ht="21" customHeight="1" spans="1:3">
      <c r="A974" s="264">
        <v>2149999</v>
      </c>
      <c r="B974" s="270" t="s">
        <v>873</v>
      </c>
      <c r="C974" s="183">
        <v>137</v>
      </c>
    </row>
    <row r="975" ht="21" customHeight="1" spans="1:3">
      <c r="A975" s="264">
        <v>215</v>
      </c>
      <c r="B975" s="270" t="s">
        <v>874</v>
      </c>
      <c r="C975" s="183">
        <v>3228</v>
      </c>
    </row>
    <row r="976" ht="21" customHeight="1" spans="1:3">
      <c r="A976" s="264">
        <v>21501</v>
      </c>
      <c r="B976" s="270" t="s">
        <v>875</v>
      </c>
      <c r="C976" s="183">
        <v>759</v>
      </c>
    </row>
    <row r="977" ht="21" customHeight="1" spans="1:3">
      <c r="A977" s="264">
        <v>2150101</v>
      </c>
      <c r="B977" s="270" t="s">
        <v>143</v>
      </c>
      <c r="C977" s="183">
        <v>364</v>
      </c>
    </row>
    <row r="978" ht="21" hidden="1" customHeight="1" spans="1:3">
      <c r="A978" s="264">
        <v>2150102</v>
      </c>
      <c r="B978" s="300" t="s">
        <v>144</v>
      </c>
      <c r="C978" s="183">
        <v>0</v>
      </c>
    </row>
    <row r="979" ht="21" hidden="1" customHeight="1" spans="1:3">
      <c r="A979" s="264">
        <v>2150103</v>
      </c>
      <c r="B979" s="300" t="s">
        <v>145</v>
      </c>
      <c r="C979" s="183">
        <v>0</v>
      </c>
    </row>
    <row r="980" ht="21" customHeight="1" spans="1:3">
      <c r="A980" s="264">
        <v>2150104</v>
      </c>
      <c r="B980" s="270" t="s">
        <v>876</v>
      </c>
      <c r="C980" s="183">
        <v>134</v>
      </c>
    </row>
    <row r="981" ht="21" hidden="1" customHeight="1" spans="1:3">
      <c r="A981" s="264">
        <v>2150105</v>
      </c>
      <c r="B981" s="300" t="s">
        <v>877</v>
      </c>
      <c r="C981" s="183">
        <v>0</v>
      </c>
    </row>
    <row r="982" ht="21" hidden="1" customHeight="1" spans="1:3">
      <c r="A982" s="264">
        <v>2150106</v>
      </c>
      <c r="B982" s="301" t="s">
        <v>878</v>
      </c>
      <c r="C982" s="183">
        <v>0</v>
      </c>
    </row>
    <row r="983" ht="21" hidden="1" customHeight="1" spans="1:3">
      <c r="A983" s="264">
        <v>2150107</v>
      </c>
      <c r="B983" s="300" t="s">
        <v>879</v>
      </c>
      <c r="C983" s="183">
        <v>0</v>
      </c>
    </row>
    <row r="984" ht="21" hidden="1" customHeight="1" spans="1:3">
      <c r="A984" s="264">
        <v>2150108</v>
      </c>
      <c r="B984" s="300" t="s">
        <v>880</v>
      </c>
      <c r="C984" s="183">
        <v>0</v>
      </c>
    </row>
    <row r="985" ht="21" customHeight="1" spans="1:3">
      <c r="A985" s="264">
        <v>2150199</v>
      </c>
      <c r="B985" s="270" t="s">
        <v>881</v>
      </c>
      <c r="C985" s="183">
        <v>261</v>
      </c>
    </row>
    <row r="986" ht="21" hidden="1" customHeight="1" spans="1:3">
      <c r="A986" s="264">
        <v>21502</v>
      </c>
      <c r="B986" s="300" t="s">
        <v>882</v>
      </c>
      <c r="C986" s="183">
        <v>0</v>
      </c>
    </row>
    <row r="987" ht="21" hidden="1" customHeight="1" spans="1:3">
      <c r="A987" s="264">
        <v>2150201</v>
      </c>
      <c r="B987" s="300" t="s">
        <v>143</v>
      </c>
      <c r="C987" s="183">
        <v>0</v>
      </c>
    </row>
    <row r="988" ht="21" hidden="1" customHeight="1" spans="1:3">
      <c r="A988" s="264">
        <v>2150202</v>
      </c>
      <c r="B988" s="300" t="s">
        <v>144</v>
      </c>
      <c r="C988" s="183">
        <v>0</v>
      </c>
    </row>
    <row r="989" ht="21" hidden="1" customHeight="1" spans="1:3">
      <c r="A989" s="264">
        <v>2150203</v>
      </c>
      <c r="B989" s="300" t="s">
        <v>145</v>
      </c>
      <c r="C989" s="183">
        <v>0</v>
      </c>
    </row>
    <row r="990" ht="21" hidden="1" customHeight="1" spans="1:3">
      <c r="A990" s="264">
        <v>2150204</v>
      </c>
      <c r="B990" s="301" t="s">
        <v>883</v>
      </c>
      <c r="C990" s="183">
        <v>0</v>
      </c>
    </row>
    <row r="991" ht="21" hidden="1" customHeight="1" spans="1:3">
      <c r="A991" s="264">
        <v>2150205</v>
      </c>
      <c r="B991" s="300" t="s">
        <v>884</v>
      </c>
      <c r="C991" s="183">
        <v>0</v>
      </c>
    </row>
    <row r="992" ht="21" hidden="1" customHeight="1" spans="1:3">
      <c r="A992" s="264">
        <v>2150206</v>
      </c>
      <c r="B992" s="300" t="s">
        <v>885</v>
      </c>
      <c r="C992" s="183">
        <v>0</v>
      </c>
    </row>
    <row r="993" ht="21" hidden="1" customHeight="1" spans="1:3">
      <c r="A993" s="264">
        <v>2150207</v>
      </c>
      <c r="B993" s="300" t="s">
        <v>886</v>
      </c>
      <c r="C993" s="183">
        <v>0</v>
      </c>
    </row>
    <row r="994" ht="21" hidden="1" customHeight="1" spans="1:3">
      <c r="A994" s="264">
        <v>2150208</v>
      </c>
      <c r="B994" s="300" t="s">
        <v>887</v>
      </c>
      <c r="C994" s="183">
        <v>0</v>
      </c>
    </row>
    <row r="995" ht="21" hidden="1" customHeight="1" spans="1:3">
      <c r="A995" s="264">
        <v>2150209</v>
      </c>
      <c r="B995" s="301" t="s">
        <v>888</v>
      </c>
      <c r="C995" s="183">
        <v>0</v>
      </c>
    </row>
    <row r="996" ht="21" hidden="1" customHeight="1" spans="1:3">
      <c r="A996" s="264">
        <v>2150210</v>
      </c>
      <c r="B996" s="300" t="s">
        <v>889</v>
      </c>
      <c r="C996" s="183">
        <v>0</v>
      </c>
    </row>
    <row r="997" ht="21" hidden="1" customHeight="1" spans="1:3">
      <c r="A997" s="264">
        <v>2150212</v>
      </c>
      <c r="B997" s="300" t="s">
        <v>890</v>
      </c>
      <c r="C997" s="183">
        <v>0</v>
      </c>
    </row>
    <row r="998" ht="21" hidden="1" customHeight="1" spans="1:3">
      <c r="A998" s="264">
        <v>2150213</v>
      </c>
      <c r="B998" s="300" t="s">
        <v>891</v>
      </c>
      <c r="C998" s="183">
        <v>0</v>
      </c>
    </row>
    <row r="999" ht="21" hidden="1" customHeight="1" spans="1:3">
      <c r="A999" s="264">
        <v>2150214</v>
      </c>
      <c r="B999" s="300" t="s">
        <v>892</v>
      </c>
      <c r="C999" s="183">
        <v>0</v>
      </c>
    </row>
    <row r="1000" ht="21" hidden="1" customHeight="1" spans="1:3">
      <c r="A1000" s="264">
        <v>2150215</v>
      </c>
      <c r="B1000" s="301" t="s">
        <v>893</v>
      </c>
      <c r="C1000" s="183">
        <v>0</v>
      </c>
    </row>
    <row r="1001" ht="21" hidden="1" customHeight="1" spans="1:3">
      <c r="A1001" s="264">
        <v>2150299</v>
      </c>
      <c r="B1001" s="300" t="s">
        <v>894</v>
      </c>
      <c r="C1001" s="183">
        <v>0</v>
      </c>
    </row>
    <row r="1002" ht="21" hidden="1" customHeight="1" spans="1:3">
      <c r="A1002" s="264">
        <v>21503</v>
      </c>
      <c r="B1002" s="300" t="s">
        <v>895</v>
      </c>
      <c r="C1002" s="183">
        <v>0</v>
      </c>
    </row>
    <row r="1003" ht="21" hidden="1" customHeight="1" spans="1:3">
      <c r="A1003" s="264">
        <v>2150301</v>
      </c>
      <c r="B1003" s="301" t="s">
        <v>143</v>
      </c>
      <c r="C1003" s="183">
        <v>0</v>
      </c>
    </row>
    <row r="1004" ht="21" hidden="1" customHeight="1" spans="1:3">
      <c r="A1004" s="264">
        <v>2150302</v>
      </c>
      <c r="B1004" s="300" t="s">
        <v>144</v>
      </c>
      <c r="C1004" s="183">
        <v>0</v>
      </c>
    </row>
    <row r="1005" ht="21" hidden="1" customHeight="1" spans="1:3">
      <c r="A1005" s="264">
        <v>2150303</v>
      </c>
      <c r="B1005" s="300" t="s">
        <v>145</v>
      </c>
      <c r="C1005" s="183">
        <v>0</v>
      </c>
    </row>
    <row r="1006" ht="21" hidden="1" customHeight="1" spans="1:3">
      <c r="A1006" s="264">
        <v>2150399</v>
      </c>
      <c r="B1006" s="300" t="s">
        <v>896</v>
      </c>
      <c r="C1006" s="183">
        <v>0</v>
      </c>
    </row>
    <row r="1007" ht="21" hidden="1" customHeight="1" spans="1:3">
      <c r="A1007" s="264">
        <v>21505</v>
      </c>
      <c r="B1007" s="300" t="s">
        <v>897</v>
      </c>
      <c r="C1007" s="183">
        <v>0</v>
      </c>
    </row>
    <row r="1008" ht="21" hidden="1" customHeight="1" spans="1:3">
      <c r="A1008" s="264">
        <v>2150501</v>
      </c>
      <c r="B1008" s="301" t="s">
        <v>143</v>
      </c>
      <c r="C1008" s="183">
        <v>0</v>
      </c>
    </row>
    <row r="1009" ht="21" hidden="1" customHeight="1" spans="1:3">
      <c r="A1009" s="264">
        <v>2150502</v>
      </c>
      <c r="B1009" s="300" t="s">
        <v>144</v>
      </c>
      <c r="C1009" s="183">
        <v>0</v>
      </c>
    </row>
    <row r="1010" ht="21" hidden="1" customHeight="1" spans="1:3">
      <c r="A1010" s="264">
        <v>2150503</v>
      </c>
      <c r="B1010" s="300" t="s">
        <v>145</v>
      </c>
      <c r="C1010" s="183">
        <v>0</v>
      </c>
    </row>
    <row r="1011" ht="21" hidden="1" customHeight="1" spans="1:3">
      <c r="A1011" s="264">
        <v>2150505</v>
      </c>
      <c r="B1011" s="302" t="s">
        <v>898</v>
      </c>
      <c r="C1011" s="183">
        <v>0</v>
      </c>
    </row>
    <row r="1012" ht="21" hidden="1" customHeight="1" spans="1:3">
      <c r="A1012" s="264">
        <v>2150507</v>
      </c>
      <c r="B1012" s="301" t="s">
        <v>899</v>
      </c>
      <c r="C1012" s="183">
        <v>0</v>
      </c>
    </row>
    <row r="1013" ht="21" hidden="1" customHeight="1" spans="1:3">
      <c r="A1013" s="264">
        <v>2150508</v>
      </c>
      <c r="B1013" s="300" t="s">
        <v>900</v>
      </c>
      <c r="C1013" s="183">
        <v>0</v>
      </c>
    </row>
    <row r="1014" ht="21" hidden="1" customHeight="1" spans="1:3">
      <c r="A1014" s="264">
        <v>2150516</v>
      </c>
      <c r="B1014" s="300" t="s">
        <v>901</v>
      </c>
      <c r="C1014" s="183">
        <v>0</v>
      </c>
    </row>
    <row r="1015" ht="21" hidden="1" customHeight="1" spans="1:3">
      <c r="A1015" s="264">
        <v>2150517</v>
      </c>
      <c r="B1015" s="300" t="s">
        <v>902</v>
      </c>
      <c r="C1015" s="183">
        <v>0</v>
      </c>
    </row>
    <row r="1016" ht="21" hidden="1" customHeight="1" spans="1:3">
      <c r="A1016" s="264">
        <v>2150550</v>
      </c>
      <c r="B1016" s="300" t="s">
        <v>152</v>
      </c>
      <c r="C1016" s="183">
        <v>0</v>
      </c>
    </row>
    <row r="1017" ht="21" hidden="1" customHeight="1" spans="1:3">
      <c r="A1017" s="264">
        <v>2150599</v>
      </c>
      <c r="B1017" s="300" t="s">
        <v>903</v>
      </c>
      <c r="C1017" s="183">
        <v>0</v>
      </c>
    </row>
    <row r="1018" ht="21" customHeight="1" spans="1:3">
      <c r="A1018" s="264">
        <v>21507</v>
      </c>
      <c r="B1018" s="270" t="s">
        <v>904</v>
      </c>
      <c r="C1018" s="183">
        <v>212</v>
      </c>
    </row>
    <row r="1019" ht="21" customHeight="1" spans="1:3">
      <c r="A1019" s="264">
        <v>2150701</v>
      </c>
      <c r="B1019" s="270" t="s">
        <v>143</v>
      </c>
      <c r="C1019" s="183">
        <v>212</v>
      </c>
    </row>
    <row r="1020" ht="21" hidden="1" customHeight="1" spans="1:3">
      <c r="A1020" s="264">
        <v>2150702</v>
      </c>
      <c r="B1020" s="300" t="s">
        <v>144</v>
      </c>
      <c r="C1020" s="183">
        <v>0</v>
      </c>
    </row>
    <row r="1021" ht="21" hidden="1" customHeight="1" spans="1:3">
      <c r="A1021" s="264">
        <v>2150703</v>
      </c>
      <c r="B1021" s="300" t="s">
        <v>145</v>
      </c>
      <c r="C1021" s="183">
        <v>0</v>
      </c>
    </row>
    <row r="1022" ht="21" hidden="1" customHeight="1" spans="1:3">
      <c r="A1022" s="264">
        <v>2150704</v>
      </c>
      <c r="B1022" s="300" t="s">
        <v>905</v>
      </c>
      <c r="C1022" s="183">
        <v>0</v>
      </c>
    </row>
    <row r="1023" ht="21" hidden="1" customHeight="1" spans="1:3">
      <c r="A1023" s="264">
        <v>2150705</v>
      </c>
      <c r="B1023" s="300" t="s">
        <v>906</v>
      </c>
      <c r="C1023" s="183">
        <v>0</v>
      </c>
    </row>
    <row r="1024" ht="21" hidden="1" customHeight="1" spans="1:3">
      <c r="A1024" s="264">
        <v>2150799</v>
      </c>
      <c r="B1024" s="300" t="s">
        <v>907</v>
      </c>
      <c r="C1024" s="183">
        <v>0</v>
      </c>
    </row>
    <row r="1025" ht="21" customHeight="1" spans="1:3">
      <c r="A1025" s="264">
        <v>21508</v>
      </c>
      <c r="B1025" s="270" t="s">
        <v>908</v>
      </c>
      <c r="C1025" s="183">
        <v>2257</v>
      </c>
    </row>
    <row r="1026" ht="21" hidden="1" customHeight="1" spans="1:3">
      <c r="A1026" s="264">
        <v>2150801</v>
      </c>
      <c r="B1026" s="300" t="s">
        <v>143</v>
      </c>
      <c r="C1026" s="183">
        <v>0</v>
      </c>
    </row>
    <row r="1027" ht="21" hidden="1" customHeight="1" spans="1:3">
      <c r="A1027" s="264">
        <v>2150802</v>
      </c>
      <c r="B1027" s="300" t="s">
        <v>144</v>
      </c>
      <c r="C1027" s="183">
        <v>0</v>
      </c>
    </row>
    <row r="1028" ht="21" hidden="1" customHeight="1" spans="1:3">
      <c r="A1028" s="264">
        <v>2150803</v>
      </c>
      <c r="B1028" s="300" t="s">
        <v>145</v>
      </c>
      <c r="C1028" s="183">
        <v>0</v>
      </c>
    </row>
    <row r="1029" ht="21" hidden="1" customHeight="1" spans="1:3">
      <c r="A1029" s="264">
        <v>2150804</v>
      </c>
      <c r="B1029" s="300" t="s">
        <v>909</v>
      </c>
      <c r="C1029" s="183">
        <v>0</v>
      </c>
    </row>
    <row r="1030" ht="21" customHeight="1" spans="1:3">
      <c r="A1030" s="264">
        <v>2150805</v>
      </c>
      <c r="B1030" s="270" t="s">
        <v>910</v>
      </c>
      <c r="C1030" s="183">
        <v>1082</v>
      </c>
    </row>
    <row r="1031" ht="21" hidden="1" customHeight="1" spans="1:3">
      <c r="A1031" s="264">
        <v>2150806</v>
      </c>
      <c r="B1031" s="300" t="s">
        <v>911</v>
      </c>
      <c r="C1031" s="183">
        <v>0</v>
      </c>
    </row>
    <row r="1032" ht="21" customHeight="1" spans="1:3">
      <c r="A1032" s="264">
        <v>2150899</v>
      </c>
      <c r="B1032" s="270" t="s">
        <v>912</v>
      </c>
      <c r="C1032" s="183">
        <v>1175</v>
      </c>
    </row>
    <row r="1033" ht="21" hidden="1" customHeight="1" spans="1:3">
      <c r="A1033" s="264">
        <v>21599</v>
      </c>
      <c r="B1033" s="300" t="s">
        <v>913</v>
      </c>
      <c r="C1033" s="183">
        <v>0</v>
      </c>
    </row>
    <row r="1034" ht="21" hidden="1" customHeight="1" spans="1:3">
      <c r="A1034" s="264">
        <v>2159901</v>
      </c>
      <c r="B1034" s="300" t="s">
        <v>914</v>
      </c>
      <c r="C1034" s="183">
        <v>0</v>
      </c>
    </row>
    <row r="1035" ht="21" hidden="1" customHeight="1" spans="1:3">
      <c r="A1035" s="264">
        <v>2159904</v>
      </c>
      <c r="B1035" s="301" t="s">
        <v>915</v>
      </c>
      <c r="C1035" s="183">
        <v>0</v>
      </c>
    </row>
    <row r="1036" ht="21" hidden="1" customHeight="1" spans="1:3">
      <c r="A1036" s="264">
        <v>2159905</v>
      </c>
      <c r="B1036" s="300" t="s">
        <v>916</v>
      </c>
      <c r="C1036" s="183">
        <v>0</v>
      </c>
    </row>
    <row r="1037" ht="21" hidden="1" customHeight="1" spans="1:3">
      <c r="A1037" s="264">
        <v>2159906</v>
      </c>
      <c r="B1037" s="300" t="s">
        <v>917</v>
      </c>
      <c r="C1037" s="183">
        <v>0</v>
      </c>
    </row>
    <row r="1038" ht="21" hidden="1" customHeight="1" spans="1:3">
      <c r="A1038" s="264">
        <v>2159999</v>
      </c>
      <c r="B1038" s="300" t="s">
        <v>918</v>
      </c>
      <c r="C1038" s="183">
        <v>0</v>
      </c>
    </row>
    <row r="1039" ht="21" customHeight="1" spans="1:3">
      <c r="A1039" s="264">
        <v>216</v>
      </c>
      <c r="B1039" s="270" t="s">
        <v>919</v>
      </c>
      <c r="C1039" s="183">
        <v>1567</v>
      </c>
    </row>
    <row r="1040" ht="21" customHeight="1" spans="1:3">
      <c r="A1040" s="264">
        <v>21602</v>
      </c>
      <c r="B1040" s="270" t="s">
        <v>920</v>
      </c>
      <c r="C1040" s="183">
        <v>1382</v>
      </c>
    </row>
    <row r="1041" ht="21" customHeight="1" spans="1:3">
      <c r="A1041" s="264">
        <v>2160201</v>
      </c>
      <c r="B1041" s="270" t="s">
        <v>143</v>
      </c>
      <c r="C1041" s="183">
        <v>284</v>
      </c>
    </row>
    <row r="1042" ht="21" hidden="1" customHeight="1" spans="1:3">
      <c r="A1042" s="264">
        <v>2160202</v>
      </c>
      <c r="B1042" s="300" t="s">
        <v>144</v>
      </c>
      <c r="C1042" s="183">
        <v>0</v>
      </c>
    </row>
    <row r="1043" ht="21" hidden="1" customHeight="1" spans="1:3">
      <c r="A1043" s="264">
        <v>2160203</v>
      </c>
      <c r="B1043" s="300" t="s">
        <v>145</v>
      </c>
      <c r="C1043" s="183">
        <v>0</v>
      </c>
    </row>
    <row r="1044" ht="21" hidden="1" customHeight="1" spans="1:3">
      <c r="A1044" s="264">
        <v>2160216</v>
      </c>
      <c r="B1044" s="300" t="s">
        <v>921</v>
      </c>
      <c r="C1044" s="183">
        <v>0</v>
      </c>
    </row>
    <row r="1045" ht="21" hidden="1" customHeight="1" spans="1:3">
      <c r="A1045" s="264">
        <v>2160217</v>
      </c>
      <c r="B1045" s="301" t="s">
        <v>922</v>
      </c>
      <c r="C1045" s="183">
        <v>0</v>
      </c>
    </row>
    <row r="1046" ht="21" hidden="1" customHeight="1" spans="1:3">
      <c r="A1046" s="264">
        <v>2160218</v>
      </c>
      <c r="B1046" s="300" t="s">
        <v>923</v>
      </c>
      <c r="C1046" s="183">
        <v>0</v>
      </c>
    </row>
    <row r="1047" ht="21" hidden="1" customHeight="1" spans="1:3">
      <c r="A1047" s="264">
        <v>2160219</v>
      </c>
      <c r="B1047" s="300" t="s">
        <v>924</v>
      </c>
      <c r="C1047" s="183">
        <v>0</v>
      </c>
    </row>
    <row r="1048" ht="21" hidden="1" customHeight="1" spans="1:3">
      <c r="A1048" s="264">
        <v>2160250</v>
      </c>
      <c r="B1048" s="300" t="s">
        <v>152</v>
      </c>
      <c r="C1048" s="183">
        <v>0</v>
      </c>
    </row>
    <row r="1049" ht="21" customHeight="1" spans="1:3">
      <c r="A1049" s="264">
        <v>2160299</v>
      </c>
      <c r="B1049" s="270" t="s">
        <v>925</v>
      </c>
      <c r="C1049" s="183">
        <v>1098</v>
      </c>
    </row>
    <row r="1050" ht="21" customHeight="1" spans="1:3">
      <c r="A1050" s="264">
        <v>21606</v>
      </c>
      <c r="B1050" s="270" t="s">
        <v>926</v>
      </c>
      <c r="C1050" s="183">
        <v>185</v>
      </c>
    </row>
    <row r="1051" ht="21" hidden="1" customHeight="1" spans="1:3">
      <c r="A1051" s="264">
        <v>2160601</v>
      </c>
      <c r="B1051" s="300" t="s">
        <v>143</v>
      </c>
      <c r="C1051" s="183">
        <v>0</v>
      </c>
    </row>
    <row r="1052" ht="21" hidden="1" customHeight="1" spans="1:3">
      <c r="A1052" s="264">
        <v>2160602</v>
      </c>
      <c r="B1052" s="300" t="s">
        <v>144</v>
      </c>
      <c r="C1052" s="183">
        <v>0</v>
      </c>
    </row>
    <row r="1053" ht="21" hidden="1" customHeight="1" spans="1:3">
      <c r="A1053" s="264">
        <v>2160603</v>
      </c>
      <c r="B1053" s="300" t="s">
        <v>145</v>
      </c>
      <c r="C1053" s="183">
        <v>0</v>
      </c>
    </row>
    <row r="1054" ht="21" hidden="1" customHeight="1" spans="1:3">
      <c r="A1054" s="264">
        <v>2160607</v>
      </c>
      <c r="B1054" s="300" t="s">
        <v>927</v>
      </c>
      <c r="C1054" s="183">
        <v>0</v>
      </c>
    </row>
    <row r="1055" ht="21" customHeight="1" spans="1:3">
      <c r="A1055" s="264">
        <v>2160699</v>
      </c>
      <c r="B1055" s="270" t="s">
        <v>928</v>
      </c>
      <c r="C1055" s="183">
        <v>185</v>
      </c>
    </row>
    <row r="1056" ht="21" hidden="1" customHeight="1" spans="1:3">
      <c r="A1056" s="264">
        <v>21699</v>
      </c>
      <c r="B1056" s="300" t="s">
        <v>929</v>
      </c>
      <c r="C1056" s="183">
        <v>0</v>
      </c>
    </row>
    <row r="1057" ht="21" hidden="1" customHeight="1" spans="1:3">
      <c r="A1057" s="264">
        <v>2169901</v>
      </c>
      <c r="B1057" s="300" t="s">
        <v>930</v>
      </c>
      <c r="C1057" s="183">
        <v>0</v>
      </c>
    </row>
    <row r="1058" ht="21" hidden="1" customHeight="1" spans="1:3">
      <c r="A1058" s="264">
        <v>2169999</v>
      </c>
      <c r="B1058" s="300" t="s">
        <v>931</v>
      </c>
      <c r="C1058" s="183">
        <v>0</v>
      </c>
    </row>
    <row r="1059" ht="21" customHeight="1" spans="1:3">
      <c r="A1059" s="264">
        <v>217</v>
      </c>
      <c r="B1059" s="270" t="s">
        <v>932</v>
      </c>
      <c r="C1059" s="183">
        <v>33</v>
      </c>
    </row>
    <row r="1060" ht="21" hidden="1" customHeight="1" spans="1:3">
      <c r="A1060" s="264">
        <v>21701</v>
      </c>
      <c r="B1060" s="301" t="s">
        <v>933</v>
      </c>
      <c r="C1060" s="183">
        <v>0</v>
      </c>
    </row>
    <row r="1061" ht="21" hidden="1" customHeight="1" spans="1:3">
      <c r="A1061" s="264">
        <v>2170101</v>
      </c>
      <c r="B1061" s="300" t="s">
        <v>143</v>
      </c>
      <c r="C1061" s="183">
        <v>0</v>
      </c>
    </row>
    <row r="1062" ht="21" hidden="1" customHeight="1" spans="1:3">
      <c r="A1062" s="264">
        <v>2170102</v>
      </c>
      <c r="B1062" s="300" t="s">
        <v>144</v>
      </c>
      <c r="C1062" s="183">
        <v>0</v>
      </c>
    </row>
    <row r="1063" ht="21" hidden="1" customHeight="1" spans="1:3">
      <c r="A1063" s="264">
        <v>2170103</v>
      </c>
      <c r="B1063" s="300" t="s">
        <v>145</v>
      </c>
      <c r="C1063" s="183">
        <v>0</v>
      </c>
    </row>
    <row r="1064" ht="21" hidden="1" customHeight="1" spans="1:3">
      <c r="A1064" s="264">
        <v>2170104</v>
      </c>
      <c r="B1064" s="300" t="s">
        <v>934</v>
      </c>
      <c r="C1064" s="183">
        <v>0</v>
      </c>
    </row>
    <row r="1065" ht="21" hidden="1" customHeight="1" spans="1:3">
      <c r="A1065" s="264">
        <v>2170150</v>
      </c>
      <c r="B1065" s="300" t="s">
        <v>152</v>
      </c>
      <c r="C1065" s="183">
        <v>0</v>
      </c>
    </row>
    <row r="1066" ht="21" hidden="1" customHeight="1" spans="1:3">
      <c r="A1066" s="264">
        <v>2170199</v>
      </c>
      <c r="B1066" s="300" t="s">
        <v>935</v>
      </c>
      <c r="C1066" s="183">
        <v>0</v>
      </c>
    </row>
    <row r="1067" ht="21" hidden="1" customHeight="1" spans="1:3">
      <c r="A1067" s="264">
        <v>21702</v>
      </c>
      <c r="B1067" s="301" t="s">
        <v>936</v>
      </c>
      <c r="C1067" s="183">
        <v>0</v>
      </c>
    </row>
    <row r="1068" ht="21" hidden="1" customHeight="1" spans="1:3">
      <c r="A1068" s="264">
        <v>2170201</v>
      </c>
      <c r="B1068" s="300" t="s">
        <v>937</v>
      </c>
      <c r="C1068" s="183">
        <v>0</v>
      </c>
    </row>
    <row r="1069" ht="21" hidden="1" customHeight="1" spans="1:3">
      <c r="A1069" s="264">
        <v>2170202</v>
      </c>
      <c r="B1069" s="300" t="s">
        <v>938</v>
      </c>
      <c r="C1069" s="183">
        <v>0</v>
      </c>
    </row>
    <row r="1070" ht="21" hidden="1" customHeight="1" spans="1:3">
      <c r="A1070" s="264">
        <v>2170203</v>
      </c>
      <c r="B1070" s="300" t="s">
        <v>939</v>
      </c>
      <c r="C1070" s="183">
        <v>0</v>
      </c>
    </row>
    <row r="1071" ht="21" hidden="1" customHeight="1" spans="1:3">
      <c r="A1071" s="264">
        <v>2170204</v>
      </c>
      <c r="B1071" s="300" t="s">
        <v>940</v>
      </c>
      <c r="C1071" s="183">
        <v>0</v>
      </c>
    </row>
    <row r="1072" ht="21" hidden="1" customHeight="1" spans="1:3">
      <c r="A1072" s="264">
        <v>2170205</v>
      </c>
      <c r="B1072" s="301" t="s">
        <v>941</v>
      </c>
      <c r="C1072" s="183">
        <v>0</v>
      </c>
    </row>
    <row r="1073" ht="21" hidden="1" customHeight="1" spans="1:3">
      <c r="A1073" s="264">
        <v>2170206</v>
      </c>
      <c r="B1073" s="300" t="s">
        <v>942</v>
      </c>
      <c r="C1073" s="183">
        <v>0</v>
      </c>
    </row>
    <row r="1074" ht="21" hidden="1" customHeight="1" spans="1:3">
      <c r="A1074" s="264">
        <v>2170207</v>
      </c>
      <c r="B1074" s="300" t="s">
        <v>943</v>
      </c>
      <c r="C1074" s="183">
        <v>0</v>
      </c>
    </row>
    <row r="1075" ht="21" hidden="1" customHeight="1" spans="1:3">
      <c r="A1075" s="264">
        <v>2170208</v>
      </c>
      <c r="B1075" s="300" t="s">
        <v>944</v>
      </c>
      <c r="C1075" s="183">
        <v>0</v>
      </c>
    </row>
    <row r="1076" ht="21" hidden="1" customHeight="1" spans="1:3">
      <c r="A1076" s="264">
        <v>2170299</v>
      </c>
      <c r="B1076" s="300" t="s">
        <v>945</v>
      </c>
      <c r="C1076" s="183">
        <v>0</v>
      </c>
    </row>
    <row r="1077" ht="21" customHeight="1" spans="1:3">
      <c r="A1077" s="264">
        <v>21703</v>
      </c>
      <c r="B1077" s="270" t="s">
        <v>946</v>
      </c>
      <c r="C1077" s="183">
        <v>33</v>
      </c>
    </row>
    <row r="1078" ht="21" hidden="1" customHeight="1" spans="1:3">
      <c r="A1078" s="264">
        <v>2170301</v>
      </c>
      <c r="B1078" s="300" t="s">
        <v>947</v>
      </c>
      <c r="C1078" s="183">
        <v>0</v>
      </c>
    </row>
    <row r="1079" ht="21" customHeight="1" spans="1:3">
      <c r="A1079" s="264">
        <v>2170302</v>
      </c>
      <c r="B1079" s="270" t="s">
        <v>948</v>
      </c>
      <c r="C1079" s="183">
        <v>33</v>
      </c>
    </row>
    <row r="1080" ht="21" hidden="1" customHeight="1" spans="1:3">
      <c r="A1080" s="264">
        <v>2170303</v>
      </c>
      <c r="B1080" s="300" t="s">
        <v>949</v>
      </c>
      <c r="C1080" s="183">
        <v>0</v>
      </c>
    </row>
    <row r="1081" ht="21" hidden="1" customHeight="1" spans="1:3">
      <c r="A1081" s="264">
        <v>2170304</v>
      </c>
      <c r="B1081" s="300" t="s">
        <v>950</v>
      </c>
      <c r="C1081" s="183">
        <v>0</v>
      </c>
    </row>
    <row r="1082" ht="21" hidden="1" customHeight="1" spans="1:3">
      <c r="A1082" s="264">
        <v>2170399</v>
      </c>
      <c r="B1082" s="301" t="s">
        <v>951</v>
      </c>
      <c r="C1082" s="183">
        <v>0</v>
      </c>
    </row>
    <row r="1083" ht="21" hidden="1" customHeight="1" spans="1:3">
      <c r="A1083" s="264">
        <v>21704</v>
      </c>
      <c r="B1083" s="300" t="s">
        <v>952</v>
      </c>
      <c r="C1083" s="183">
        <v>0</v>
      </c>
    </row>
    <row r="1084" ht="21" hidden="1" customHeight="1" spans="1:3">
      <c r="A1084" s="264">
        <v>2170401</v>
      </c>
      <c r="B1084" s="300" t="s">
        <v>953</v>
      </c>
      <c r="C1084" s="183">
        <v>0</v>
      </c>
    </row>
    <row r="1085" ht="21" hidden="1" customHeight="1" spans="1:3">
      <c r="A1085" s="264">
        <v>2170499</v>
      </c>
      <c r="B1085" s="300" t="s">
        <v>954</v>
      </c>
      <c r="C1085" s="183">
        <v>0</v>
      </c>
    </row>
    <row r="1086" ht="21" hidden="1" customHeight="1" spans="1:3">
      <c r="A1086" s="264">
        <v>21799</v>
      </c>
      <c r="B1086" s="300" t="s">
        <v>955</v>
      </c>
      <c r="C1086" s="183">
        <v>0</v>
      </c>
    </row>
    <row r="1087" ht="21" hidden="1" customHeight="1" spans="1:3">
      <c r="A1087" s="264">
        <v>2179902</v>
      </c>
      <c r="B1087" s="301" t="s">
        <v>956</v>
      </c>
      <c r="C1087" s="183">
        <v>0</v>
      </c>
    </row>
    <row r="1088" ht="21" hidden="1" customHeight="1" spans="1:3">
      <c r="A1088" s="264">
        <v>2179999</v>
      </c>
      <c r="B1088" s="300" t="s">
        <v>957</v>
      </c>
      <c r="C1088" s="183">
        <v>0</v>
      </c>
    </row>
    <row r="1089" ht="21" hidden="1" customHeight="1" spans="1:3">
      <c r="A1089" s="264">
        <v>219</v>
      </c>
      <c r="B1089" s="300" t="s">
        <v>958</v>
      </c>
      <c r="C1089" s="183">
        <v>0</v>
      </c>
    </row>
    <row r="1090" ht="21" hidden="1" customHeight="1" spans="1:3">
      <c r="A1090" s="264">
        <v>21901</v>
      </c>
      <c r="B1090" s="300" t="s">
        <v>959</v>
      </c>
      <c r="C1090" s="183">
        <v>0</v>
      </c>
    </row>
    <row r="1091" ht="21" hidden="1" customHeight="1" spans="1:3">
      <c r="A1091" s="264">
        <v>21902</v>
      </c>
      <c r="B1091" s="300" t="s">
        <v>960</v>
      </c>
      <c r="C1091" s="183">
        <v>0</v>
      </c>
    </row>
    <row r="1092" ht="21" hidden="1" customHeight="1" spans="1:3">
      <c r="A1092" s="264">
        <v>21903</v>
      </c>
      <c r="B1092" s="300" t="s">
        <v>961</v>
      </c>
      <c r="C1092" s="183">
        <v>0</v>
      </c>
    </row>
    <row r="1093" ht="21" hidden="1" customHeight="1" spans="1:3">
      <c r="A1093" s="264">
        <v>21904</v>
      </c>
      <c r="B1093" s="300" t="s">
        <v>962</v>
      </c>
      <c r="C1093" s="183">
        <v>0</v>
      </c>
    </row>
    <row r="1094" ht="21" hidden="1" customHeight="1" spans="1:3">
      <c r="A1094" s="264">
        <v>21905</v>
      </c>
      <c r="B1094" s="300" t="s">
        <v>963</v>
      </c>
      <c r="C1094" s="183">
        <v>0</v>
      </c>
    </row>
    <row r="1095" ht="21" hidden="1" customHeight="1" spans="1:3">
      <c r="A1095" s="264">
        <v>21906</v>
      </c>
      <c r="B1095" s="300" t="s">
        <v>964</v>
      </c>
      <c r="C1095" s="183">
        <v>0</v>
      </c>
    </row>
    <row r="1096" ht="21" hidden="1" customHeight="1" spans="1:3">
      <c r="A1096" s="264">
        <v>21907</v>
      </c>
      <c r="B1096" s="301" t="s">
        <v>965</v>
      </c>
      <c r="C1096" s="183">
        <v>0</v>
      </c>
    </row>
    <row r="1097" ht="21" hidden="1" customHeight="1" spans="1:3">
      <c r="A1097" s="264">
        <v>21908</v>
      </c>
      <c r="B1097" s="300" t="s">
        <v>966</v>
      </c>
      <c r="C1097" s="183">
        <v>0</v>
      </c>
    </row>
    <row r="1098" ht="21" hidden="1" customHeight="1" spans="1:3">
      <c r="A1098" s="264">
        <v>21999</v>
      </c>
      <c r="B1098" s="300" t="s">
        <v>967</v>
      </c>
      <c r="C1098" s="183">
        <v>0</v>
      </c>
    </row>
    <row r="1099" ht="21" customHeight="1" spans="1:3">
      <c r="A1099" s="264">
        <v>220</v>
      </c>
      <c r="B1099" s="270" t="s">
        <v>968</v>
      </c>
      <c r="C1099" s="183">
        <v>6892</v>
      </c>
    </row>
    <row r="1100" ht="21" customHeight="1" spans="1:3">
      <c r="A1100" s="264">
        <v>22001</v>
      </c>
      <c r="B1100" s="270" t="s">
        <v>969</v>
      </c>
      <c r="C1100" s="183">
        <v>6840</v>
      </c>
    </row>
    <row r="1101" ht="21" customHeight="1" spans="1:3">
      <c r="A1101" s="264">
        <v>2200101</v>
      </c>
      <c r="B1101" s="270" t="s">
        <v>143</v>
      </c>
      <c r="C1101" s="183">
        <v>1041</v>
      </c>
    </row>
    <row r="1102" ht="21" hidden="1" customHeight="1" spans="1:3">
      <c r="A1102" s="264">
        <v>2200102</v>
      </c>
      <c r="B1102" s="300" t="s">
        <v>144</v>
      </c>
      <c r="C1102" s="183">
        <v>0</v>
      </c>
    </row>
    <row r="1103" ht="21" hidden="1" customHeight="1" spans="1:3">
      <c r="A1103" s="264">
        <v>2200103</v>
      </c>
      <c r="B1103" s="301" t="s">
        <v>145</v>
      </c>
      <c r="C1103" s="183">
        <v>0</v>
      </c>
    </row>
    <row r="1104" ht="21" hidden="1" customHeight="1" spans="1:3">
      <c r="A1104" s="264">
        <v>2200104</v>
      </c>
      <c r="B1104" s="300" t="s">
        <v>970</v>
      </c>
      <c r="C1104" s="183">
        <v>0</v>
      </c>
    </row>
    <row r="1105" ht="21" customHeight="1" spans="1:3">
      <c r="A1105" s="264">
        <v>2200106</v>
      </c>
      <c r="B1105" s="270" t="s">
        <v>971</v>
      </c>
      <c r="C1105" s="183">
        <v>430</v>
      </c>
    </row>
    <row r="1106" ht="21" hidden="1" customHeight="1" spans="1:3">
      <c r="A1106" s="264">
        <v>2200107</v>
      </c>
      <c r="B1106" s="300" t="s">
        <v>972</v>
      </c>
      <c r="C1106" s="183">
        <v>0</v>
      </c>
    </row>
    <row r="1107" ht="21" hidden="1" customHeight="1" spans="1:3">
      <c r="A1107" s="264">
        <v>2200108</v>
      </c>
      <c r="B1107" s="300" t="s">
        <v>973</v>
      </c>
      <c r="C1107" s="183">
        <v>0</v>
      </c>
    </row>
    <row r="1108" ht="21" customHeight="1" spans="1:3">
      <c r="A1108" s="264">
        <v>2200109</v>
      </c>
      <c r="B1108" s="270" t="s">
        <v>974</v>
      </c>
      <c r="C1108" s="183">
        <v>96</v>
      </c>
    </row>
    <row r="1109" ht="21" customHeight="1" spans="1:3">
      <c r="A1109" s="264">
        <v>2200112</v>
      </c>
      <c r="B1109" s="270" t="s">
        <v>975</v>
      </c>
      <c r="C1109" s="183">
        <v>1799</v>
      </c>
    </row>
    <row r="1110" ht="21" hidden="1" customHeight="1" spans="1:3">
      <c r="A1110" s="264">
        <v>2200113</v>
      </c>
      <c r="B1110" s="300" t="s">
        <v>976</v>
      </c>
      <c r="C1110" s="183">
        <v>0</v>
      </c>
    </row>
    <row r="1111" ht="21" hidden="1" customHeight="1" spans="1:3">
      <c r="A1111" s="264">
        <v>2200114</v>
      </c>
      <c r="B1111" s="300" t="s">
        <v>977</v>
      </c>
      <c r="C1111" s="183">
        <v>0</v>
      </c>
    </row>
    <row r="1112" ht="21" hidden="1" customHeight="1" spans="1:3">
      <c r="A1112" s="264">
        <v>2200115</v>
      </c>
      <c r="B1112" s="301" t="s">
        <v>978</v>
      </c>
      <c r="C1112" s="183">
        <v>0</v>
      </c>
    </row>
    <row r="1113" ht="21" hidden="1" customHeight="1" spans="1:3">
      <c r="A1113" s="264">
        <v>2200116</v>
      </c>
      <c r="B1113" s="300" t="s">
        <v>979</v>
      </c>
      <c r="C1113" s="183">
        <v>0</v>
      </c>
    </row>
    <row r="1114" ht="21" hidden="1" customHeight="1" spans="1:3">
      <c r="A1114" s="264">
        <v>2200119</v>
      </c>
      <c r="B1114" s="300" t="s">
        <v>980</v>
      </c>
      <c r="C1114" s="183">
        <v>0</v>
      </c>
    </row>
    <row r="1115" ht="21" hidden="1" customHeight="1" spans="1:3">
      <c r="A1115" s="264">
        <v>2200120</v>
      </c>
      <c r="B1115" s="301" t="s">
        <v>981</v>
      </c>
      <c r="C1115" s="183">
        <v>0</v>
      </c>
    </row>
    <row r="1116" ht="21" hidden="1" customHeight="1" spans="1:3">
      <c r="A1116" s="264">
        <v>2200121</v>
      </c>
      <c r="B1116" s="300" t="s">
        <v>982</v>
      </c>
      <c r="C1116" s="183">
        <v>0</v>
      </c>
    </row>
    <row r="1117" ht="21" hidden="1" customHeight="1" spans="1:3">
      <c r="A1117" s="264">
        <v>2200122</v>
      </c>
      <c r="B1117" s="300" t="s">
        <v>983</v>
      </c>
      <c r="C1117" s="183">
        <v>0</v>
      </c>
    </row>
    <row r="1118" ht="21" hidden="1" customHeight="1" spans="1:3">
      <c r="A1118" s="264">
        <v>2200123</v>
      </c>
      <c r="B1118" s="301" t="s">
        <v>984</v>
      </c>
      <c r="C1118" s="183">
        <v>0</v>
      </c>
    </row>
    <row r="1119" ht="21" hidden="1" customHeight="1" spans="1:3">
      <c r="A1119" s="264">
        <v>2200124</v>
      </c>
      <c r="B1119" s="301" t="s">
        <v>985</v>
      </c>
      <c r="C1119" s="183">
        <v>0</v>
      </c>
    </row>
    <row r="1120" ht="21" hidden="1" customHeight="1" spans="1:3">
      <c r="A1120" s="264">
        <v>2200125</v>
      </c>
      <c r="B1120" s="300" t="s">
        <v>986</v>
      </c>
      <c r="C1120" s="183">
        <v>0</v>
      </c>
    </row>
    <row r="1121" ht="21" hidden="1" customHeight="1" spans="1:3">
      <c r="A1121" s="264">
        <v>2200126</v>
      </c>
      <c r="B1121" s="300" t="s">
        <v>987</v>
      </c>
      <c r="C1121" s="183">
        <v>0</v>
      </c>
    </row>
    <row r="1122" ht="21" hidden="1" customHeight="1" spans="1:3">
      <c r="A1122" s="264">
        <v>2200127</v>
      </c>
      <c r="B1122" s="300" t="s">
        <v>988</v>
      </c>
      <c r="C1122" s="183">
        <v>0</v>
      </c>
    </row>
    <row r="1123" ht="21" hidden="1" customHeight="1" spans="1:3">
      <c r="A1123" s="264">
        <v>2200128</v>
      </c>
      <c r="B1123" s="301" t="s">
        <v>989</v>
      </c>
      <c r="C1123" s="183">
        <v>0</v>
      </c>
    </row>
    <row r="1124" ht="21" hidden="1" customHeight="1" spans="1:3">
      <c r="A1124" s="264">
        <v>2200129</v>
      </c>
      <c r="B1124" s="300" t="s">
        <v>990</v>
      </c>
      <c r="C1124" s="183">
        <v>0</v>
      </c>
    </row>
    <row r="1125" ht="21" customHeight="1" spans="1:3">
      <c r="A1125" s="264">
        <v>2200150</v>
      </c>
      <c r="B1125" s="270" t="s">
        <v>152</v>
      </c>
      <c r="C1125" s="183">
        <v>3474</v>
      </c>
    </row>
    <row r="1126" ht="21" hidden="1" customHeight="1" spans="1:3">
      <c r="A1126" s="264">
        <v>2200199</v>
      </c>
      <c r="B1126" s="302" t="s">
        <v>991</v>
      </c>
      <c r="C1126" s="183">
        <v>0</v>
      </c>
    </row>
    <row r="1127" ht="21" customHeight="1" spans="1:3">
      <c r="A1127" s="264">
        <v>22005</v>
      </c>
      <c r="B1127" s="270" t="s">
        <v>992</v>
      </c>
      <c r="C1127" s="183">
        <v>52</v>
      </c>
    </row>
    <row r="1128" ht="21" hidden="1" customHeight="1" spans="1:3">
      <c r="A1128" s="264">
        <v>2200501</v>
      </c>
      <c r="B1128" s="300" t="s">
        <v>143</v>
      </c>
      <c r="C1128" s="183">
        <v>0</v>
      </c>
    </row>
    <row r="1129" ht="21" hidden="1" customHeight="1" spans="1:3">
      <c r="A1129" s="264">
        <v>2200502</v>
      </c>
      <c r="B1129" s="300" t="s">
        <v>144</v>
      </c>
      <c r="C1129" s="183">
        <v>0</v>
      </c>
    </row>
    <row r="1130" ht="21" hidden="1" customHeight="1" spans="1:3">
      <c r="A1130" s="264">
        <v>2200503</v>
      </c>
      <c r="B1130" s="300" t="s">
        <v>145</v>
      </c>
      <c r="C1130" s="183">
        <v>0</v>
      </c>
    </row>
    <row r="1131" ht="21" customHeight="1" spans="1:3">
      <c r="A1131" s="264">
        <v>2200504</v>
      </c>
      <c r="B1131" s="270" t="s">
        <v>993</v>
      </c>
      <c r="C1131" s="183">
        <v>52</v>
      </c>
    </row>
    <row r="1132" ht="21" hidden="1" customHeight="1" spans="1:3">
      <c r="A1132" s="264">
        <v>2200506</v>
      </c>
      <c r="B1132" s="300" t="s">
        <v>994</v>
      </c>
      <c r="C1132" s="183">
        <v>0</v>
      </c>
    </row>
    <row r="1133" ht="21" hidden="1" customHeight="1" spans="1:3">
      <c r="A1133" s="264">
        <v>2200507</v>
      </c>
      <c r="B1133" s="300" t="s">
        <v>995</v>
      </c>
      <c r="C1133" s="183">
        <v>0</v>
      </c>
    </row>
    <row r="1134" ht="21" hidden="1" customHeight="1" spans="1:3">
      <c r="A1134" s="264">
        <v>2200508</v>
      </c>
      <c r="B1134" s="300" t="s">
        <v>996</v>
      </c>
      <c r="C1134" s="183">
        <v>0</v>
      </c>
    </row>
    <row r="1135" ht="21" hidden="1" customHeight="1" spans="1:3">
      <c r="A1135" s="264">
        <v>2200509</v>
      </c>
      <c r="B1135" s="300" t="s">
        <v>997</v>
      </c>
      <c r="C1135" s="183">
        <v>0</v>
      </c>
    </row>
    <row r="1136" ht="21" hidden="1" customHeight="1" spans="1:3">
      <c r="A1136" s="264">
        <v>2200510</v>
      </c>
      <c r="B1136" s="300" t="s">
        <v>998</v>
      </c>
      <c r="C1136" s="183">
        <v>0</v>
      </c>
    </row>
    <row r="1137" ht="21" hidden="1" customHeight="1" spans="1:3">
      <c r="A1137" s="264">
        <v>2200511</v>
      </c>
      <c r="B1137" s="301" t="s">
        <v>999</v>
      </c>
      <c r="C1137" s="183">
        <v>0</v>
      </c>
    </row>
    <row r="1138" ht="21" hidden="1" customHeight="1" spans="1:3">
      <c r="A1138" s="264">
        <v>2200512</v>
      </c>
      <c r="B1138" s="300" t="s">
        <v>1000</v>
      </c>
      <c r="C1138" s="183">
        <v>0</v>
      </c>
    </row>
    <row r="1139" ht="21" hidden="1" customHeight="1" spans="1:3">
      <c r="A1139" s="264">
        <v>2200513</v>
      </c>
      <c r="B1139" s="300" t="s">
        <v>1001</v>
      </c>
      <c r="C1139" s="183">
        <v>0</v>
      </c>
    </row>
    <row r="1140" ht="21" hidden="1" customHeight="1" spans="1:3">
      <c r="A1140" s="264">
        <v>2200514</v>
      </c>
      <c r="B1140" s="300" t="s">
        <v>1002</v>
      </c>
      <c r="C1140" s="183">
        <v>0</v>
      </c>
    </row>
    <row r="1141" ht="21" hidden="1" customHeight="1" spans="1:3">
      <c r="A1141" s="264">
        <v>2200599</v>
      </c>
      <c r="B1141" s="300" t="s">
        <v>1003</v>
      </c>
      <c r="C1141" s="183">
        <v>0</v>
      </c>
    </row>
    <row r="1142" ht="21" hidden="1" customHeight="1" spans="1:3">
      <c r="A1142" s="264">
        <v>22099</v>
      </c>
      <c r="B1142" s="300" t="s">
        <v>1004</v>
      </c>
      <c r="C1142" s="183">
        <v>0</v>
      </c>
    </row>
    <row r="1143" ht="21" customHeight="1" spans="1:3">
      <c r="A1143" s="264">
        <v>221</v>
      </c>
      <c r="B1143" s="270" t="s">
        <v>1005</v>
      </c>
      <c r="C1143" s="183">
        <v>25642</v>
      </c>
    </row>
    <row r="1144" ht="21" customHeight="1" spans="1:3">
      <c r="A1144" s="264">
        <v>22101</v>
      </c>
      <c r="B1144" s="270" t="s">
        <v>1006</v>
      </c>
      <c r="C1144" s="183">
        <v>3067</v>
      </c>
    </row>
    <row r="1145" ht="21" customHeight="1" spans="1:3">
      <c r="A1145" s="264">
        <v>2210101</v>
      </c>
      <c r="B1145" s="270" t="s">
        <v>1007</v>
      </c>
      <c r="C1145" s="183">
        <v>2035</v>
      </c>
    </row>
    <row r="1146" ht="21" hidden="1" customHeight="1" spans="1:3">
      <c r="A1146" s="264">
        <v>2210102</v>
      </c>
      <c r="B1146" s="300" t="s">
        <v>1008</v>
      </c>
      <c r="C1146" s="183">
        <v>0</v>
      </c>
    </row>
    <row r="1147" ht="21" customHeight="1" spans="1:3">
      <c r="A1147" s="264">
        <v>2210103</v>
      </c>
      <c r="B1147" s="270" t="s">
        <v>1009</v>
      </c>
      <c r="C1147" s="183">
        <v>586</v>
      </c>
    </row>
    <row r="1148" ht="21" hidden="1" customHeight="1" spans="1:3">
      <c r="A1148" s="264">
        <v>2210104</v>
      </c>
      <c r="B1148" s="300" t="s">
        <v>1010</v>
      </c>
      <c r="C1148" s="183">
        <v>0</v>
      </c>
    </row>
    <row r="1149" ht="21" customHeight="1" spans="1:3">
      <c r="A1149" s="264">
        <v>2210105</v>
      </c>
      <c r="B1149" s="270" t="s">
        <v>1011</v>
      </c>
      <c r="C1149" s="183">
        <v>390</v>
      </c>
    </row>
    <row r="1150" ht="21" hidden="1" customHeight="1" spans="1:3">
      <c r="A1150" s="264">
        <v>2210106</v>
      </c>
      <c r="B1150" s="300" t="s">
        <v>1012</v>
      </c>
      <c r="C1150" s="183">
        <v>0</v>
      </c>
    </row>
    <row r="1151" ht="21" customHeight="1" spans="1:3">
      <c r="A1151" s="264">
        <v>2210107</v>
      </c>
      <c r="B1151" s="270" t="s">
        <v>1013</v>
      </c>
      <c r="C1151" s="183">
        <v>56</v>
      </c>
    </row>
    <row r="1152" ht="21" hidden="1" customHeight="1" spans="1:3">
      <c r="A1152" s="264">
        <v>2210108</v>
      </c>
      <c r="B1152" s="300" t="s">
        <v>1014</v>
      </c>
      <c r="C1152" s="183">
        <v>0</v>
      </c>
    </row>
    <row r="1153" ht="21" hidden="1" customHeight="1" spans="1:3">
      <c r="A1153" s="264">
        <v>2210109</v>
      </c>
      <c r="B1153" s="301" t="s">
        <v>1015</v>
      </c>
      <c r="C1153" s="183">
        <v>0</v>
      </c>
    </row>
    <row r="1154" ht="21" hidden="1" customHeight="1" spans="1:3">
      <c r="A1154" s="264">
        <v>2210199</v>
      </c>
      <c r="B1154" s="300" t="s">
        <v>1016</v>
      </c>
      <c r="C1154" s="183">
        <v>0</v>
      </c>
    </row>
    <row r="1155" ht="21" customHeight="1" spans="1:3">
      <c r="A1155" s="264">
        <v>22102</v>
      </c>
      <c r="B1155" s="270" t="s">
        <v>1017</v>
      </c>
      <c r="C1155" s="183">
        <v>22575</v>
      </c>
    </row>
    <row r="1156" ht="21" customHeight="1" spans="1:3">
      <c r="A1156" s="264">
        <v>2210201</v>
      </c>
      <c r="B1156" s="270" t="s">
        <v>1018</v>
      </c>
      <c r="C1156" s="183">
        <v>22575</v>
      </c>
    </row>
    <row r="1157" ht="21" hidden="1" customHeight="1" spans="1:3">
      <c r="A1157" s="264">
        <v>2210202</v>
      </c>
      <c r="B1157" s="300" t="s">
        <v>1019</v>
      </c>
      <c r="C1157" s="183">
        <v>0</v>
      </c>
    </row>
    <row r="1158" ht="21" hidden="1" customHeight="1" spans="1:3">
      <c r="A1158" s="264">
        <v>2210203</v>
      </c>
      <c r="B1158" s="301" t="s">
        <v>1020</v>
      </c>
      <c r="C1158" s="183">
        <v>0</v>
      </c>
    </row>
    <row r="1159" ht="21" hidden="1" customHeight="1" spans="1:3">
      <c r="A1159" s="264">
        <v>22103</v>
      </c>
      <c r="B1159" s="300" t="s">
        <v>1021</v>
      </c>
      <c r="C1159" s="183">
        <v>0</v>
      </c>
    </row>
    <row r="1160" ht="21" hidden="1" customHeight="1" spans="1:3">
      <c r="A1160" s="264">
        <v>2210301</v>
      </c>
      <c r="B1160" s="300" t="s">
        <v>1022</v>
      </c>
      <c r="C1160" s="183">
        <v>0</v>
      </c>
    </row>
    <row r="1161" ht="21" hidden="1" customHeight="1" spans="1:3">
      <c r="A1161" s="264">
        <v>2210302</v>
      </c>
      <c r="B1161" s="300" t="s">
        <v>1023</v>
      </c>
      <c r="C1161" s="183">
        <v>0</v>
      </c>
    </row>
    <row r="1162" ht="21" hidden="1" customHeight="1" spans="1:3">
      <c r="A1162" s="264">
        <v>2210399</v>
      </c>
      <c r="B1162" s="300" t="s">
        <v>1024</v>
      </c>
      <c r="C1162" s="183">
        <v>0</v>
      </c>
    </row>
    <row r="1163" ht="21" customHeight="1" spans="1:3">
      <c r="A1163" s="264">
        <v>222</v>
      </c>
      <c r="B1163" s="270" t="s">
        <v>1025</v>
      </c>
      <c r="C1163" s="183">
        <v>1173</v>
      </c>
    </row>
    <row r="1164" ht="21" hidden="1" customHeight="1" spans="1:3">
      <c r="A1164" s="264">
        <v>22201</v>
      </c>
      <c r="B1164" s="300" t="s">
        <v>1026</v>
      </c>
      <c r="C1164" s="183">
        <v>0</v>
      </c>
    </row>
    <row r="1165" ht="21" hidden="1" customHeight="1" spans="1:3">
      <c r="A1165" s="264">
        <v>2220101</v>
      </c>
      <c r="B1165" s="300" t="s">
        <v>143</v>
      </c>
      <c r="C1165" s="183">
        <v>0</v>
      </c>
    </row>
    <row r="1166" ht="21" hidden="1" customHeight="1" spans="1:3">
      <c r="A1166" s="264">
        <v>2220102</v>
      </c>
      <c r="B1166" s="300" t="s">
        <v>144</v>
      </c>
      <c r="C1166" s="183">
        <v>0</v>
      </c>
    </row>
    <row r="1167" ht="21" hidden="1" customHeight="1" spans="1:3">
      <c r="A1167" s="264">
        <v>2220103</v>
      </c>
      <c r="B1167" s="300" t="s">
        <v>145</v>
      </c>
      <c r="C1167" s="183">
        <v>0</v>
      </c>
    </row>
    <row r="1168" ht="21" hidden="1" customHeight="1" spans="1:3">
      <c r="A1168" s="264">
        <v>2220104</v>
      </c>
      <c r="B1168" s="300" t="s">
        <v>1027</v>
      </c>
      <c r="C1168" s="183">
        <v>0</v>
      </c>
    </row>
    <row r="1169" ht="21" hidden="1" customHeight="1" spans="1:3">
      <c r="A1169" s="264">
        <v>2220105</v>
      </c>
      <c r="B1169" s="300" t="s">
        <v>1028</v>
      </c>
      <c r="C1169" s="183">
        <v>0</v>
      </c>
    </row>
    <row r="1170" ht="21" hidden="1" customHeight="1" spans="1:3">
      <c r="A1170" s="264">
        <v>2220106</v>
      </c>
      <c r="B1170" s="300" t="s">
        <v>1029</v>
      </c>
      <c r="C1170" s="183">
        <v>0</v>
      </c>
    </row>
    <row r="1171" ht="21" hidden="1" customHeight="1" spans="1:3">
      <c r="A1171" s="264">
        <v>2220107</v>
      </c>
      <c r="B1171" s="300" t="s">
        <v>1030</v>
      </c>
      <c r="C1171" s="183">
        <v>0</v>
      </c>
    </row>
    <row r="1172" ht="21" hidden="1" customHeight="1" spans="1:3">
      <c r="A1172" s="264">
        <v>2220112</v>
      </c>
      <c r="B1172" s="301" t="s">
        <v>1031</v>
      </c>
      <c r="C1172" s="183">
        <v>0</v>
      </c>
    </row>
    <row r="1173" ht="21" hidden="1" customHeight="1" spans="1:3">
      <c r="A1173" s="264">
        <v>2220113</v>
      </c>
      <c r="B1173" s="300" t="s">
        <v>1032</v>
      </c>
      <c r="C1173" s="183">
        <v>0</v>
      </c>
    </row>
    <row r="1174" ht="21" hidden="1" customHeight="1" spans="1:3">
      <c r="A1174" s="264">
        <v>2220114</v>
      </c>
      <c r="B1174" s="300" t="s">
        <v>1033</v>
      </c>
      <c r="C1174" s="183">
        <v>0</v>
      </c>
    </row>
    <row r="1175" ht="21" hidden="1" customHeight="1" spans="1:3">
      <c r="A1175" s="264">
        <v>2220115</v>
      </c>
      <c r="B1175" s="300" t="s">
        <v>1034</v>
      </c>
      <c r="C1175" s="183">
        <v>0</v>
      </c>
    </row>
    <row r="1176" ht="21" hidden="1" customHeight="1" spans="1:3">
      <c r="A1176" s="264">
        <v>2220118</v>
      </c>
      <c r="B1176" s="300" t="s">
        <v>1035</v>
      </c>
      <c r="C1176" s="183">
        <v>0</v>
      </c>
    </row>
    <row r="1177" ht="21" hidden="1" customHeight="1" spans="1:3">
      <c r="A1177" s="264">
        <v>2220119</v>
      </c>
      <c r="B1177" s="300" t="s">
        <v>1036</v>
      </c>
      <c r="C1177" s="183">
        <v>0</v>
      </c>
    </row>
    <row r="1178" ht="21" hidden="1" customHeight="1" spans="1:3">
      <c r="A1178" s="264">
        <v>2220120</v>
      </c>
      <c r="B1178" s="300" t="s">
        <v>1037</v>
      </c>
      <c r="C1178" s="183">
        <v>0</v>
      </c>
    </row>
    <row r="1179" ht="21" hidden="1" customHeight="1" spans="1:3">
      <c r="A1179" s="264">
        <v>2220121</v>
      </c>
      <c r="B1179" s="301" t="s">
        <v>1038</v>
      </c>
      <c r="C1179" s="183">
        <v>0</v>
      </c>
    </row>
    <row r="1180" ht="21" hidden="1" customHeight="1" spans="1:3">
      <c r="A1180" s="264">
        <v>2220150</v>
      </c>
      <c r="B1180" s="300" t="s">
        <v>152</v>
      </c>
      <c r="C1180" s="183">
        <v>0</v>
      </c>
    </row>
    <row r="1181" ht="21" hidden="1" customHeight="1" spans="1:3">
      <c r="A1181" s="264">
        <v>2220199</v>
      </c>
      <c r="B1181" s="300" t="s">
        <v>1039</v>
      </c>
      <c r="C1181" s="183">
        <v>0</v>
      </c>
    </row>
    <row r="1182" ht="21" hidden="1" customHeight="1" spans="1:3">
      <c r="A1182" s="264">
        <v>22203</v>
      </c>
      <c r="B1182" s="300" t="s">
        <v>1040</v>
      </c>
      <c r="C1182" s="183">
        <v>0</v>
      </c>
    </row>
    <row r="1183" ht="21" hidden="1" customHeight="1" spans="1:3">
      <c r="A1183" s="264">
        <v>2220301</v>
      </c>
      <c r="B1183" s="300" t="s">
        <v>1041</v>
      </c>
      <c r="C1183" s="183">
        <v>0</v>
      </c>
    </row>
    <row r="1184" ht="21" hidden="1" customHeight="1" spans="1:3">
      <c r="A1184" s="264">
        <v>2220303</v>
      </c>
      <c r="B1184" s="300" t="s">
        <v>1042</v>
      </c>
      <c r="C1184" s="183">
        <v>0</v>
      </c>
    </row>
    <row r="1185" ht="21" hidden="1" customHeight="1" spans="1:3">
      <c r="A1185" s="264">
        <v>2220304</v>
      </c>
      <c r="B1185" s="300" t="s">
        <v>1043</v>
      </c>
      <c r="C1185" s="183">
        <v>0</v>
      </c>
    </row>
    <row r="1186" ht="21" hidden="1" customHeight="1" spans="1:3">
      <c r="A1186" s="264">
        <v>2220305</v>
      </c>
      <c r="B1186" s="301" t="s">
        <v>1044</v>
      </c>
      <c r="C1186" s="183">
        <v>0</v>
      </c>
    </row>
    <row r="1187" ht="21" hidden="1" customHeight="1" spans="1:3">
      <c r="A1187" s="264">
        <v>2220399</v>
      </c>
      <c r="B1187" s="300" t="s">
        <v>1045</v>
      </c>
      <c r="C1187" s="183">
        <v>0</v>
      </c>
    </row>
    <row r="1188" ht="21" customHeight="1" spans="1:3">
      <c r="A1188" s="264">
        <v>22204</v>
      </c>
      <c r="B1188" s="270" t="s">
        <v>1046</v>
      </c>
      <c r="C1188" s="183">
        <v>1173</v>
      </c>
    </row>
    <row r="1189" ht="21" customHeight="1" spans="1:3">
      <c r="A1189" s="264">
        <v>2220401</v>
      </c>
      <c r="B1189" s="270" t="s">
        <v>1047</v>
      </c>
      <c r="C1189" s="183">
        <v>1173</v>
      </c>
    </row>
    <row r="1190" ht="21" hidden="1" customHeight="1" spans="1:3">
      <c r="A1190" s="264">
        <v>2220402</v>
      </c>
      <c r="B1190" s="301" t="s">
        <v>1048</v>
      </c>
      <c r="C1190" s="183">
        <v>0</v>
      </c>
    </row>
    <row r="1191" ht="21" hidden="1" customHeight="1" spans="1:3">
      <c r="A1191" s="264">
        <v>2220403</v>
      </c>
      <c r="B1191" s="300" t="s">
        <v>1049</v>
      </c>
      <c r="C1191" s="183">
        <v>0</v>
      </c>
    </row>
    <row r="1192" ht="21" hidden="1" customHeight="1" spans="1:3">
      <c r="A1192" s="264">
        <v>2220404</v>
      </c>
      <c r="B1192" s="300" t="s">
        <v>1050</v>
      </c>
      <c r="C1192" s="183">
        <v>0</v>
      </c>
    </row>
    <row r="1193" ht="21" hidden="1" customHeight="1" spans="1:3">
      <c r="A1193" s="264">
        <v>2220499</v>
      </c>
      <c r="B1193" s="300" t="s">
        <v>1051</v>
      </c>
      <c r="C1193" s="183">
        <v>0</v>
      </c>
    </row>
    <row r="1194" ht="21" hidden="1" customHeight="1" spans="1:3">
      <c r="A1194" s="264">
        <v>22205</v>
      </c>
      <c r="B1194" s="300" t="s">
        <v>1052</v>
      </c>
      <c r="C1194" s="183">
        <v>0</v>
      </c>
    </row>
    <row r="1195" ht="21" hidden="1" customHeight="1" spans="1:3">
      <c r="A1195" s="264">
        <v>2220501</v>
      </c>
      <c r="B1195" s="300" t="s">
        <v>1053</v>
      </c>
      <c r="C1195" s="183">
        <v>0</v>
      </c>
    </row>
    <row r="1196" ht="21" hidden="1" customHeight="1" spans="1:3">
      <c r="A1196" s="264">
        <v>2220502</v>
      </c>
      <c r="B1196" s="302" t="s">
        <v>1054</v>
      </c>
      <c r="C1196" s="183">
        <v>0</v>
      </c>
    </row>
    <row r="1197" ht="21" hidden="1" customHeight="1" spans="1:3">
      <c r="A1197" s="264">
        <v>2220503</v>
      </c>
      <c r="B1197" s="301" t="s">
        <v>1055</v>
      </c>
      <c r="C1197" s="183">
        <v>0</v>
      </c>
    </row>
    <row r="1198" ht="21" hidden="1" customHeight="1" spans="1:3">
      <c r="A1198" s="264">
        <v>2220504</v>
      </c>
      <c r="B1198" s="300" t="s">
        <v>1056</v>
      </c>
      <c r="C1198" s="183">
        <v>0</v>
      </c>
    </row>
    <row r="1199" ht="21" hidden="1" customHeight="1" spans="1:3">
      <c r="A1199" s="264">
        <v>2220505</v>
      </c>
      <c r="B1199" s="300" t="s">
        <v>1057</v>
      </c>
      <c r="C1199" s="183">
        <v>0</v>
      </c>
    </row>
    <row r="1200" ht="21" hidden="1" customHeight="1" spans="1:3">
      <c r="A1200" s="264">
        <v>2220506</v>
      </c>
      <c r="B1200" s="300" t="s">
        <v>1058</v>
      </c>
      <c r="C1200" s="183">
        <v>0</v>
      </c>
    </row>
    <row r="1201" ht="21" hidden="1" customHeight="1" spans="1:3">
      <c r="A1201" s="264">
        <v>2220507</v>
      </c>
      <c r="B1201" s="300" t="s">
        <v>1059</v>
      </c>
      <c r="C1201" s="183">
        <v>0</v>
      </c>
    </row>
    <row r="1202" ht="21" hidden="1" customHeight="1" spans="1:3">
      <c r="A1202" s="264">
        <v>2220508</v>
      </c>
      <c r="B1202" s="300" t="s">
        <v>1060</v>
      </c>
      <c r="C1202" s="183">
        <v>0</v>
      </c>
    </row>
    <row r="1203" ht="21" hidden="1" customHeight="1" spans="1:3">
      <c r="A1203" s="264">
        <v>2220509</v>
      </c>
      <c r="B1203" s="300" t="s">
        <v>1061</v>
      </c>
      <c r="C1203" s="183">
        <v>0</v>
      </c>
    </row>
    <row r="1204" ht="21" hidden="1" customHeight="1" spans="1:3">
      <c r="A1204" s="264">
        <v>2220510</v>
      </c>
      <c r="B1204" s="300" t="s">
        <v>1062</v>
      </c>
      <c r="C1204" s="183">
        <v>0</v>
      </c>
    </row>
    <row r="1205" ht="21" hidden="1" customHeight="1" spans="1:3">
      <c r="A1205" s="264">
        <v>2220511</v>
      </c>
      <c r="B1205" s="300" t="s">
        <v>1063</v>
      </c>
      <c r="C1205" s="183">
        <v>0</v>
      </c>
    </row>
    <row r="1206" ht="21" hidden="1" customHeight="1" spans="1:3">
      <c r="A1206" s="264">
        <v>2220599</v>
      </c>
      <c r="B1206" s="300" t="s">
        <v>1064</v>
      </c>
      <c r="C1206" s="183">
        <v>0</v>
      </c>
    </row>
    <row r="1207" ht="21" customHeight="1" spans="1:3">
      <c r="A1207" s="264">
        <v>224</v>
      </c>
      <c r="B1207" s="270" t="s">
        <v>1065</v>
      </c>
      <c r="C1207" s="183">
        <v>11101</v>
      </c>
    </row>
    <row r="1208" ht="21" customHeight="1" spans="1:3">
      <c r="A1208" s="264">
        <v>22401</v>
      </c>
      <c r="B1208" s="270" t="s">
        <v>1066</v>
      </c>
      <c r="C1208" s="183">
        <v>3026</v>
      </c>
    </row>
    <row r="1209" ht="21" customHeight="1" spans="1:3">
      <c r="A1209" s="264">
        <v>2240101</v>
      </c>
      <c r="B1209" s="270" t="s">
        <v>143</v>
      </c>
      <c r="C1209" s="183">
        <v>1183</v>
      </c>
    </row>
    <row r="1210" ht="21" hidden="1" customHeight="1" spans="1:3">
      <c r="A1210" s="264">
        <v>2240102</v>
      </c>
      <c r="B1210" s="300" t="s">
        <v>144</v>
      </c>
      <c r="C1210" s="183">
        <v>0</v>
      </c>
    </row>
    <row r="1211" ht="21" hidden="1" customHeight="1" spans="1:3">
      <c r="A1211" s="264">
        <v>2240103</v>
      </c>
      <c r="B1211" s="300" t="s">
        <v>145</v>
      </c>
      <c r="C1211" s="183">
        <v>0</v>
      </c>
    </row>
    <row r="1212" ht="21" hidden="1" customHeight="1" spans="1:3">
      <c r="A1212" s="264">
        <v>2240104</v>
      </c>
      <c r="B1212" s="300" t="s">
        <v>1067</v>
      </c>
      <c r="C1212" s="183">
        <v>0</v>
      </c>
    </row>
    <row r="1213" ht="21" hidden="1" customHeight="1" spans="1:3">
      <c r="A1213" s="264">
        <v>2240105</v>
      </c>
      <c r="B1213" s="301" t="s">
        <v>1068</v>
      </c>
      <c r="C1213" s="183">
        <v>0</v>
      </c>
    </row>
    <row r="1214" ht="21" customHeight="1" spans="1:3">
      <c r="A1214" s="264">
        <v>2240106</v>
      </c>
      <c r="B1214" s="270" t="s">
        <v>1069</v>
      </c>
      <c r="C1214" s="183">
        <v>50</v>
      </c>
    </row>
    <row r="1215" ht="21" hidden="1" customHeight="1" spans="1:3">
      <c r="A1215" s="264">
        <v>2240107</v>
      </c>
      <c r="B1215" s="300" t="s">
        <v>1070</v>
      </c>
      <c r="C1215" s="183">
        <v>0</v>
      </c>
    </row>
    <row r="1216" ht="21" hidden="1" customHeight="1" spans="1:3">
      <c r="A1216" s="264">
        <v>2240108</v>
      </c>
      <c r="B1216" s="302" t="s">
        <v>1071</v>
      </c>
      <c r="C1216" s="183">
        <v>0</v>
      </c>
    </row>
    <row r="1217" ht="21" hidden="1" customHeight="1" spans="1:3">
      <c r="A1217" s="264">
        <v>2240109</v>
      </c>
      <c r="B1217" s="301" t="s">
        <v>1072</v>
      </c>
      <c r="C1217" s="183">
        <v>0</v>
      </c>
    </row>
    <row r="1218" ht="21" customHeight="1" spans="1:3">
      <c r="A1218" s="264">
        <v>2240150</v>
      </c>
      <c r="B1218" s="270" t="s">
        <v>152</v>
      </c>
      <c r="C1218" s="183">
        <v>1793</v>
      </c>
    </row>
    <row r="1219" ht="21" hidden="1" customHeight="1" spans="1:3">
      <c r="A1219" s="264">
        <v>2240199</v>
      </c>
      <c r="B1219" s="300" t="s">
        <v>1073</v>
      </c>
      <c r="C1219" s="183">
        <v>0</v>
      </c>
    </row>
    <row r="1220" ht="21" hidden="1" customHeight="1" spans="1:3">
      <c r="A1220" s="264">
        <v>22402</v>
      </c>
      <c r="B1220" s="300" t="s">
        <v>1074</v>
      </c>
      <c r="C1220" s="183">
        <v>0</v>
      </c>
    </row>
    <row r="1221" ht="21" hidden="1" customHeight="1" spans="1:3">
      <c r="A1221" s="264">
        <v>2240201</v>
      </c>
      <c r="B1221" s="300" t="s">
        <v>143</v>
      </c>
      <c r="C1221" s="183">
        <v>0</v>
      </c>
    </row>
    <row r="1222" ht="21" hidden="1" customHeight="1" spans="1:3">
      <c r="A1222" s="264">
        <v>2240202</v>
      </c>
      <c r="B1222" s="300" t="s">
        <v>144</v>
      </c>
      <c r="C1222" s="183">
        <v>0</v>
      </c>
    </row>
    <row r="1223" ht="21" hidden="1" customHeight="1" spans="1:3">
      <c r="A1223" s="264">
        <v>2240203</v>
      </c>
      <c r="B1223" s="300" t="s">
        <v>145</v>
      </c>
      <c r="C1223" s="183">
        <v>0</v>
      </c>
    </row>
    <row r="1224" ht="21" hidden="1" customHeight="1" spans="1:3">
      <c r="A1224" s="264">
        <v>2240204</v>
      </c>
      <c r="B1224" s="301" t="s">
        <v>1075</v>
      </c>
      <c r="C1224" s="183">
        <v>0</v>
      </c>
    </row>
    <row r="1225" ht="21" hidden="1" customHeight="1" spans="1:3">
      <c r="A1225" s="264">
        <v>2240299</v>
      </c>
      <c r="B1225" s="300" t="s">
        <v>1076</v>
      </c>
      <c r="C1225" s="183">
        <v>0</v>
      </c>
    </row>
    <row r="1226" ht="21" hidden="1" customHeight="1" spans="1:3">
      <c r="A1226" s="264">
        <v>22403</v>
      </c>
      <c r="B1226" s="300" t="s">
        <v>1077</v>
      </c>
      <c r="C1226" s="183">
        <v>0</v>
      </c>
    </row>
    <row r="1227" ht="21" hidden="1" customHeight="1" spans="1:3">
      <c r="A1227" s="264">
        <v>2240301</v>
      </c>
      <c r="B1227" s="300" t="s">
        <v>143</v>
      </c>
      <c r="C1227" s="183">
        <v>0</v>
      </c>
    </row>
    <row r="1228" ht="21" hidden="1" customHeight="1" spans="1:3">
      <c r="A1228" s="264">
        <v>2240302</v>
      </c>
      <c r="B1228" s="300" t="s">
        <v>144</v>
      </c>
      <c r="C1228" s="183">
        <v>0</v>
      </c>
    </row>
    <row r="1229" ht="21" hidden="1" customHeight="1" spans="1:3">
      <c r="A1229" s="264">
        <v>2240303</v>
      </c>
      <c r="B1229" s="300" t="s">
        <v>145</v>
      </c>
      <c r="C1229" s="183">
        <v>0</v>
      </c>
    </row>
    <row r="1230" ht="21" hidden="1" customHeight="1" spans="1:3">
      <c r="A1230" s="264">
        <v>2240304</v>
      </c>
      <c r="B1230" s="300" t="s">
        <v>1078</v>
      </c>
      <c r="C1230" s="183">
        <v>0</v>
      </c>
    </row>
    <row r="1231" ht="21" hidden="1" customHeight="1" spans="1:3">
      <c r="A1231" s="264">
        <v>2240399</v>
      </c>
      <c r="B1231" s="300" t="s">
        <v>1079</v>
      </c>
      <c r="C1231" s="183">
        <v>0</v>
      </c>
    </row>
    <row r="1232" ht="21" customHeight="1" spans="1:3">
      <c r="A1232" s="264">
        <v>22404</v>
      </c>
      <c r="B1232" s="300" t="s">
        <v>1080</v>
      </c>
      <c r="C1232" s="183">
        <v>30</v>
      </c>
    </row>
    <row r="1233" ht="21" hidden="1" customHeight="1" spans="1:3">
      <c r="A1233" s="264">
        <v>2240401</v>
      </c>
      <c r="B1233" s="300" t="s">
        <v>143</v>
      </c>
      <c r="C1233" s="183">
        <v>0</v>
      </c>
    </row>
    <row r="1234" ht="21" hidden="1" customHeight="1" spans="1:3">
      <c r="A1234" s="264">
        <v>2240402</v>
      </c>
      <c r="B1234" s="301" t="s">
        <v>144</v>
      </c>
      <c r="C1234" s="183">
        <v>0</v>
      </c>
    </row>
    <row r="1235" ht="21" hidden="1" customHeight="1" spans="1:3">
      <c r="A1235" s="264">
        <v>2240403</v>
      </c>
      <c r="B1235" s="300" t="s">
        <v>145</v>
      </c>
      <c r="C1235" s="183">
        <v>0</v>
      </c>
    </row>
    <row r="1236" ht="21" hidden="1" customHeight="1" spans="1:3">
      <c r="A1236" s="264">
        <v>2240404</v>
      </c>
      <c r="B1236" s="300" t="s">
        <v>1081</v>
      </c>
      <c r="C1236" s="183">
        <v>0</v>
      </c>
    </row>
    <row r="1237" ht="21" hidden="1" customHeight="1" spans="1:3">
      <c r="A1237" s="264">
        <v>2240405</v>
      </c>
      <c r="B1237" s="300" t="s">
        <v>1082</v>
      </c>
      <c r="C1237" s="183">
        <v>0</v>
      </c>
    </row>
    <row r="1238" ht="21" hidden="1" customHeight="1" spans="1:3">
      <c r="A1238" s="264">
        <v>2240450</v>
      </c>
      <c r="B1238" s="300" t="s">
        <v>152</v>
      </c>
      <c r="C1238" s="183">
        <v>0</v>
      </c>
    </row>
    <row r="1239" ht="21" customHeight="1" spans="1:3">
      <c r="A1239" s="264">
        <v>2240499</v>
      </c>
      <c r="B1239" s="300" t="s">
        <v>1083</v>
      </c>
      <c r="C1239" s="183">
        <v>30</v>
      </c>
    </row>
    <row r="1240" ht="21" hidden="1" customHeight="1" spans="1:3">
      <c r="A1240" s="264">
        <v>22405</v>
      </c>
      <c r="B1240" s="301" t="s">
        <v>1084</v>
      </c>
      <c r="C1240" s="183">
        <v>0</v>
      </c>
    </row>
    <row r="1241" ht="21" hidden="1" customHeight="1" spans="1:3">
      <c r="A1241" s="264">
        <v>2240501</v>
      </c>
      <c r="B1241" s="300" t="s">
        <v>143</v>
      </c>
      <c r="C1241" s="183">
        <v>0</v>
      </c>
    </row>
    <row r="1242" ht="21" hidden="1" customHeight="1" spans="1:3">
      <c r="A1242" s="264">
        <v>2240502</v>
      </c>
      <c r="B1242" s="300" t="s">
        <v>144</v>
      </c>
      <c r="C1242" s="183">
        <v>0</v>
      </c>
    </row>
    <row r="1243" ht="21" hidden="1" customHeight="1" spans="1:3">
      <c r="A1243" s="264">
        <v>2240503</v>
      </c>
      <c r="B1243" s="300" t="s">
        <v>145</v>
      </c>
      <c r="C1243" s="183">
        <v>0</v>
      </c>
    </row>
    <row r="1244" ht="21" hidden="1" customHeight="1" spans="1:3">
      <c r="A1244" s="264">
        <v>2240504</v>
      </c>
      <c r="B1244" s="300" t="s">
        <v>1085</v>
      </c>
      <c r="C1244" s="183">
        <v>0</v>
      </c>
    </row>
    <row r="1245" ht="21" hidden="1" customHeight="1" spans="1:3">
      <c r="A1245" s="264">
        <v>2240505</v>
      </c>
      <c r="B1245" s="301" t="s">
        <v>1086</v>
      </c>
      <c r="C1245" s="183">
        <v>0</v>
      </c>
    </row>
    <row r="1246" ht="21" hidden="1" customHeight="1" spans="1:3">
      <c r="A1246" s="264">
        <v>2240506</v>
      </c>
      <c r="B1246" s="300" t="s">
        <v>1087</v>
      </c>
      <c r="C1246" s="183">
        <v>0</v>
      </c>
    </row>
    <row r="1247" ht="21" hidden="1" customHeight="1" spans="1:3">
      <c r="A1247" s="264">
        <v>2240507</v>
      </c>
      <c r="B1247" s="302" t="s">
        <v>1088</v>
      </c>
      <c r="C1247" s="183">
        <v>0</v>
      </c>
    </row>
    <row r="1248" ht="21" hidden="1" customHeight="1" spans="1:3">
      <c r="A1248" s="264">
        <v>2240508</v>
      </c>
      <c r="B1248" s="301" t="s">
        <v>1089</v>
      </c>
      <c r="C1248" s="183">
        <v>0</v>
      </c>
    </row>
    <row r="1249" ht="21" hidden="1" customHeight="1" spans="1:3">
      <c r="A1249" s="264">
        <v>2240509</v>
      </c>
      <c r="B1249" s="301" t="s">
        <v>1090</v>
      </c>
      <c r="C1249" s="183">
        <v>0</v>
      </c>
    </row>
    <row r="1250" ht="21" hidden="1" customHeight="1" spans="1:3">
      <c r="A1250" s="264">
        <v>2240510</v>
      </c>
      <c r="B1250" s="301" t="s">
        <v>1091</v>
      </c>
      <c r="C1250" s="183">
        <v>0</v>
      </c>
    </row>
    <row r="1251" ht="21" hidden="1" customHeight="1" spans="1:3">
      <c r="A1251" s="264">
        <v>2240550</v>
      </c>
      <c r="B1251" s="301" t="s">
        <v>1092</v>
      </c>
      <c r="C1251" s="183">
        <v>0</v>
      </c>
    </row>
    <row r="1252" ht="21" hidden="1" customHeight="1" spans="1:3">
      <c r="A1252" s="264">
        <v>2240599</v>
      </c>
      <c r="B1252" s="301" t="s">
        <v>1093</v>
      </c>
      <c r="C1252" s="183">
        <v>0</v>
      </c>
    </row>
    <row r="1253" ht="21" customHeight="1" spans="1:3">
      <c r="A1253" s="264">
        <v>22406</v>
      </c>
      <c r="B1253" s="270" t="s">
        <v>1094</v>
      </c>
      <c r="C1253" s="183">
        <v>5417</v>
      </c>
    </row>
    <row r="1254" ht="21" customHeight="1" spans="1:3">
      <c r="A1254" s="264">
        <v>2240601</v>
      </c>
      <c r="B1254" s="270" t="s">
        <v>1095</v>
      </c>
      <c r="C1254" s="183">
        <v>4152</v>
      </c>
    </row>
    <row r="1255" ht="21" hidden="1" customHeight="1" spans="1:3">
      <c r="A1255" s="264">
        <v>2240602</v>
      </c>
      <c r="B1255" s="301" t="s">
        <v>1096</v>
      </c>
      <c r="C1255" s="183">
        <v>0</v>
      </c>
    </row>
    <row r="1256" ht="21" customHeight="1" spans="1:3">
      <c r="A1256" s="264">
        <v>2240699</v>
      </c>
      <c r="B1256" s="270" t="s">
        <v>1097</v>
      </c>
      <c r="C1256" s="183">
        <v>1265</v>
      </c>
    </row>
    <row r="1257" ht="21" customHeight="1" spans="1:3">
      <c r="A1257" s="264">
        <v>22407</v>
      </c>
      <c r="B1257" s="269" t="s">
        <v>1098</v>
      </c>
      <c r="C1257" s="183">
        <v>2628</v>
      </c>
    </row>
    <row r="1258" ht="21" customHeight="1" spans="1:3">
      <c r="A1258" s="264">
        <v>2240703</v>
      </c>
      <c r="B1258" s="270" t="s">
        <v>1099</v>
      </c>
      <c r="C1258" s="183">
        <v>1193</v>
      </c>
    </row>
    <row r="1259" ht="21" customHeight="1" spans="1:3">
      <c r="A1259" s="264">
        <v>2240704</v>
      </c>
      <c r="B1259" s="270" t="s">
        <v>1100</v>
      </c>
      <c r="C1259" s="183">
        <v>1435</v>
      </c>
    </row>
    <row r="1260" ht="21" hidden="1" customHeight="1" spans="1:3">
      <c r="A1260" s="264">
        <v>2240799</v>
      </c>
      <c r="B1260" s="300" t="s">
        <v>1101</v>
      </c>
      <c r="C1260" s="183">
        <v>0</v>
      </c>
    </row>
    <row r="1261" ht="21" hidden="1" customHeight="1" spans="1:3">
      <c r="A1261" s="264">
        <v>22499</v>
      </c>
      <c r="B1261" s="300" t="s">
        <v>1102</v>
      </c>
      <c r="C1261" s="183">
        <v>0</v>
      </c>
    </row>
    <row r="1262" ht="21" customHeight="1" spans="1:3">
      <c r="A1262" s="264">
        <v>227</v>
      </c>
      <c r="B1262" s="270" t="s">
        <v>1103</v>
      </c>
      <c r="C1262" s="183">
        <v>10000</v>
      </c>
    </row>
    <row r="1263" ht="21" customHeight="1" spans="1:3">
      <c r="A1263" s="264">
        <v>232</v>
      </c>
      <c r="B1263" s="270" t="s">
        <v>1104</v>
      </c>
      <c r="C1263" s="183">
        <v>20276</v>
      </c>
    </row>
    <row r="1264" ht="21" customHeight="1" spans="1:3">
      <c r="A1264" s="264">
        <v>23203</v>
      </c>
      <c r="B1264" s="270" t="s">
        <v>1105</v>
      </c>
      <c r="C1264" s="183">
        <v>20276</v>
      </c>
    </row>
    <row r="1265" ht="21" customHeight="1" spans="1:3">
      <c r="A1265" s="264">
        <v>2320301</v>
      </c>
      <c r="B1265" s="270" t="s">
        <v>1106</v>
      </c>
      <c r="C1265" s="183">
        <v>20000</v>
      </c>
    </row>
    <row r="1266" ht="21" hidden="1" customHeight="1" spans="1:3">
      <c r="A1266" s="264">
        <v>2320302</v>
      </c>
      <c r="B1266" s="300" t="s">
        <v>1107</v>
      </c>
      <c r="C1266" s="183">
        <v>0</v>
      </c>
    </row>
    <row r="1267" ht="21" customHeight="1" spans="1:3">
      <c r="A1267" s="264">
        <v>2320303</v>
      </c>
      <c r="B1267" s="270" t="s">
        <v>1108</v>
      </c>
      <c r="C1267" s="183">
        <v>276</v>
      </c>
    </row>
    <row r="1268" ht="21" hidden="1" customHeight="1" spans="1:3">
      <c r="A1268" s="264">
        <v>2320304</v>
      </c>
      <c r="B1268" s="300" t="s">
        <v>1109</v>
      </c>
      <c r="C1268" s="183">
        <v>0</v>
      </c>
    </row>
    <row r="1269" ht="21" customHeight="1" spans="1:3">
      <c r="A1269" s="264">
        <v>233</v>
      </c>
      <c r="B1269" s="270" t="s">
        <v>1110</v>
      </c>
      <c r="C1269" s="183">
        <v>4</v>
      </c>
    </row>
    <row r="1270" ht="21" customHeight="1" spans="1:3">
      <c r="A1270" s="264">
        <v>23303</v>
      </c>
      <c r="B1270" s="270" t="s">
        <v>1111</v>
      </c>
      <c r="C1270" s="183">
        <v>4</v>
      </c>
    </row>
    <row r="1271" ht="21" hidden="1" customHeight="1" spans="1:3">
      <c r="A1271" s="264">
        <v>229</v>
      </c>
      <c r="B1271" s="300" t="s">
        <v>1112</v>
      </c>
      <c r="C1271" s="183">
        <v>0</v>
      </c>
    </row>
    <row r="1272" ht="21" hidden="1" customHeight="1" spans="1:3">
      <c r="A1272" s="264">
        <v>22902</v>
      </c>
      <c r="B1272" s="300" t="s">
        <v>1113</v>
      </c>
      <c r="C1272" s="183">
        <v>0</v>
      </c>
    </row>
    <row r="1273" ht="21" hidden="1" customHeight="1" spans="1:3">
      <c r="A1273" s="264">
        <v>22999</v>
      </c>
      <c r="B1273" s="300" t="s">
        <v>967</v>
      </c>
      <c r="C1273" s="183">
        <v>0</v>
      </c>
    </row>
    <row r="1274" ht="25.5" customHeight="1" spans="2:3">
      <c r="B1274" s="271" t="s">
        <v>1760</v>
      </c>
      <c r="C1274" s="271"/>
    </row>
  </sheetData>
  <autoFilter ref="A4:C1274">
    <filterColumn colId="2">
      <filters>
        <filter val="100"/>
        <filter val="500"/>
        <filter val="1500"/>
        <filter val="11101"/>
        <filter val="2"/>
        <filter val="102"/>
        <filter val="1902"/>
        <filter val="3"/>
        <filter val="8103"/>
        <filter val="4"/>
        <filter val="904"/>
        <filter val="105"/>
        <filter val="505"/>
        <filter val="6"/>
        <filter val="506"/>
        <filter val="8"/>
        <filter val="509"/>
        <filter val="1109"/>
        <filter val="110"/>
        <filter val="112"/>
        <filter val="514"/>
        <filter val="914"/>
        <filter val="3115"/>
        <filter val="2516"/>
        <filter val="15916"/>
        <filter val="117"/>
        <filter val="119"/>
        <filter val="120"/>
        <filter val="922"/>
        <filter val="4922"/>
        <filter val="123"/>
        <filter val="124"/>
        <filter val="125"/>
        <filter val="525"/>
        <filter val="527"/>
        <filter val="2527"/>
        <filter val="13528"/>
        <filter val="11529"/>
        <filter val="2930"/>
        <filter val="781130"/>
        <filter val="1933"/>
        <filter val="19933"/>
        <filter val="134"/>
        <filter val="135"/>
        <filter val="535"/>
        <filter val="2935"/>
        <filter val="137"/>
        <filter val="1538"/>
        <filter val="27139"/>
        <filter val="68941"/>
        <filter val="1544"/>
        <filter val="124944"/>
        <filter val="147"/>
        <filter val="948"/>
        <filter val="3548"/>
        <filter val="150"/>
        <filter val="152"/>
        <filter val="4152"/>
        <filter val="153"/>
        <filter val="1153"/>
        <filter val="954"/>
        <filter val="1157"/>
        <filter val="2957"/>
        <filter val="6157"/>
        <filter val="3958"/>
        <filter val="5158"/>
        <filter val="159"/>
        <filter val="559"/>
        <filter val="2159"/>
        <filter val="160"/>
        <filter val="162"/>
        <filter val="1567"/>
        <filter val="5168"/>
        <filter val="2169"/>
        <filter val="8969"/>
        <filter val="11169"/>
        <filter val="570"/>
        <filter val="1173"/>
        <filter val="174"/>
        <filter val="575"/>
        <filter val="975"/>
        <filter val="1175"/>
        <filter val="22575"/>
        <filter val="5178"/>
        <filter val="5578"/>
        <filter val="179"/>
        <filter val="9179"/>
        <filter val="980"/>
        <filter val="183"/>
        <filter val="1183"/>
        <filter val="185"/>
        <filter val="585"/>
        <filter val="1185"/>
        <filter val="2185"/>
        <filter val="186"/>
        <filter val="586"/>
        <filter val="1187"/>
        <filter val="4987"/>
        <filter val="25191"/>
        <filter val="192"/>
        <filter val="4592"/>
        <filter val="1193"/>
        <filter val="194"/>
        <filter val="195"/>
        <filter val="1195"/>
        <filter val="1196"/>
        <filter val="997"/>
        <filter val="4598"/>
        <filter val="3999"/>
        <filter val="200"/>
        <filter val="600"/>
        <filter val="1600"/>
        <filter val="2201"/>
        <filter val="202"/>
        <filter val="1202"/>
        <filter val="6602"/>
        <filter val="205"/>
        <filter val="1206"/>
        <filter val="1606"/>
        <filter val="608"/>
        <filter val="15610"/>
        <filter val="160210"/>
        <filter val="212"/>
        <filter val="4612"/>
        <filter val="214"/>
        <filter val="215"/>
        <filter val="30218"/>
        <filter val="619"/>
        <filter val="620"/>
        <filter val="222"/>
        <filter val="623"/>
        <filter val="2625"/>
        <filter val="228"/>
        <filter val="2628"/>
        <filter val="3228"/>
        <filter val="12629"/>
        <filter val="13236"/>
        <filter val="237"/>
        <filter val="64237"/>
        <filter val="239"/>
        <filter val="9639"/>
        <filter val="2641"/>
        <filter val="25642"/>
        <filter val="5243"/>
        <filter val="647"/>
        <filter val="1650"/>
        <filter val="2251"/>
        <filter val="4253"/>
        <filter val="654"/>
        <filter val="257"/>
        <filter val="2257"/>
        <filter val="13659"/>
        <filter val="261"/>
        <filter val="1264"/>
        <filter val="1265"/>
        <filter val="666"/>
        <filter val="668"/>
        <filter val="273"/>
        <filter val="3674"/>
        <filter val="5275"/>
        <filter val="276"/>
        <filter val="20276"/>
        <filter val="1277"/>
        <filter val="3677"/>
        <filter val="1678"/>
        <filter val="279"/>
        <filter val="280"/>
        <filter val="1680"/>
        <filter val="683"/>
        <filter val="284"/>
        <filter val="684"/>
        <filter val="685"/>
        <filter val="286"/>
        <filter val="287"/>
        <filter val="13287"/>
        <filter val="288"/>
        <filter val="289"/>
        <filter val="8289"/>
        <filter val="691"/>
        <filter val="696"/>
        <filter val="297"/>
        <filter val="698"/>
        <filter val="4699"/>
        <filter val="3701"/>
        <filter val="7303"/>
        <filter val="1304"/>
        <filter val="310"/>
        <filter val="1310"/>
        <filter val="11713"/>
        <filter val="321"/>
        <filter val="721"/>
        <filter val="1324"/>
        <filter val="725"/>
        <filter val="727"/>
        <filter val="1329"/>
        <filter val="330"/>
        <filter val="2731"/>
        <filter val="735"/>
        <filter val="2736"/>
        <filter val="740"/>
        <filter val="741"/>
        <filter val="345"/>
        <filter val="29745"/>
        <filter val="12754"/>
        <filter val="755"/>
        <filter val="2755"/>
        <filter val="6356"/>
        <filter val="47756"/>
        <filter val="757"/>
        <filter val="358"/>
        <filter val="758"/>
        <filter val="36358"/>
        <filter val="759"/>
        <filter val="361"/>
        <filter val="15761"/>
        <filter val="363"/>
        <filter val="364"/>
        <filter val="10367"/>
        <filter val="8771"/>
        <filter val="372"/>
        <filter val="184773"/>
        <filter val="4377"/>
        <filter val="380"/>
        <filter val="1382"/>
        <filter val="注：本表详细反映2021年一般公共预算支出情况，按预算法要求细化到功能分类项级科目。"/>
        <filter val="783"/>
        <filter val="1384"/>
        <filter val="390"/>
        <filter val="21791"/>
        <filter val="1793"/>
        <filter val="795"/>
        <filter val="396"/>
        <filter val="1398"/>
        <filter val="1799"/>
        <filter val="400"/>
        <filter val="3000"/>
        <filter val="10000"/>
        <filter val="20000"/>
        <filter val="26000"/>
        <filter val="801"/>
        <filter val="1401"/>
        <filter val="804"/>
        <filter val="10805"/>
        <filter val="406"/>
        <filter val="2808"/>
        <filter val="409"/>
        <filter val="2409"/>
        <filter val="10"/>
        <filter val="11"/>
        <filter val="1411"/>
        <filter val="12"/>
        <filter val="3412"/>
        <filter val="13"/>
        <filter val="15"/>
        <filter val="415"/>
        <filter val="16"/>
        <filter val="6416"/>
        <filter val="5417"/>
        <filter val="18"/>
        <filter val="23818"/>
        <filter val="24418"/>
        <filter val="2419"/>
        <filter val="18019"/>
        <filter val="20"/>
        <filter val="1420"/>
        <filter val="21"/>
        <filter val="23421"/>
        <filter val="22"/>
        <filter val="422"/>
        <filter val="15422"/>
        <filter val="423"/>
        <filter val="1023"/>
        <filter val="2023"/>
        <filter val="85424"/>
        <filter val="25"/>
        <filter val="425"/>
        <filter val="26"/>
        <filter val="3026"/>
        <filter val="1027"/>
        <filter val="7027"/>
        <filter val="428"/>
        <filter val="29"/>
        <filter val="30"/>
        <filter val="430"/>
        <filter val="31"/>
        <filter val="6431"/>
        <filter val="32"/>
        <filter val="33"/>
        <filter val="35"/>
        <filter val="1435"/>
        <filter val="2035"/>
        <filter val="4035"/>
        <filter val="1836"/>
        <filter val="37"/>
        <filter val="437"/>
        <filter val="38"/>
        <filter val="1038"/>
        <filter val="839"/>
        <filter val="17039"/>
        <filter val="40"/>
        <filter val="440"/>
        <filter val="1040"/>
        <filter val="6840"/>
        <filter val="441"/>
        <filter val="841"/>
        <filter val="1041"/>
        <filter val="42"/>
        <filter val="45"/>
        <filter val="445"/>
        <filter val="4046"/>
        <filter val="47"/>
        <filter val="48"/>
        <filter val="3848"/>
        <filter val="3849"/>
        <filter val="50"/>
        <filter val="52"/>
        <filter val="78454"/>
        <filter val="3055"/>
        <filter val="56455"/>
        <filter val="56"/>
        <filter val="456"/>
        <filter val="58"/>
        <filter val="8859"/>
        <filter val="60"/>
        <filter val="864"/>
        <filter val="26864"/>
        <filter val="66"/>
        <filter val="866"/>
        <filter val="3067"/>
        <filter val="70"/>
        <filter val="470"/>
        <filter val="472"/>
        <filter val="5072"/>
        <filter val="3474"/>
        <filter val="476"/>
        <filter val="2876"/>
        <filter val="877"/>
        <filter val="1877"/>
        <filter val="79"/>
        <filter val="479"/>
        <filter val="80"/>
        <filter val="480"/>
        <filter val="1081"/>
        <filter val="7481"/>
        <filter val="22481"/>
        <filter val="1082"/>
        <filter val="83"/>
        <filter val="3883"/>
        <filter val="86"/>
        <filter val="3086"/>
        <filter val="88"/>
        <filter val="1088"/>
        <filter val="89"/>
        <filter val="2091"/>
        <filter val="492"/>
        <filter val="6892"/>
        <filter val="202092"/>
        <filter val="93"/>
        <filter val="96"/>
        <filter val="496"/>
        <filter val="1897"/>
        <filter val="498"/>
        <filter val="898"/>
        <filter val="1098"/>
        <filter val="899"/>
      </filters>
    </filterColumn>
  </autoFilter>
  <mergeCells count="4">
    <mergeCell ref="B1:C1"/>
    <mergeCell ref="B2:C2"/>
    <mergeCell ref="B3:C3"/>
    <mergeCell ref="B1274:C1274"/>
  </mergeCells>
  <printOptions horizontalCentered="1"/>
  <pageMargins left="0.235416666666667" right="0.235416666666667" top="0.511805555555556" bottom="0.590277777777778" header="0.786805555555556" footer="0.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0"/>
  <sheetViews>
    <sheetView showZeros="0" workbookViewId="0">
      <selection activeCell="E19" sqref="E19"/>
    </sheetView>
  </sheetViews>
  <sheetFormatPr defaultColWidth="9" defaultRowHeight="15" outlineLevelCol="5"/>
  <cols>
    <col min="1" max="1" width="31" style="272" customWidth="1"/>
    <col min="2" max="2" width="10.5" style="273" customWidth="1"/>
    <col min="3" max="3" width="9.125" style="274" customWidth="1"/>
    <col min="4" max="4" width="31.5" style="272" customWidth="1"/>
    <col min="5" max="5" width="10.125" style="272" customWidth="1"/>
    <col min="6" max="6" width="9.5" style="272" customWidth="1"/>
    <col min="7" max="16384" width="9" style="272"/>
  </cols>
  <sheetData>
    <row r="1" ht="18" customHeight="1" spans="1:6">
      <c r="A1" s="5" t="s">
        <v>1761</v>
      </c>
      <c r="B1" s="5"/>
      <c r="C1" s="275"/>
      <c r="D1" s="5"/>
      <c r="E1" s="5"/>
      <c r="F1" s="5"/>
    </row>
    <row r="2" ht="24" spans="1:6">
      <c r="A2" s="174" t="s">
        <v>1762</v>
      </c>
      <c r="B2" s="174"/>
      <c r="C2" s="276"/>
      <c r="D2" s="174"/>
      <c r="E2" s="174"/>
      <c r="F2" s="174"/>
    </row>
    <row r="3" ht="23.25" spans="1:6">
      <c r="A3" s="277"/>
      <c r="B3" s="278"/>
      <c r="C3" s="279"/>
      <c r="D3" s="277"/>
      <c r="E3" s="280" t="s">
        <v>137</v>
      </c>
      <c r="F3" s="280"/>
    </row>
    <row r="4" ht="18.75" spans="1:6">
      <c r="A4" s="281" t="s">
        <v>61</v>
      </c>
      <c r="B4" s="282" t="s">
        <v>63</v>
      </c>
      <c r="C4" s="283" t="s">
        <v>1727</v>
      </c>
      <c r="D4" s="281" t="s">
        <v>68</v>
      </c>
      <c r="E4" s="282" t="s">
        <v>63</v>
      </c>
      <c r="F4" s="284" t="s">
        <v>1727</v>
      </c>
    </row>
    <row r="5" ht="18.75" spans="1:6">
      <c r="A5" s="281" t="s">
        <v>71</v>
      </c>
      <c r="B5" s="229">
        <f>B6+B32</f>
        <v>822306</v>
      </c>
      <c r="C5" s="283" t="s">
        <v>26</v>
      </c>
      <c r="D5" s="281" t="s">
        <v>71</v>
      </c>
      <c r="E5" s="229">
        <f>E6+E32</f>
        <v>822306</v>
      </c>
      <c r="F5" s="284" t="s">
        <v>26</v>
      </c>
    </row>
    <row r="6" ht="18.75" spans="1:6">
      <c r="A6" s="285" t="s">
        <v>72</v>
      </c>
      <c r="B6" s="229">
        <f>B7+B21</f>
        <v>260300</v>
      </c>
      <c r="C6" s="286">
        <v>3</v>
      </c>
      <c r="D6" s="285" t="s">
        <v>73</v>
      </c>
      <c r="E6" s="229">
        <f>SUM(E7:E31)</f>
        <v>677082</v>
      </c>
      <c r="F6" s="287" t="s">
        <v>26</v>
      </c>
    </row>
    <row r="7" ht="19.35" customHeight="1" spans="1:6">
      <c r="A7" s="202" t="s">
        <v>1728</v>
      </c>
      <c r="B7" s="288">
        <f>SUM(B8:B20)</f>
        <v>160300</v>
      </c>
      <c r="C7" s="289">
        <v>9</v>
      </c>
      <c r="D7" s="202" t="s">
        <v>75</v>
      </c>
      <c r="E7" s="288">
        <v>31599</v>
      </c>
      <c r="F7" s="290"/>
    </row>
    <row r="8" ht="19.35" customHeight="1" spans="1:6">
      <c r="A8" s="202" t="s">
        <v>1729</v>
      </c>
      <c r="B8" s="288">
        <v>68000</v>
      </c>
      <c r="C8" s="289"/>
      <c r="D8" s="202" t="s">
        <v>77</v>
      </c>
      <c r="E8" s="288">
        <v>0</v>
      </c>
      <c r="F8" s="290"/>
    </row>
    <row r="9" ht="19.35" customHeight="1" spans="1:6">
      <c r="A9" s="202" t="s">
        <v>1730</v>
      </c>
      <c r="B9" s="288">
        <v>11000</v>
      </c>
      <c r="C9" s="289"/>
      <c r="D9" s="202" t="s">
        <v>79</v>
      </c>
      <c r="E9" s="288">
        <v>0</v>
      </c>
      <c r="F9" s="290"/>
    </row>
    <row r="10" ht="19.35" customHeight="1" spans="1:6">
      <c r="A10" s="202" t="s">
        <v>1731</v>
      </c>
      <c r="B10" s="288">
        <v>5000</v>
      </c>
      <c r="C10" s="289"/>
      <c r="D10" s="202" t="s">
        <v>81</v>
      </c>
      <c r="E10" s="288">
        <v>26864</v>
      </c>
      <c r="F10" s="290"/>
    </row>
    <row r="11" ht="19.35" customHeight="1" spans="1:6">
      <c r="A11" s="202" t="s">
        <v>1732</v>
      </c>
      <c r="B11" s="288">
        <v>5000</v>
      </c>
      <c r="C11" s="289"/>
      <c r="D11" s="202" t="s">
        <v>83</v>
      </c>
      <c r="E11" s="288">
        <v>202092</v>
      </c>
      <c r="F11" s="290"/>
    </row>
    <row r="12" ht="19.35" customHeight="1" spans="1:6">
      <c r="A12" s="202" t="s">
        <v>1733</v>
      </c>
      <c r="B12" s="288">
        <v>10000</v>
      </c>
      <c r="C12" s="289"/>
      <c r="D12" s="202" t="s">
        <v>85</v>
      </c>
      <c r="E12" s="288">
        <v>1185</v>
      </c>
      <c r="F12" s="290"/>
    </row>
    <row r="13" ht="19.35" customHeight="1" spans="1:6">
      <c r="A13" s="202" t="s">
        <v>1734</v>
      </c>
      <c r="B13" s="288">
        <v>4000</v>
      </c>
      <c r="C13" s="289"/>
      <c r="D13" s="202" t="s">
        <v>87</v>
      </c>
      <c r="E13" s="288">
        <v>7420</v>
      </c>
      <c r="F13" s="290"/>
    </row>
    <row r="14" ht="19.35" customHeight="1" spans="1:6">
      <c r="A14" s="202" t="s">
        <v>1735</v>
      </c>
      <c r="B14" s="288">
        <v>1800</v>
      </c>
      <c r="C14" s="289"/>
      <c r="D14" s="202" t="s">
        <v>89</v>
      </c>
      <c r="E14" s="288">
        <v>139805</v>
      </c>
      <c r="F14" s="290"/>
    </row>
    <row r="15" ht="19.35" customHeight="1" spans="1:6">
      <c r="A15" s="202" t="s">
        <v>90</v>
      </c>
      <c r="B15" s="288">
        <v>10000</v>
      </c>
      <c r="C15" s="286"/>
      <c r="D15" s="202" t="s">
        <v>91</v>
      </c>
      <c r="E15" s="288">
        <v>64517</v>
      </c>
      <c r="F15" s="290"/>
    </row>
    <row r="16" ht="19.35" customHeight="1" spans="1:6">
      <c r="A16" s="291" t="s">
        <v>1736</v>
      </c>
      <c r="B16" s="292">
        <v>10000</v>
      </c>
      <c r="C16" s="293"/>
      <c r="D16" s="202" t="s">
        <v>93</v>
      </c>
      <c r="E16" s="288">
        <v>7813</v>
      </c>
      <c r="F16" s="290"/>
    </row>
    <row r="17" ht="19.35" customHeight="1" spans="1:6">
      <c r="A17" s="291" t="s">
        <v>1737</v>
      </c>
      <c r="B17" s="292">
        <v>6000</v>
      </c>
      <c r="C17" s="293"/>
      <c r="D17" s="202" t="s">
        <v>95</v>
      </c>
      <c r="E17" s="288">
        <v>6802</v>
      </c>
      <c r="F17" s="290"/>
    </row>
    <row r="18" ht="19.35" customHeight="1" spans="1:6">
      <c r="A18" s="291" t="s">
        <v>1738</v>
      </c>
      <c r="B18" s="292">
        <v>28700</v>
      </c>
      <c r="C18" s="293"/>
      <c r="D18" s="202" t="s">
        <v>97</v>
      </c>
      <c r="E18" s="288">
        <v>93517</v>
      </c>
      <c r="F18" s="290"/>
    </row>
    <row r="19" ht="19.35" customHeight="1" spans="1:6">
      <c r="A19" s="291" t="s">
        <v>1739</v>
      </c>
      <c r="B19" s="292">
        <v>300</v>
      </c>
      <c r="C19" s="293"/>
      <c r="D19" s="202" t="s">
        <v>99</v>
      </c>
      <c r="E19" s="288">
        <v>20016</v>
      </c>
      <c r="F19" s="290"/>
    </row>
    <row r="20" ht="19.35" customHeight="1" spans="1:6">
      <c r="A20" s="291" t="s">
        <v>1740</v>
      </c>
      <c r="B20" s="292">
        <v>500</v>
      </c>
      <c r="C20" s="293"/>
      <c r="D20" s="202" t="s">
        <v>1287</v>
      </c>
      <c r="E20" s="288">
        <v>3228</v>
      </c>
      <c r="F20" s="290"/>
    </row>
    <row r="21" ht="19.35" customHeight="1" spans="1:6">
      <c r="A21" s="202" t="s">
        <v>1741</v>
      </c>
      <c r="B21" s="292">
        <f>SUM(B22:B27)</f>
        <v>100000</v>
      </c>
      <c r="C21" s="293">
        <v>-5</v>
      </c>
      <c r="D21" s="202" t="s">
        <v>103</v>
      </c>
      <c r="E21" s="288">
        <v>967</v>
      </c>
      <c r="F21" s="290"/>
    </row>
    <row r="22" ht="19.35" customHeight="1" spans="1:6">
      <c r="A22" s="202" t="s">
        <v>1742</v>
      </c>
      <c r="B22" s="292">
        <v>31000</v>
      </c>
      <c r="C22" s="293"/>
      <c r="D22" s="202" t="s">
        <v>105</v>
      </c>
      <c r="E22" s="288">
        <v>33</v>
      </c>
      <c r="F22" s="290"/>
    </row>
    <row r="23" ht="19.35" customHeight="1" spans="1:6">
      <c r="A23" s="202" t="s">
        <v>1743</v>
      </c>
      <c r="B23" s="288">
        <v>8000</v>
      </c>
      <c r="C23" s="289"/>
      <c r="D23" s="193" t="s">
        <v>1744</v>
      </c>
      <c r="E23" s="288">
        <v>0</v>
      </c>
      <c r="F23" s="294"/>
    </row>
    <row r="24" ht="19.35" customHeight="1" spans="1:6">
      <c r="A24" s="202" t="s">
        <v>1745</v>
      </c>
      <c r="B24" s="288">
        <f>17815-450+35+300</f>
        <v>17700</v>
      </c>
      <c r="C24" s="289"/>
      <c r="D24" s="202" t="s">
        <v>109</v>
      </c>
      <c r="E24" s="288">
        <v>6892</v>
      </c>
      <c r="F24" s="290"/>
    </row>
    <row r="25" ht="19.35" customHeight="1" spans="1:6">
      <c r="A25" s="295" t="s">
        <v>1746</v>
      </c>
      <c r="B25" s="288">
        <v>42000</v>
      </c>
      <c r="C25" s="289"/>
      <c r="D25" s="202" t="s">
        <v>111</v>
      </c>
      <c r="E25" s="288">
        <v>22685</v>
      </c>
      <c r="F25" s="290"/>
    </row>
    <row r="26" ht="19.35" customHeight="1" spans="1:6">
      <c r="A26" s="202" t="s">
        <v>1747</v>
      </c>
      <c r="B26" s="288">
        <v>100</v>
      </c>
      <c r="C26" s="289"/>
      <c r="D26" s="202" t="s">
        <v>113</v>
      </c>
      <c r="E26" s="288">
        <v>1173</v>
      </c>
      <c r="F26" s="290"/>
    </row>
    <row r="27" ht="19.35" customHeight="1" spans="1:6">
      <c r="A27" s="202" t="s">
        <v>1748</v>
      </c>
      <c r="B27" s="288">
        <v>1200</v>
      </c>
      <c r="C27" s="289"/>
      <c r="D27" s="202" t="s">
        <v>115</v>
      </c>
      <c r="E27" s="288">
        <v>10194</v>
      </c>
      <c r="F27" s="294"/>
    </row>
    <row r="28" ht="19.35" customHeight="1" spans="1:6">
      <c r="A28" s="291"/>
      <c r="B28" s="288"/>
      <c r="C28" s="289"/>
      <c r="D28" s="202" t="s">
        <v>116</v>
      </c>
      <c r="E28" s="288">
        <v>10000</v>
      </c>
      <c r="F28" s="294"/>
    </row>
    <row r="29" ht="19.35" customHeight="1" spans="1:6">
      <c r="A29" s="291"/>
      <c r="B29" s="288"/>
      <c r="C29" s="289"/>
      <c r="D29" s="202" t="s">
        <v>117</v>
      </c>
      <c r="E29" s="288"/>
      <c r="F29" s="290"/>
    </row>
    <row r="30" ht="19.35" customHeight="1" spans="1:6">
      <c r="A30" s="291"/>
      <c r="B30" s="288"/>
      <c r="C30" s="286"/>
      <c r="D30" s="202" t="s">
        <v>118</v>
      </c>
      <c r="E30" s="288">
        <v>20276</v>
      </c>
      <c r="F30" s="294"/>
    </row>
    <row r="31" ht="19.35" customHeight="1" spans="1:6">
      <c r="A31" s="291"/>
      <c r="B31" s="292"/>
      <c r="C31" s="293"/>
      <c r="D31" s="202" t="s">
        <v>119</v>
      </c>
      <c r="E31" s="288">
        <v>4</v>
      </c>
      <c r="F31" s="294"/>
    </row>
    <row r="32" ht="18.75" spans="1:6">
      <c r="A32" s="285" t="s">
        <v>120</v>
      </c>
      <c r="B32" s="229">
        <f>SUM(B33:B36)</f>
        <v>562006</v>
      </c>
      <c r="C32" s="286" t="s">
        <v>26</v>
      </c>
      <c r="D32" s="285" t="s">
        <v>121</v>
      </c>
      <c r="E32" s="229">
        <f>SUM(E33:E36)</f>
        <v>145224</v>
      </c>
      <c r="F32" s="294" t="s">
        <v>26</v>
      </c>
    </row>
    <row r="33" ht="19.35" customHeight="1" spans="1:6">
      <c r="A33" s="202" t="s">
        <v>122</v>
      </c>
      <c r="B33" s="296">
        <v>402904</v>
      </c>
      <c r="C33" s="286"/>
      <c r="D33" s="202" t="s">
        <v>123</v>
      </c>
      <c r="E33" s="288">
        <v>50000</v>
      </c>
      <c r="F33" s="291"/>
    </row>
    <row r="34" ht="19.35" customHeight="1" spans="1:6">
      <c r="A34" s="202" t="s">
        <v>1749</v>
      </c>
      <c r="B34" s="296">
        <v>35911</v>
      </c>
      <c r="C34" s="297"/>
      <c r="D34" s="202" t="s">
        <v>125</v>
      </c>
      <c r="E34" s="288">
        <v>95000</v>
      </c>
      <c r="F34" s="291"/>
    </row>
    <row r="35" ht="19.35" customHeight="1" spans="1:6">
      <c r="A35" s="202" t="s">
        <v>1750</v>
      </c>
      <c r="B35" s="288">
        <v>3191</v>
      </c>
      <c r="C35" s="297"/>
      <c r="D35" s="202" t="s">
        <v>1751</v>
      </c>
      <c r="E35" s="288">
        <v>224</v>
      </c>
      <c r="F35" s="202"/>
    </row>
    <row r="36" ht="19.35" customHeight="1" spans="1:6">
      <c r="A36" s="202" t="s">
        <v>1752</v>
      </c>
      <c r="B36" s="296">
        <v>120000</v>
      </c>
      <c r="C36" s="297"/>
      <c r="D36" s="202" t="s">
        <v>1753</v>
      </c>
      <c r="E36" s="288"/>
      <c r="F36" s="202"/>
    </row>
    <row r="37" ht="19.35" customHeight="1" spans="1:6">
      <c r="A37" s="202"/>
      <c r="B37" s="296"/>
      <c r="C37" s="297"/>
      <c r="D37" s="202"/>
      <c r="E37" s="288"/>
      <c r="F37" s="202"/>
    </row>
    <row r="38" ht="19.35" customHeight="1" spans="1:6">
      <c r="A38" s="202"/>
      <c r="B38" s="296"/>
      <c r="C38" s="297"/>
      <c r="D38" s="202"/>
      <c r="E38" s="296"/>
      <c r="F38" s="202"/>
    </row>
    <row r="39" ht="19.35" customHeight="1" spans="1:6">
      <c r="A39" s="202"/>
      <c r="B39" s="296"/>
      <c r="C39" s="293"/>
      <c r="D39" s="202"/>
      <c r="E39" s="288"/>
      <c r="F39" s="202"/>
    </row>
    <row r="40" ht="53.25" customHeight="1" spans="1:6">
      <c r="A40" s="238" t="s">
        <v>1754</v>
      </c>
      <c r="B40" s="238"/>
      <c r="C40" s="298"/>
      <c r="D40" s="238"/>
      <c r="E40" s="238"/>
      <c r="F40" s="238"/>
    </row>
  </sheetData>
  <mergeCells count="4">
    <mergeCell ref="A1:F1"/>
    <mergeCell ref="A2:F2"/>
    <mergeCell ref="E3:F3"/>
    <mergeCell ref="A40:F40"/>
  </mergeCells>
  <printOptions horizontalCentered="1"/>
  <pageMargins left="0.235416666666667" right="0.235416666666667" top="0.511805555555556" bottom="0" header="0.313888888888889" footer="0.313888888888889"/>
  <pageSetup paperSize="9" scale="9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7030A0"/>
  </sheetPr>
  <dimension ref="A1:C1274"/>
  <sheetViews>
    <sheetView showZeros="0" workbookViewId="0">
      <pane xSplit="3" ySplit="5" topLeftCell="D1218" activePane="bottomRight" state="frozen"/>
      <selection/>
      <selection pane="topRight"/>
      <selection pane="bottomLeft"/>
      <selection pane="bottomRight" activeCell="D1256" sqref="D1256"/>
    </sheetView>
  </sheetViews>
  <sheetFormatPr defaultColWidth="21.5" defaultRowHeight="15.75" outlineLevelCol="2"/>
  <cols>
    <col min="1" max="1" width="9.75" style="264" hidden="1" customWidth="1"/>
    <col min="2" max="2" width="55.125" style="264" customWidth="1"/>
    <col min="3" max="3" width="30.625" style="264" customWidth="1"/>
    <col min="4" max="16384" width="21.5" style="264"/>
  </cols>
  <sheetData>
    <row r="1" ht="18.75" spans="2:3">
      <c r="B1" s="5" t="s">
        <v>1763</v>
      </c>
      <c r="C1" s="5"/>
    </row>
    <row r="2" ht="24" spans="2:3">
      <c r="B2" s="174" t="s">
        <v>1764</v>
      </c>
      <c r="C2" s="174"/>
    </row>
    <row r="3" ht="27" customHeight="1" spans="2:3">
      <c r="B3" s="265" t="s">
        <v>137</v>
      </c>
      <c r="C3" s="265"/>
    </row>
    <row r="4" ht="24" customHeight="1" spans="2:3">
      <c r="B4" s="266" t="s">
        <v>138</v>
      </c>
      <c r="C4" s="266" t="s">
        <v>1765</v>
      </c>
    </row>
    <row r="5" ht="25.5" customHeight="1" spans="2:3">
      <c r="B5" s="267" t="s">
        <v>1758</v>
      </c>
      <c r="C5" s="268">
        <v>677082</v>
      </c>
    </row>
    <row r="6" ht="21" customHeight="1" spans="1:3">
      <c r="A6" s="264">
        <v>201</v>
      </c>
      <c r="B6" s="269" t="s">
        <v>141</v>
      </c>
      <c r="C6" s="183">
        <v>31599</v>
      </c>
    </row>
    <row r="7" ht="21" customHeight="1" spans="1:3">
      <c r="A7" s="264">
        <v>20101</v>
      </c>
      <c r="B7" s="270" t="s">
        <v>142</v>
      </c>
      <c r="C7" s="183">
        <v>1222</v>
      </c>
    </row>
    <row r="8" ht="21" customHeight="1" spans="1:3">
      <c r="A8" s="264">
        <v>2010101</v>
      </c>
      <c r="B8" s="270" t="s">
        <v>143</v>
      </c>
      <c r="C8" s="183">
        <v>864</v>
      </c>
    </row>
    <row r="9" ht="21" customHeight="1" spans="1:3">
      <c r="A9" s="264">
        <v>2010102</v>
      </c>
      <c r="B9" s="270" t="s">
        <v>144</v>
      </c>
      <c r="C9" s="183">
        <v>10</v>
      </c>
    </row>
    <row r="10" ht="21" hidden="1" customHeight="1" spans="1:3">
      <c r="A10" s="264">
        <v>2010103</v>
      </c>
      <c r="B10" s="270" t="s">
        <v>145</v>
      </c>
      <c r="C10" s="183">
        <v>0</v>
      </c>
    </row>
    <row r="11" ht="21" customHeight="1" spans="1:3">
      <c r="A11" s="264">
        <v>2010104</v>
      </c>
      <c r="B11" s="270" t="s">
        <v>146</v>
      </c>
      <c r="C11" s="183">
        <v>40</v>
      </c>
    </row>
    <row r="12" ht="21" hidden="1" customHeight="1" spans="1:3">
      <c r="A12" s="264">
        <v>2010105</v>
      </c>
      <c r="B12" s="270" t="s">
        <v>147</v>
      </c>
      <c r="C12" s="183">
        <v>0</v>
      </c>
    </row>
    <row r="13" ht="21" customHeight="1" spans="1:3">
      <c r="A13" s="264">
        <v>2010106</v>
      </c>
      <c r="B13" s="270" t="s">
        <v>148</v>
      </c>
      <c r="C13" s="183">
        <v>214</v>
      </c>
    </row>
    <row r="14" ht="21" customHeight="1" spans="1:3">
      <c r="A14" s="264">
        <v>2010107</v>
      </c>
      <c r="B14" s="270" t="s">
        <v>149</v>
      </c>
      <c r="C14" s="183">
        <v>35</v>
      </c>
    </row>
    <row r="15" ht="21" customHeight="1" spans="1:3">
      <c r="A15" s="264">
        <v>2010108</v>
      </c>
      <c r="B15" s="270" t="s">
        <v>150</v>
      </c>
      <c r="C15" s="183">
        <v>11</v>
      </c>
    </row>
    <row r="16" ht="21" hidden="1" customHeight="1" spans="1:3">
      <c r="A16" s="264">
        <v>2010109</v>
      </c>
      <c r="B16" s="270" t="s">
        <v>151</v>
      </c>
      <c r="C16" s="183">
        <v>0</v>
      </c>
    </row>
    <row r="17" ht="21" customHeight="1" spans="1:3">
      <c r="A17" s="264">
        <v>2010150</v>
      </c>
      <c r="B17" s="270" t="s">
        <v>152</v>
      </c>
      <c r="C17" s="183">
        <v>48</v>
      </c>
    </row>
    <row r="18" ht="21" hidden="1" customHeight="1" spans="1:3">
      <c r="A18" s="264">
        <v>2010199</v>
      </c>
      <c r="B18" s="270" t="s">
        <v>153</v>
      </c>
      <c r="C18" s="183">
        <v>0</v>
      </c>
    </row>
    <row r="19" ht="21" customHeight="1" spans="1:3">
      <c r="A19" s="264">
        <v>20102</v>
      </c>
      <c r="B19" s="270" t="s">
        <v>154</v>
      </c>
      <c r="C19" s="183">
        <v>1187</v>
      </c>
    </row>
    <row r="20" ht="21" customHeight="1" spans="1:3">
      <c r="A20" s="264">
        <v>2010201</v>
      </c>
      <c r="B20" s="270" t="s">
        <v>143</v>
      </c>
      <c r="C20" s="183">
        <v>904</v>
      </c>
    </row>
    <row r="21" ht="21" customHeight="1" spans="1:3">
      <c r="A21" s="264">
        <v>2010202</v>
      </c>
      <c r="B21" s="270" t="s">
        <v>144</v>
      </c>
      <c r="C21" s="183">
        <v>58</v>
      </c>
    </row>
    <row r="22" ht="21" hidden="1" customHeight="1" spans="1:3">
      <c r="A22" s="264">
        <v>2010203</v>
      </c>
      <c r="B22" s="270" t="s">
        <v>145</v>
      </c>
      <c r="C22" s="183">
        <v>0</v>
      </c>
    </row>
    <row r="23" ht="21" customHeight="1" spans="1:3">
      <c r="A23" s="264">
        <v>2010204</v>
      </c>
      <c r="B23" s="270" t="s">
        <v>155</v>
      </c>
      <c r="C23" s="183">
        <v>40</v>
      </c>
    </row>
    <row r="24" ht="21" customHeight="1" spans="1:3">
      <c r="A24" s="264">
        <v>2010205</v>
      </c>
      <c r="B24" s="270" t="s">
        <v>156</v>
      </c>
      <c r="C24" s="183">
        <v>123</v>
      </c>
    </row>
    <row r="25" ht="21" customHeight="1" spans="1:3">
      <c r="A25" s="264">
        <v>2010206</v>
      </c>
      <c r="B25" s="270" t="s">
        <v>157</v>
      </c>
      <c r="C25" s="183">
        <v>40</v>
      </c>
    </row>
    <row r="26" ht="21" customHeight="1" spans="1:3">
      <c r="A26" s="264">
        <v>2010250</v>
      </c>
      <c r="B26" s="270" t="s">
        <v>152</v>
      </c>
      <c r="C26" s="183">
        <v>22</v>
      </c>
    </row>
    <row r="27" ht="21" hidden="1" customHeight="1" spans="1:3">
      <c r="A27" s="264">
        <v>2010299</v>
      </c>
      <c r="B27" s="270" t="s">
        <v>158</v>
      </c>
      <c r="C27" s="183">
        <v>0</v>
      </c>
    </row>
    <row r="28" ht="21" customHeight="1" spans="1:3">
      <c r="A28" s="264">
        <v>20103</v>
      </c>
      <c r="B28" s="270" t="s">
        <v>159</v>
      </c>
      <c r="C28" s="183">
        <v>3547</v>
      </c>
    </row>
    <row r="29" ht="21" customHeight="1" spans="1:3">
      <c r="A29" s="264">
        <v>2010301</v>
      </c>
      <c r="B29" s="270" t="s">
        <v>143</v>
      </c>
      <c r="C29" s="183">
        <v>1570</v>
      </c>
    </row>
    <row r="30" ht="21" customHeight="1" spans="1:3">
      <c r="A30" s="264">
        <v>2010302</v>
      </c>
      <c r="B30" s="270" t="s">
        <v>144</v>
      </c>
      <c r="C30" s="183">
        <v>751</v>
      </c>
    </row>
    <row r="31" ht="21" hidden="1" customHeight="1" spans="1:3">
      <c r="A31" s="264">
        <v>2010303</v>
      </c>
      <c r="B31" s="270" t="s">
        <v>145</v>
      </c>
      <c r="C31" s="183">
        <v>0</v>
      </c>
    </row>
    <row r="32" ht="21" hidden="1" customHeight="1" spans="1:3">
      <c r="A32" s="264">
        <v>2010304</v>
      </c>
      <c r="B32" s="270" t="s">
        <v>160</v>
      </c>
      <c r="C32" s="183">
        <v>0</v>
      </c>
    </row>
    <row r="33" ht="21" hidden="1" customHeight="1" spans="1:3">
      <c r="A33" s="264">
        <v>2010305</v>
      </c>
      <c r="B33" s="270" t="s">
        <v>161</v>
      </c>
      <c r="C33" s="183">
        <v>0</v>
      </c>
    </row>
    <row r="34" ht="21" customHeight="1" spans="1:3">
      <c r="A34" s="264">
        <v>2010306</v>
      </c>
      <c r="B34" s="270" t="s">
        <v>162</v>
      </c>
      <c r="C34" s="183">
        <v>21</v>
      </c>
    </row>
    <row r="35" ht="21" customHeight="1" spans="1:3">
      <c r="A35" s="264">
        <v>2010308</v>
      </c>
      <c r="B35" s="270" t="s">
        <v>163</v>
      </c>
      <c r="C35" s="183">
        <v>276</v>
      </c>
    </row>
    <row r="36" ht="21" hidden="1" customHeight="1" spans="1:3">
      <c r="A36" s="264">
        <v>2010309</v>
      </c>
      <c r="B36" s="270" t="s">
        <v>164</v>
      </c>
      <c r="C36" s="183">
        <v>0</v>
      </c>
    </row>
    <row r="37" ht="21" customHeight="1" spans="1:3">
      <c r="A37" s="264">
        <v>2010350</v>
      </c>
      <c r="B37" s="270" t="s">
        <v>152</v>
      </c>
      <c r="C37" s="183">
        <v>899</v>
      </c>
    </row>
    <row r="38" ht="21" customHeight="1" spans="1:3">
      <c r="A38" s="264">
        <v>2010399</v>
      </c>
      <c r="B38" s="270" t="s">
        <v>165</v>
      </c>
      <c r="C38" s="183">
        <v>30</v>
      </c>
    </row>
    <row r="39" ht="21" customHeight="1" spans="1:3">
      <c r="A39" s="264">
        <v>20104</v>
      </c>
      <c r="B39" s="270" t="s">
        <v>166</v>
      </c>
      <c r="C39" s="183">
        <v>619</v>
      </c>
    </row>
    <row r="40" ht="21" customHeight="1" spans="1:3">
      <c r="A40" s="264">
        <v>2010401</v>
      </c>
      <c r="B40" s="270" t="s">
        <v>143</v>
      </c>
      <c r="C40" s="183">
        <v>476</v>
      </c>
    </row>
    <row r="41" ht="21" hidden="1" customHeight="1" spans="1:3">
      <c r="A41" s="264">
        <v>2010402</v>
      </c>
      <c r="B41" s="270" t="s">
        <v>144</v>
      </c>
      <c r="C41" s="183">
        <v>0</v>
      </c>
    </row>
    <row r="42" ht="21" hidden="1" customHeight="1" spans="1:3">
      <c r="A42" s="264">
        <v>2010403</v>
      </c>
      <c r="B42" s="270" t="s">
        <v>145</v>
      </c>
      <c r="C42" s="183">
        <v>0</v>
      </c>
    </row>
    <row r="43" ht="21" hidden="1" customHeight="1" spans="1:3">
      <c r="A43" s="264">
        <v>2010404</v>
      </c>
      <c r="B43" s="270" t="s">
        <v>167</v>
      </c>
      <c r="C43" s="183">
        <v>0</v>
      </c>
    </row>
    <row r="44" ht="21" hidden="1" customHeight="1" spans="1:3">
      <c r="A44" s="264">
        <v>2010405</v>
      </c>
      <c r="B44" s="270" t="s">
        <v>168</v>
      </c>
      <c r="C44" s="183">
        <v>0</v>
      </c>
    </row>
    <row r="45" ht="21" hidden="1" customHeight="1" spans="1:3">
      <c r="A45" s="264">
        <v>2010406</v>
      </c>
      <c r="B45" s="270" t="s">
        <v>169</v>
      </c>
      <c r="C45" s="183">
        <v>0</v>
      </c>
    </row>
    <row r="46" ht="21" hidden="1" customHeight="1" spans="1:3">
      <c r="A46" s="264">
        <v>2010407</v>
      </c>
      <c r="B46" s="270" t="s">
        <v>170</v>
      </c>
      <c r="C46" s="183">
        <v>0</v>
      </c>
    </row>
    <row r="47" ht="21" customHeight="1" spans="1:3">
      <c r="A47" s="264">
        <v>2010408</v>
      </c>
      <c r="B47" s="270" t="s">
        <v>171</v>
      </c>
      <c r="C47" s="183">
        <v>8</v>
      </c>
    </row>
    <row r="48" ht="21" customHeight="1" spans="1:3">
      <c r="A48" s="264">
        <v>2010450</v>
      </c>
      <c r="B48" s="270" t="s">
        <v>152</v>
      </c>
      <c r="C48" s="183">
        <v>135</v>
      </c>
    </row>
    <row r="49" ht="21" hidden="1" customHeight="1" spans="1:3">
      <c r="A49" s="264">
        <v>2010499</v>
      </c>
      <c r="B49" s="270" t="s">
        <v>172</v>
      </c>
      <c r="C49" s="183">
        <v>0</v>
      </c>
    </row>
    <row r="50" ht="21" customHeight="1" spans="1:3">
      <c r="A50" s="264">
        <v>20105</v>
      </c>
      <c r="B50" s="270" t="s">
        <v>173</v>
      </c>
      <c r="C50" s="183">
        <v>363</v>
      </c>
    </row>
    <row r="51" ht="21" customHeight="1" spans="1:3">
      <c r="A51" s="264">
        <v>2010501</v>
      </c>
      <c r="B51" s="270" t="s">
        <v>143</v>
      </c>
      <c r="C51" s="183">
        <v>287</v>
      </c>
    </row>
    <row r="52" ht="21" hidden="1" customHeight="1" spans="1:3">
      <c r="A52" s="264">
        <v>2010502</v>
      </c>
      <c r="B52" s="270" t="s">
        <v>144</v>
      </c>
      <c r="C52" s="183">
        <v>0</v>
      </c>
    </row>
    <row r="53" ht="21" hidden="1" customHeight="1" spans="1:3">
      <c r="A53" s="264">
        <v>2010503</v>
      </c>
      <c r="B53" s="270" t="s">
        <v>145</v>
      </c>
      <c r="C53" s="183">
        <v>0</v>
      </c>
    </row>
    <row r="54" ht="21" hidden="1" customHeight="1" spans="1:3">
      <c r="A54" s="264">
        <v>2010504</v>
      </c>
      <c r="B54" s="270" t="s">
        <v>174</v>
      </c>
      <c r="C54" s="183">
        <v>0</v>
      </c>
    </row>
    <row r="55" ht="21" hidden="1" customHeight="1" spans="1:3">
      <c r="A55" s="264">
        <v>2010505</v>
      </c>
      <c r="B55" s="270" t="s">
        <v>175</v>
      </c>
      <c r="C55" s="183">
        <v>0</v>
      </c>
    </row>
    <row r="56" ht="21" hidden="1" customHeight="1" spans="1:3">
      <c r="A56" s="264">
        <v>2010506</v>
      </c>
      <c r="B56" s="270" t="s">
        <v>176</v>
      </c>
      <c r="C56" s="183">
        <v>0</v>
      </c>
    </row>
    <row r="57" ht="21" hidden="1" customHeight="1" spans="1:3">
      <c r="A57" s="264">
        <v>2010507</v>
      </c>
      <c r="B57" s="270" t="s">
        <v>177</v>
      </c>
      <c r="C57" s="183">
        <v>0</v>
      </c>
    </row>
    <row r="58" ht="21" customHeight="1" spans="1:3">
      <c r="A58" s="264">
        <v>2010508</v>
      </c>
      <c r="B58" s="270" t="s">
        <v>178</v>
      </c>
      <c r="C58" s="183">
        <v>47</v>
      </c>
    </row>
    <row r="59" ht="21" customHeight="1" spans="1:3">
      <c r="A59" s="264">
        <v>2010550</v>
      </c>
      <c r="B59" s="270" t="s">
        <v>152</v>
      </c>
      <c r="C59" s="183">
        <v>29</v>
      </c>
    </row>
    <row r="60" ht="21" hidden="1" customHeight="1" spans="1:3">
      <c r="A60" s="264">
        <v>2010599</v>
      </c>
      <c r="B60" s="270" t="s">
        <v>179</v>
      </c>
      <c r="C60" s="183">
        <v>0</v>
      </c>
    </row>
    <row r="61" ht="21" customHeight="1" spans="1:3">
      <c r="A61" s="264">
        <v>20106</v>
      </c>
      <c r="B61" s="270" t="s">
        <v>180</v>
      </c>
      <c r="C61" s="183">
        <v>1189</v>
      </c>
    </row>
    <row r="62" ht="21" customHeight="1" spans="1:3">
      <c r="A62" s="264">
        <v>2010601</v>
      </c>
      <c r="B62" s="270" t="s">
        <v>143</v>
      </c>
      <c r="C62" s="183">
        <v>891</v>
      </c>
    </row>
    <row r="63" ht="21" hidden="1" customHeight="1" spans="1:3">
      <c r="A63" s="264">
        <v>2010602</v>
      </c>
      <c r="B63" s="270" t="s">
        <v>144</v>
      </c>
      <c r="C63" s="183">
        <v>0</v>
      </c>
    </row>
    <row r="64" ht="21" hidden="1" customHeight="1" spans="1:3">
      <c r="A64" s="264">
        <v>2010603</v>
      </c>
      <c r="B64" s="270" t="s">
        <v>145</v>
      </c>
      <c r="C64" s="183">
        <v>0</v>
      </c>
    </row>
    <row r="65" ht="21" hidden="1" customHeight="1" spans="1:3">
      <c r="A65" s="264">
        <v>2010604</v>
      </c>
      <c r="B65" s="270" t="s">
        <v>181</v>
      </c>
      <c r="C65" s="183">
        <v>0</v>
      </c>
    </row>
    <row r="66" ht="21" hidden="1" customHeight="1" spans="1:3">
      <c r="A66" s="264">
        <v>2010605</v>
      </c>
      <c r="B66" s="270" t="s">
        <v>182</v>
      </c>
      <c r="C66" s="183">
        <v>0</v>
      </c>
    </row>
    <row r="67" ht="21" hidden="1" customHeight="1" spans="1:3">
      <c r="A67" s="264">
        <v>2010606</v>
      </c>
      <c r="B67" s="270" t="s">
        <v>183</v>
      </c>
      <c r="C67" s="183">
        <v>0</v>
      </c>
    </row>
    <row r="68" ht="21" hidden="1" customHeight="1" spans="1:3">
      <c r="A68" s="264">
        <v>2010607</v>
      </c>
      <c r="B68" s="270" t="s">
        <v>184</v>
      </c>
      <c r="C68" s="183">
        <v>0</v>
      </c>
    </row>
    <row r="69" ht="21" hidden="1" customHeight="1" spans="1:3">
      <c r="A69" s="264">
        <v>2010608</v>
      </c>
      <c r="B69" s="270" t="s">
        <v>185</v>
      </c>
      <c r="C69" s="183">
        <v>0</v>
      </c>
    </row>
    <row r="70" ht="21" customHeight="1" spans="1:3">
      <c r="A70" s="264">
        <v>2010650</v>
      </c>
      <c r="B70" s="270" t="s">
        <v>152</v>
      </c>
      <c r="C70" s="183">
        <v>286</v>
      </c>
    </row>
    <row r="71" ht="21" customHeight="1" spans="1:3">
      <c r="A71" s="264">
        <v>2010699</v>
      </c>
      <c r="B71" s="270" t="s">
        <v>186</v>
      </c>
      <c r="C71" s="183">
        <v>12</v>
      </c>
    </row>
    <row r="72" ht="21" customHeight="1" spans="1:3">
      <c r="A72" s="264">
        <v>20107</v>
      </c>
      <c r="B72" s="270" t="s">
        <v>187</v>
      </c>
      <c r="C72" s="183">
        <v>3000</v>
      </c>
    </row>
    <row r="73" ht="21" hidden="1" customHeight="1" spans="1:3">
      <c r="A73" s="264">
        <v>2010701</v>
      </c>
      <c r="B73" s="270" t="s">
        <v>143</v>
      </c>
      <c r="C73" s="183">
        <v>0</v>
      </c>
    </row>
    <row r="74" ht="21" hidden="1" customHeight="1" spans="1:3">
      <c r="A74" s="264">
        <v>2010702</v>
      </c>
      <c r="B74" s="270" t="s">
        <v>144</v>
      </c>
      <c r="C74" s="183">
        <v>0</v>
      </c>
    </row>
    <row r="75" ht="21" hidden="1" customHeight="1" spans="1:3">
      <c r="A75" s="264">
        <v>2010703</v>
      </c>
      <c r="B75" s="270" t="s">
        <v>145</v>
      </c>
      <c r="C75" s="183">
        <v>0</v>
      </c>
    </row>
    <row r="76" ht="21" hidden="1" customHeight="1" spans="1:3">
      <c r="A76" s="264">
        <v>2010709</v>
      </c>
      <c r="B76" s="270" t="s">
        <v>184</v>
      </c>
      <c r="C76" s="183">
        <v>0</v>
      </c>
    </row>
    <row r="77" ht="21" hidden="1" customHeight="1" spans="1:3">
      <c r="A77" s="264">
        <v>2010710</v>
      </c>
      <c r="B77" s="270" t="s">
        <v>188</v>
      </c>
      <c r="C77" s="183">
        <v>0</v>
      </c>
    </row>
    <row r="78" ht="21" hidden="1" customHeight="1" spans="1:3">
      <c r="A78" s="264">
        <v>2010750</v>
      </c>
      <c r="B78" s="270" t="s">
        <v>152</v>
      </c>
      <c r="C78" s="183">
        <v>0</v>
      </c>
    </row>
    <row r="79" ht="21" customHeight="1" spans="1:3">
      <c r="A79" s="264">
        <v>2010799</v>
      </c>
      <c r="B79" s="270" t="s">
        <v>189</v>
      </c>
      <c r="C79" s="183">
        <v>3000</v>
      </c>
    </row>
    <row r="80" ht="21" hidden="1" customHeight="1" spans="1:3">
      <c r="A80" s="264">
        <v>20108</v>
      </c>
      <c r="B80" s="270" t="s">
        <v>190</v>
      </c>
      <c r="C80" s="183">
        <v>0</v>
      </c>
    </row>
    <row r="81" ht="21" hidden="1" customHeight="1" spans="1:3">
      <c r="A81" s="264">
        <v>2010801</v>
      </c>
      <c r="B81" s="270" t="s">
        <v>143</v>
      </c>
      <c r="C81" s="183">
        <v>0</v>
      </c>
    </row>
    <row r="82" ht="21" hidden="1" customHeight="1" spans="1:3">
      <c r="A82" s="264">
        <v>2010802</v>
      </c>
      <c r="B82" s="270" t="s">
        <v>144</v>
      </c>
      <c r="C82" s="183">
        <v>0</v>
      </c>
    </row>
    <row r="83" ht="21" hidden="1" customHeight="1" spans="1:3">
      <c r="A83" s="264">
        <v>2010803</v>
      </c>
      <c r="B83" s="270" t="s">
        <v>145</v>
      </c>
      <c r="C83" s="183">
        <v>0</v>
      </c>
    </row>
    <row r="84" ht="21" hidden="1" customHeight="1" spans="1:3">
      <c r="A84" s="264">
        <v>2010804</v>
      </c>
      <c r="B84" s="270" t="s">
        <v>191</v>
      </c>
      <c r="C84" s="183">
        <v>0</v>
      </c>
    </row>
    <row r="85" ht="21" hidden="1" customHeight="1" spans="1:3">
      <c r="A85" s="264">
        <v>2010805</v>
      </c>
      <c r="B85" s="270" t="s">
        <v>192</v>
      </c>
      <c r="C85" s="183">
        <v>0</v>
      </c>
    </row>
    <row r="86" ht="21" hidden="1" customHeight="1" spans="1:3">
      <c r="A86" s="264">
        <v>2010806</v>
      </c>
      <c r="B86" s="270" t="s">
        <v>184</v>
      </c>
      <c r="C86" s="183">
        <v>0</v>
      </c>
    </row>
    <row r="87" ht="21" hidden="1" customHeight="1" spans="1:3">
      <c r="A87" s="264">
        <v>2010850</v>
      </c>
      <c r="B87" s="270" t="s">
        <v>152</v>
      </c>
      <c r="C87" s="183">
        <v>0</v>
      </c>
    </row>
    <row r="88" ht="21" hidden="1" customHeight="1" spans="1:3">
      <c r="A88" s="264">
        <v>2010899</v>
      </c>
      <c r="B88" s="270" t="s">
        <v>193</v>
      </c>
      <c r="C88" s="183">
        <v>0</v>
      </c>
    </row>
    <row r="89" ht="21" hidden="1" customHeight="1" spans="1:3">
      <c r="A89" s="264">
        <v>20109</v>
      </c>
      <c r="B89" s="270" t="s">
        <v>194</v>
      </c>
      <c r="C89" s="183">
        <v>0</v>
      </c>
    </row>
    <row r="90" ht="21" hidden="1" customHeight="1" spans="1:3">
      <c r="A90" s="264">
        <v>2010901</v>
      </c>
      <c r="B90" s="270" t="s">
        <v>143</v>
      </c>
      <c r="C90" s="183">
        <v>0</v>
      </c>
    </row>
    <row r="91" ht="21" hidden="1" customHeight="1" spans="1:3">
      <c r="A91" s="264">
        <v>2010902</v>
      </c>
      <c r="B91" s="270" t="s">
        <v>144</v>
      </c>
      <c r="C91" s="183">
        <v>0</v>
      </c>
    </row>
    <row r="92" ht="21" hidden="1" customHeight="1" spans="1:3">
      <c r="A92" s="264">
        <v>2010903</v>
      </c>
      <c r="B92" s="270" t="s">
        <v>145</v>
      </c>
      <c r="C92" s="183">
        <v>0</v>
      </c>
    </row>
    <row r="93" ht="21" hidden="1" customHeight="1" spans="1:3">
      <c r="A93" s="264">
        <v>2010905</v>
      </c>
      <c r="B93" s="270" t="s">
        <v>195</v>
      </c>
      <c r="C93" s="183">
        <v>0</v>
      </c>
    </row>
    <row r="94" ht="21" hidden="1" customHeight="1" spans="1:3">
      <c r="A94" s="264">
        <v>2010907</v>
      </c>
      <c r="B94" s="270" t="s">
        <v>196</v>
      </c>
      <c r="C94" s="183">
        <v>0</v>
      </c>
    </row>
    <row r="95" ht="21" hidden="1" customHeight="1" spans="1:3">
      <c r="A95" s="264">
        <v>2010908</v>
      </c>
      <c r="B95" s="270" t="s">
        <v>184</v>
      </c>
      <c r="C95" s="183">
        <v>0</v>
      </c>
    </row>
    <row r="96" ht="21" hidden="1" customHeight="1" spans="1:3">
      <c r="A96" s="264">
        <v>2010909</v>
      </c>
      <c r="B96" s="270" t="s">
        <v>197</v>
      </c>
      <c r="C96" s="183">
        <v>0</v>
      </c>
    </row>
    <row r="97" ht="21" hidden="1" customHeight="1" spans="1:3">
      <c r="A97" s="264">
        <v>2010910</v>
      </c>
      <c r="B97" s="270" t="s">
        <v>198</v>
      </c>
      <c r="C97" s="183">
        <v>0</v>
      </c>
    </row>
    <row r="98" ht="21" hidden="1" customHeight="1" spans="1:3">
      <c r="A98" s="264">
        <v>2010911</v>
      </c>
      <c r="B98" s="270" t="s">
        <v>199</v>
      </c>
      <c r="C98" s="183">
        <v>0</v>
      </c>
    </row>
    <row r="99" ht="21" hidden="1" customHeight="1" spans="1:3">
      <c r="A99" s="264">
        <v>2010912</v>
      </c>
      <c r="B99" s="270" t="s">
        <v>200</v>
      </c>
      <c r="C99" s="183">
        <v>0</v>
      </c>
    </row>
    <row r="100" ht="21" hidden="1" customHeight="1" spans="1:3">
      <c r="A100" s="264">
        <v>2010950</v>
      </c>
      <c r="B100" s="270" t="s">
        <v>152</v>
      </c>
      <c r="C100" s="183">
        <v>0</v>
      </c>
    </row>
    <row r="101" ht="21" hidden="1" customHeight="1" spans="1:3">
      <c r="A101" s="264">
        <v>2010999</v>
      </c>
      <c r="B101" s="270" t="s">
        <v>201</v>
      </c>
      <c r="C101" s="183">
        <v>0</v>
      </c>
    </row>
    <row r="102" ht="21" customHeight="1" spans="1:3">
      <c r="A102" s="264">
        <v>20111</v>
      </c>
      <c r="B102" s="270" t="s">
        <v>202</v>
      </c>
      <c r="C102" s="183">
        <v>3849</v>
      </c>
    </row>
    <row r="103" ht="21" customHeight="1" spans="1:3">
      <c r="A103" s="264">
        <v>2011101</v>
      </c>
      <c r="B103" s="270" t="s">
        <v>143</v>
      </c>
      <c r="C103" s="183">
        <v>2641</v>
      </c>
    </row>
    <row r="104" ht="21" customHeight="1" spans="1:3">
      <c r="A104" s="264">
        <v>2011102</v>
      </c>
      <c r="B104" s="270" t="s">
        <v>144</v>
      </c>
      <c r="C104" s="183">
        <v>620</v>
      </c>
    </row>
    <row r="105" ht="21" hidden="1" customHeight="1" spans="1:3">
      <c r="A105" s="264">
        <v>2011103</v>
      </c>
      <c r="B105" s="270" t="s">
        <v>145</v>
      </c>
      <c r="C105" s="183">
        <v>0</v>
      </c>
    </row>
    <row r="106" ht="21" customHeight="1" spans="1:3">
      <c r="A106" s="264">
        <v>2011104</v>
      </c>
      <c r="B106" s="270" t="s">
        <v>203</v>
      </c>
      <c r="C106" s="183">
        <v>500</v>
      </c>
    </row>
    <row r="107" ht="21" hidden="1" customHeight="1" spans="1:3">
      <c r="A107" s="264">
        <v>2011105</v>
      </c>
      <c r="B107" s="270" t="s">
        <v>204</v>
      </c>
      <c r="C107" s="183">
        <v>0</v>
      </c>
    </row>
    <row r="108" ht="21" hidden="1" customHeight="1" spans="1:3">
      <c r="A108" s="264">
        <v>2011106</v>
      </c>
      <c r="B108" s="270" t="s">
        <v>205</v>
      </c>
      <c r="C108" s="183">
        <v>0</v>
      </c>
    </row>
    <row r="109" ht="21" customHeight="1" spans="1:3">
      <c r="A109" s="264">
        <v>2011150</v>
      </c>
      <c r="B109" s="270" t="s">
        <v>152</v>
      </c>
      <c r="C109" s="183">
        <v>88</v>
      </c>
    </row>
    <row r="110" ht="21" hidden="1" customHeight="1" spans="1:3">
      <c r="A110" s="264">
        <v>2011199</v>
      </c>
      <c r="B110" s="270" t="s">
        <v>206</v>
      </c>
      <c r="C110" s="183">
        <v>0</v>
      </c>
    </row>
    <row r="111" ht="21" customHeight="1" spans="1:3">
      <c r="A111" s="264">
        <v>20113</v>
      </c>
      <c r="B111" s="270" t="s">
        <v>207</v>
      </c>
      <c r="C111" s="183">
        <v>1277</v>
      </c>
    </row>
    <row r="112" ht="21" customHeight="1" spans="1:3">
      <c r="A112" s="264">
        <v>2011301</v>
      </c>
      <c r="B112" s="270" t="s">
        <v>143</v>
      </c>
      <c r="C112" s="183">
        <v>654</v>
      </c>
    </row>
    <row r="113" ht="21" hidden="1" customHeight="1" spans="1:3">
      <c r="A113" s="264">
        <v>2011302</v>
      </c>
      <c r="B113" s="270" t="s">
        <v>144</v>
      </c>
      <c r="C113" s="183">
        <v>0</v>
      </c>
    </row>
    <row r="114" ht="21" hidden="1" customHeight="1" spans="1:3">
      <c r="A114" s="264">
        <v>2011303</v>
      </c>
      <c r="B114" s="270" t="s">
        <v>145</v>
      </c>
      <c r="C114" s="183">
        <v>0</v>
      </c>
    </row>
    <row r="115" ht="21" hidden="1" customHeight="1" spans="1:3">
      <c r="A115" s="264">
        <v>2011304</v>
      </c>
      <c r="B115" s="270" t="s">
        <v>208</v>
      </c>
      <c r="C115" s="183">
        <v>0</v>
      </c>
    </row>
    <row r="116" ht="21" hidden="1" customHeight="1" spans="1:3">
      <c r="A116" s="264">
        <v>2011305</v>
      </c>
      <c r="B116" s="270" t="s">
        <v>209</v>
      </c>
      <c r="C116" s="183">
        <v>0</v>
      </c>
    </row>
    <row r="117" ht="21" hidden="1" customHeight="1" spans="1:3">
      <c r="A117" s="264">
        <v>2011306</v>
      </c>
      <c r="B117" s="270" t="s">
        <v>210</v>
      </c>
      <c r="C117" s="183">
        <v>0</v>
      </c>
    </row>
    <row r="118" ht="21" hidden="1" customHeight="1" spans="1:3">
      <c r="A118" s="264">
        <v>2011307</v>
      </c>
      <c r="B118" s="270" t="s">
        <v>211</v>
      </c>
      <c r="C118" s="183">
        <v>0</v>
      </c>
    </row>
    <row r="119" ht="21" hidden="1" customHeight="1" spans="1:3">
      <c r="A119" s="264">
        <v>2011308</v>
      </c>
      <c r="B119" s="270" t="s">
        <v>212</v>
      </c>
      <c r="C119" s="183">
        <v>0</v>
      </c>
    </row>
    <row r="120" ht="21" customHeight="1" spans="1:3">
      <c r="A120" s="264">
        <v>2011350</v>
      </c>
      <c r="B120" s="270" t="s">
        <v>152</v>
      </c>
      <c r="C120" s="183">
        <v>623</v>
      </c>
    </row>
    <row r="121" ht="21" hidden="1" customHeight="1" spans="1:3">
      <c r="A121" s="264">
        <v>2011399</v>
      </c>
      <c r="B121" s="270" t="s">
        <v>213</v>
      </c>
      <c r="C121" s="183">
        <v>0</v>
      </c>
    </row>
    <row r="122" ht="21" hidden="1" customHeight="1" spans="1:3">
      <c r="A122" s="264">
        <v>20114</v>
      </c>
      <c r="B122" s="270" t="s">
        <v>214</v>
      </c>
      <c r="C122" s="183">
        <v>0</v>
      </c>
    </row>
    <row r="123" ht="21" hidden="1" customHeight="1" spans="1:3">
      <c r="A123" s="264">
        <v>2011401</v>
      </c>
      <c r="B123" s="270" t="s">
        <v>143</v>
      </c>
      <c r="C123" s="183">
        <v>0</v>
      </c>
    </row>
    <row r="124" ht="21" hidden="1" customHeight="1" spans="1:3">
      <c r="A124" s="264">
        <v>2011402</v>
      </c>
      <c r="B124" s="270" t="s">
        <v>144</v>
      </c>
      <c r="C124" s="183">
        <v>0</v>
      </c>
    </row>
    <row r="125" ht="21" hidden="1" customHeight="1" spans="1:3">
      <c r="A125" s="264">
        <v>2011403</v>
      </c>
      <c r="B125" s="270" t="s">
        <v>145</v>
      </c>
      <c r="C125" s="183">
        <v>0</v>
      </c>
    </row>
    <row r="126" ht="21" hidden="1" customHeight="1" spans="1:3">
      <c r="A126" s="264">
        <v>2011404</v>
      </c>
      <c r="B126" s="270" t="s">
        <v>215</v>
      </c>
      <c r="C126" s="183">
        <v>0</v>
      </c>
    </row>
    <row r="127" ht="21" hidden="1" customHeight="1" spans="1:3">
      <c r="A127" s="264">
        <v>2011405</v>
      </c>
      <c r="B127" s="270" t="s">
        <v>216</v>
      </c>
      <c r="C127" s="183">
        <v>0</v>
      </c>
    </row>
    <row r="128" ht="21" hidden="1" customHeight="1" spans="1:3">
      <c r="A128" s="264">
        <v>2011408</v>
      </c>
      <c r="B128" s="270" t="s">
        <v>217</v>
      </c>
      <c r="C128" s="183">
        <v>0</v>
      </c>
    </row>
    <row r="129" ht="21" hidden="1" customHeight="1" spans="1:3">
      <c r="A129" s="264">
        <v>2011409</v>
      </c>
      <c r="B129" s="270" t="s">
        <v>218</v>
      </c>
      <c r="C129" s="183">
        <v>0</v>
      </c>
    </row>
    <row r="130" ht="21" hidden="1" customHeight="1" spans="1:3">
      <c r="A130" s="264">
        <v>2011410</v>
      </c>
      <c r="B130" s="270" t="s">
        <v>219</v>
      </c>
      <c r="C130" s="183">
        <v>0</v>
      </c>
    </row>
    <row r="131" ht="21" hidden="1" customHeight="1" spans="1:3">
      <c r="A131" s="264">
        <v>2011411</v>
      </c>
      <c r="B131" s="270" t="s">
        <v>220</v>
      </c>
      <c r="C131" s="183">
        <v>0</v>
      </c>
    </row>
    <row r="132" ht="21" hidden="1" customHeight="1" spans="1:3">
      <c r="A132" s="264">
        <v>2011450</v>
      </c>
      <c r="B132" s="270" t="s">
        <v>152</v>
      </c>
      <c r="C132" s="183">
        <v>0</v>
      </c>
    </row>
    <row r="133" ht="21" hidden="1" customHeight="1" spans="1:3">
      <c r="A133" s="264">
        <v>2011499</v>
      </c>
      <c r="B133" s="270" t="s">
        <v>221</v>
      </c>
      <c r="C133" s="183">
        <v>0</v>
      </c>
    </row>
    <row r="134" ht="21" hidden="1" customHeight="1" spans="1:3">
      <c r="A134" s="264">
        <v>20123</v>
      </c>
      <c r="B134" s="270" t="s">
        <v>222</v>
      </c>
      <c r="C134" s="183">
        <v>0</v>
      </c>
    </row>
    <row r="135" ht="21" hidden="1" customHeight="1" spans="1:3">
      <c r="A135" s="264">
        <v>2012301</v>
      </c>
      <c r="B135" s="270" t="s">
        <v>143</v>
      </c>
      <c r="C135" s="183">
        <v>0</v>
      </c>
    </row>
    <row r="136" ht="21" hidden="1" customHeight="1" spans="1:3">
      <c r="A136" s="264">
        <v>2012302</v>
      </c>
      <c r="B136" s="270" t="s">
        <v>144</v>
      </c>
      <c r="C136" s="183">
        <v>0</v>
      </c>
    </row>
    <row r="137" ht="21" hidden="1" customHeight="1" spans="1:3">
      <c r="A137" s="264">
        <v>2012303</v>
      </c>
      <c r="B137" s="270" t="s">
        <v>145</v>
      </c>
      <c r="C137" s="183">
        <v>0</v>
      </c>
    </row>
    <row r="138" ht="21" hidden="1" customHeight="1" spans="1:3">
      <c r="A138" s="264">
        <v>2012304</v>
      </c>
      <c r="B138" s="270" t="s">
        <v>223</v>
      </c>
      <c r="C138" s="183">
        <v>0</v>
      </c>
    </row>
    <row r="139" ht="21" hidden="1" customHeight="1" spans="1:3">
      <c r="A139" s="264">
        <v>2012350</v>
      </c>
      <c r="B139" s="270" t="s">
        <v>152</v>
      </c>
      <c r="C139" s="183">
        <v>0</v>
      </c>
    </row>
    <row r="140" ht="21" hidden="1" customHeight="1" spans="1:3">
      <c r="A140" s="264">
        <v>2012399</v>
      </c>
      <c r="B140" s="270" t="s">
        <v>224</v>
      </c>
      <c r="C140" s="183">
        <v>0</v>
      </c>
    </row>
    <row r="141" ht="21" hidden="1" customHeight="1" spans="1:3">
      <c r="A141" s="264">
        <v>20125</v>
      </c>
      <c r="B141" s="270" t="s">
        <v>225</v>
      </c>
      <c r="C141" s="183">
        <v>0</v>
      </c>
    </row>
    <row r="142" ht="21" hidden="1" customHeight="1" spans="1:3">
      <c r="A142" s="264">
        <v>2012501</v>
      </c>
      <c r="B142" s="270" t="s">
        <v>143</v>
      </c>
      <c r="C142" s="183">
        <v>0</v>
      </c>
    </row>
    <row r="143" ht="21" hidden="1" customHeight="1" spans="1:3">
      <c r="A143" s="264">
        <v>2012502</v>
      </c>
      <c r="B143" s="270" t="s">
        <v>144</v>
      </c>
      <c r="C143" s="183">
        <v>0</v>
      </c>
    </row>
    <row r="144" ht="21" hidden="1" customHeight="1" spans="1:3">
      <c r="A144" s="264">
        <v>2012503</v>
      </c>
      <c r="B144" s="270" t="s">
        <v>145</v>
      </c>
      <c r="C144" s="183">
        <v>0</v>
      </c>
    </row>
    <row r="145" ht="21" hidden="1" customHeight="1" spans="1:3">
      <c r="A145" s="264">
        <v>2012504</v>
      </c>
      <c r="B145" s="270" t="s">
        <v>226</v>
      </c>
      <c r="C145" s="183">
        <v>0</v>
      </c>
    </row>
    <row r="146" ht="21" hidden="1" customHeight="1" spans="1:3">
      <c r="A146" s="264">
        <v>2012505</v>
      </c>
      <c r="B146" s="270" t="s">
        <v>227</v>
      </c>
      <c r="C146" s="183">
        <v>0</v>
      </c>
    </row>
    <row r="147" ht="21" hidden="1" customHeight="1" spans="1:3">
      <c r="A147" s="264">
        <v>2012550</v>
      </c>
      <c r="B147" s="270" t="s">
        <v>152</v>
      </c>
      <c r="C147" s="183">
        <v>0</v>
      </c>
    </row>
    <row r="148" ht="21" hidden="1" customHeight="1" spans="1:3">
      <c r="A148" s="264">
        <v>2012599</v>
      </c>
      <c r="B148" s="270" t="s">
        <v>228</v>
      </c>
      <c r="C148" s="183">
        <v>0</v>
      </c>
    </row>
    <row r="149" ht="21" customHeight="1" spans="1:3">
      <c r="A149" s="264">
        <v>20126</v>
      </c>
      <c r="B149" s="270" t="s">
        <v>229</v>
      </c>
      <c r="C149" s="183">
        <v>284</v>
      </c>
    </row>
    <row r="150" ht="21" customHeight="1" spans="1:3">
      <c r="A150" s="264">
        <v>2012601</v>
      </c>
      <c r="B150" s="270" t="s">
        <v>143</v>
      </c>
      <c r="C150" s="183">
        <v>284</v>
      </c>
    </row>
    <row r="151" ht="21" hidden="1" customHeight="1" spans="1:3">
      <c r="A151" s="264">
        <v>2012602</v>
      </c>
      <c r="B151" s="270" t="s">
        <v>144</v>
      </c>
      <c r="C151" s="183">
        <v>0</v>
      </c>
    </row>
    <row r="152" ht="21" hidden="1" customHeight="1" spans="1:3">
      <c r="A152" s="264">
        <v>2012603</v>
      </c>
      <c r="B152" s="270" t="s">
        <v>145</v>
      </c>
      <c r="C152" s="183">
        <v>0</v>
      </c>
    </row>
    <row r="153" ht="21" hidden="1" customHeight="1" spans="1:3">
      <c r="A153" s="264">
        <v>2012604</v>
      </c>
      <c r="B153" s="270" t="s">
        <v>230</v>
      </c>
      <c r="C153" s="183">
        <v>0</v>
      </c>
    </row>
    <row r="154" ht="21" hidden="1" customHeight="1" spans="1:3">
      <c r="A154" s="264">
        <v>2012699</v>
      </c>
      <c r="B154" s="270" t="s">
        <v>231</v>
      </c>
      <c r="C154" s="183">
        <v>0</v>
      </c>
    </row>
    <row r="155" ht="21" customHeight="1" spans="1:3">
      <c r="A155" s="264">
        <v>20128</v>
      </c>
      <c r="B155" s="270" t="s">
        <v>232</v>
      </c>
      <c r="C155" s="183">
        <v>134</v>
      </c>
    </row>
    <row r="156" ht="21" customHeight="1" spans="1:3">
      <c r="A156" s="264">
        <v>2012801</v>
      </c>
      <c r="B156" s="270" t="s">
        <v>143</v>
      </c>
      <c r="C156" s="183">
        <v>89</v>
      </c>
    </row>
    <row r="157" ht="21" customHeight="1" spans="1:3">
      <c r="A157" s="264">
        <v>2012802</v>
      </c>
      <c r="B157" s="270" t="s">
        <v>144</v>
      </c>
      <c r="C157" s="183">
        <v>45</v>
      </c>
    </row>
    <row r="158" ht="21" hidden="1" customHeight="1" spans="1:3">
      <c r="A158" s="264">
        <v>2012803</v>
      </c>
      <c r="B158" s="270" t="s">
        <v>145</v>
      </c>
      <c r="C158" s="183">
        <v>0</v>
      </c>
    </row>
    <row r="159" ht="21" hidden="1" customHeight="1" spans="1:3">
      <c r="A159" s="264">
        <v>2012804</v>
      </c>
      <c r="B159" s="270" t="s">
        <v>157</v>
      </c>
      <c r="C159" s="183">
        <v>0</v>
      </c>
    </row>
    <row r="160" ht="21" hidden="1" customHeight="1" spans="1:3">
      <c r="A160" s="264">
        <v>2012850</v>
      </c>
      <c r="B160" s="270" t="s">
        <v>152</v>
      </c>
      <c r="C160" s="183">
        <v>0</v>
      </c>
    </row>
    <row r="161" ht="21" hidden="1" customHeight="1" spans="1:3">
      <c r="A161" s="264">
        <v>2012899</v>
      </c>
      <c r="B161" s="270" t="s">
        <v>233</v>
      </c>
      <c r="C161" s="183">
        <v>0</v>
      </c>
    </row>
    <row r="162" ht="21" customHeight="1" spans="1:3">
      <c r="A162" s="264">
        <v>20129</v>
      </c>
      <c r="B162" s="270" t="s">
        <v>234</v>
      </c>
      <c r="C162" s="183">
        <v>962</v>
      </c>
    </row>
    <row r="163" ht="21" customHeight="1" spans="1:3">
      <c r="A163" s="264">
        <v>2012901</v>
      </c>
      <c r="B163" s="270" t="s">
        <v>143</v>
      </c>
      <c r="C163" s="183">
        <v>455</v>
      </c>
    </row>
    <row r="164" ht="21" hidden="1" customHeight="1" spans="1:3">
      <c r="A164" s="264">
        <v>2012902</v>
      </c>
      <c r="B164" s="270" t="s">
        <v>144</v>
      </c>
      <c r="C164" s="183">
        <v>0</v>
      </c>
    </row>
    <row r="165" ht="21" hidden="1" customHeight="1" spans="1:3">
      <c r="A165" s="264">
        <v>2012903</v>
      </c>
      <c r="B165" s="270" t="s">
        <v>145</v>
      </c>
      <c r="C165" s="183">
        <v>0</v>
      </c>
    </row>
    <row r="166" ht="21" hidden="1" customHeight="1" spans="1:3">
      <c r="A166" s="264">
        <v>2012906</v>
      </c>
      <c r="B166" s="270" t="s">
        <v>235</v>
      </c>
      <c r="C166" s="183">
        <v>0</v>
      </c>
    </row>
    <row r="167" ht="21" customHeight="1" spans="1:3">
      <c r="A167" s="264">
        <v>2012950</v>
      </c>
      <c r="B167" s="270" t="s">
        <v>152</v>
      </c>
      <c r="C167" s="183">
        <v>162</v>
      </c>
    </row>
    <row r="168" ht="21" customHeight="1" spans="1:3">
      <c r="A168" s="264">
        <v>2012999</v>
      </c>
      <c r="B168" s="270" t="s">
        <v>236</v>
      </c>
      <c r="C168" s="183">
        <v>345</v>
      </c>
    </row>
    <row r="169" ht="21" customHeight="1" spans="1:3">
      <c r="A169" s="264">
        <v>20131</v>
      </c>
      <c r="B169" s="270" t="s">
        <v>237</v>
      </c>
      <c r="C169" s="183">
        <v>2746</v>
      </c>
    </row>
    <row r="170" ht="21" customHeight="1" spans="1:3">
      <c r="A170" s="264">
        <v>2013101</v>
      </c>
      <c r="B170" s="270" t="s">
        <v>143</v>
      </c>
      <c r="C170" s="183">
        <v>843</v>
      </c>
    </row>
    <row r="171" ht="21" customHeight="1" spans="1:3">
      <c r="A171" s="264">
        <v>2013102</v>
      </c>
      <c r="B171" s="270" t="s">
        <v>144</v>
      </c>
      <c r="C171" s="183">
        <v>620</v>
      </c>
    </row>
    <row r="172" ht="21" customHeight="1" spans="1:3">
      <c r="A172" s="264">
        <v>2013103</v>
      </c>
      <c r="B172" s="270" t="s">
        <v>145</v>
      </c>
      <c r="C172" s="183">
        <v>570</v>
      </c>
    </row>
    <row r="173" ht="21" hidden="1" customHeight="1" spans="1:3">
      <c r="A173" s="264">
        <v>2013105</v>
      </c>
      <c r="B173" s="270" t="s">
        <v>238</v>
      </c>
      <c r="C173" s="183">
        <v>0</v>
      </c>
    </row>
    <row r="174" ht="21" customHeight="1" spans="1:3">
      <c r="A174" s="264">
        <v>2013150</v>
      </c>
      <c r="B174" s="270" t="s">
        <v>152</v>
      </c>
      <c r="C174" s="183">
        <v>440</v>
      </c>
    </row>
    <row r="175" ht="21" customHeight="1" spans="1:3">
      <c r="A175" s="264">
        <v>2013199</v>
      </c>
      <c r="B175" s="270" t="s">
        <v>239</v>
      </c>
      <c r="C175" s="183">
        <v>273</v>
      </c>
    </row>
    <row r="176" ht="21" customHeight="1" spans="1:3">
      <c r="A176" s="264">
        <v>20132</v>
      </c>
      <c r="B176" s="270" t="s">
        <v>240</v>
      </c>
      <c r="C176" s="183">
        <v>1206</v>
      </c>
    </row>
    <row r="177" ht="21" customHeight="1" spans="1:3">
      <c r="A177" s="264">
        <v>2013201</v>
      </c>
      <c r="B177" s="270" t="s">
        <v>143</v>
      </c>
      <c r="C177" s="183">
        <v>406</v>
      </c>
    </row>
    <row r="178" ht="21" customHeight="1" spans="1:3">
      <c r="A178" s="264">
        <v>2013202</v>
      </c>
      <c r="B178" s="270" t="s">
        <v>144</v>
      </c>
      <c r="C178" s="183">
        <v>683</v>
      </c>
    </row>
    <row r="179" ht="21" hidden="1" customHeight="1" spans="1:3">
      <c r="A179" s="264">
        <v>2013203</v>
      </c>
      <c r="B179" s="270" t="s">
        <v>145</v>
      </c>
      <c r="C179" s="183">
        <v>0</v>
      </c>
    </row>
    <row r="180" ht="21" hidden="1" customHeight="1" spans="1:3">
      <c r="A180" s="264">
        <v>2013204</v>
      </c>
      <c r="B180" s="270" t="s">
        <v>241</v>
      </c>
      <c r="C180" s="183">
        <v>0</v>
      </c>
    </row>
    <row r="181" ht="21" customHeight="1" spans="1:3">
      <c r="A181" s="264">
        <v>2013250</v>
      </c>
      <c r="B181" s="270" t="s">
        <v>152</v>
      </c>
      <c r="C181" s="183">
        <v>117</v>
      </c>
    </row>
    <row r="182" ht="21" hidden="1" customHeight="1" spans="1:3">
      <c r="A182" s="264">
        <v>2013299</v>
      </c>
      <c r="B182" s="270" t="s">
        <v>242</v>
      </c>
      <c r="C182" s="183">
        <v>0</v>
      </c>
    </row>
    <row r="183" ht="21" customHeight="1" spans="1:3">
      <c r="A183" s="264">
        <v>20133</v>
      </c>
      <c r="B183" s="270" t="s">
        <v>243</v>
      </c>
      <c r="C183" s="183">
        <v>1153</v>
      </c>
    </row>
    <row r="184" ht="21" customHeight="1" spans="1:3">
      <c r="A184" s="264">
        <v>2013301</v>
      </c>
      <c r="B184" s="270" t="s">
        <v>143</v>
      </c>
      <c r="C184" s="183">
        <v>559</v>
      </c>
    </row>
    <row r="185" ht="21" customHeight="1" spans="1:3">
      <c r="A185" s="264">
        <v>2013302</v>
      </c>
      <c r="B185" s="270" t="s">
        <v>144</v>
      </c>
      <c r="C185" s="183">
        <v>415</v>
      </c>
    </row>
    <row r="186" ht="21" hidden="1" customHeight="1" spans="1:3">
      <c r="A186" s="264">
        <v>2013303</v>
      </c>
      <c r="B186" s="270" t="s">
        <v>145</v>
      </c>
      <c r="C186" s="183">
        <v>0</v>
      </c>
    </row>
    <row r="187" ht="21" hidden="1" customHeight="1" spans="1:3">
      <c r="A187" s="264">
        <v>2013304</v>
      </c>
      <c r="B187" s="270" t="s">
        <v>244</v>
      </c>
      <c r="C187" s="183">
        <v>0</v>
      </c>
    </row>
    <row r="188" ht="21" customHeight="1" spans="1:3">
      <c r="A188" s="264">
        <v>2013350</v>
      </c>
      <c r="B188" s="270" t="s">
        <v>152</v>
      </c>
      <c r="C188" s="183">
        <v>179</v>
      </c>
    </row>
    <row r="189" ht="21" hidden="1" customHeight="1" spans="1:3">
      <c r="A189" s="264">
        <v>2013399</v>
      </c>
      <c r="B189" s="270" t="s">
        <v>245</v>
      </c>
      <c r="C189" s="183">
        <v>0</v>
      </c>
    </row>
    <row r="190" ht="21" customHeight="1" spans="1:3">
      <c r="A190" s="264">
        <v>20134</v>
      </c>
      <c r="B190" s="270" t="s">
        <v>246</v>
      </c>
      <c r="C190" s="183">
        <v>740</v>
      </c>
    </row>
    <row r="191" ht="21" customHeight="1" spans="1:3">
      <c r="A191" s="264">
        <v>2013401</v>
      </c>
      <c r="B191" s="270" t="s">
        <v>143</v>
      </c>
      <c r="C191" s="183">
        <v>372</v>
      </c>
    </row>
    <row r="192" ht="21" customHeight="1" spans="1:3">
      <c r="A192" s="264">
        <v>2013402</v>
      </c>
      <c r="B192" s="270" t="s">
        <v>144</v>
      </c>
      <c r="C192" s="183">
        <v>153</v>
      </c>
    </row>
    <row r="193" ht="21" hidden="1" customHeight="1" spans="1:3">
      <c r="A193" s="264">
        <v>2013403</v>
      </c>
      <c r="B193" s="270" t="s">
        <v>145</v>
      </c>
      <c r="C193" s="183">
        <v>0</v>
      </c>
    </row>
    <row r="194" ht="21" customHeight="1" spans="1:3">
      <c r="A194" s="264">
        <v>2013404</v>
      </c>
      <c r="B194" s="270" t="s">
        <v>247</v>
      </c>
      <c r="C194" s="183">
        <v>159</v>
      </c>
    </row>
    <row r="195" ht="21" hidden="1" customHeight="1" spans="1:3">
      <c r="A195" s="264">
        <v>2013405</v>
      </c>
      <c r="B195" s="270" t="s">
        <v>248</v>
      </c>
      <c r="C195" s="183">
        <v>0</v>
      </c>
    </row>
    <row r="196" ht="21" customHeight="1" spans="1:3">
      <c r="A196" s="264">
        <v>2013450</v>
      </c>
      <c r="B196" s="270" t="s">
        <v>152</v>
      </c>
      <c r="C196" s="183">
        <v>56</v>
      </c>
    </row>
    <row r="197" ht="21" hidden="1" customHeight="1" spans="1:3">
      <c r="A197" s="264">
        <v>2013499</v>
      </c>
      <c r="B197" s="270" t="s">
        <v>249</v>
      </c>
      <c r="C197" s="183">
        <v>0</v>
      </c>
    </row>
    <row r="198" ht="21" hidden="1" customHeight="1" spans="1:3">
      <c r="A198" s="264">
        <v>20135</v>
      </c>
      <c r="B198" s="270" t="s">
        <v>250</v>
      </c>
      <c r="C198" s="183">
        <v>0</v>
      </c>
    </row>
    <row r="199" ht="21" hidden="1" customHeight="1" spans="1:3">
      <c r="A199" s="264">
        <v>2013501</v>
      </c>
      <c r="B199" s="270" t="s">
        <v>143</v>
      </c>
      <c r="C199" s="183">
        <v>0</v>
      </c>
    </row>
    <row r="200" ht="21" hidden="1" customHeight="1" spans="1:3">
      <c r="A200" s="264">
        <v>2013502</v>
      </c>
      <c r="B200" s="270" t="s">
        <v>144</v>
      </c>
      <c r="C200" s="183">
        <v>0</v>
      </c>
    </row>
    <row r="201" ht="21" hidden="1" customHeight="1" spans="1:3">
      <c r="A201" s="264">
        <v>2013503</v>
      </c>
      <c r="B201" s="270" t="s">
        <v>145</v>
      </c>
      <c r="C201" s="183">
        <v>0</v>
      </c>
    </row>
    <row r="202" ht="21" hidden="1" customHeight="1" spans="1:3">
      <c r="A202" s="264">
        <v>2013550</v>
      </c>
      <c r="B202" s="270" t="s">
        <v>152</v>
      </c>
      <c r="C202" s="183">
        <v>0</v>
      </c>
    </row>
    <row r="203" ht="21" hidden="1" customHeight="1" spans="1:3">
      <c r="A203" s="264">
        <v>2013599</v>
      </c>
      <c r="B203" s="270" t="s">
        <v>251</v>
      </c>
      <c r="C203" s="183">
        <v>0</v>
      </c>
    </row>
    <row r="204" ht="21" customHeight="1" spans="1:3">
      <c r="A204" s="264">
        <v>20136</v>
      </c>
      <c r="B204" s="270" t="s">
        <v>252</v>
      </c>
      <c r="C204" s="183">
        <v>2159</v>
      </c>
    </row>
    <row r="205" ht="21" customHeight="1" spans="1:3">
      <c r="A205" s="264">
        <v>2013601</v>
      </c>
      <c r="B205" s="270" t="s">
        <v>143</v>
      </c>
      <c r="C205" s="183">
        <v>698</v>
      </c>
    </row>
    <row r="206" ht="21" customHeight="1" spans="1:3">
      <c r="A206" s="264">
        <v>2013602</v>
      </c>
      <c r="B206" s="270" t="s">
        <v>144</v>
      </c>
      <c r="C206" s="183">
        <v>668</v>
      </c>
    </row>
    <row r="207" ht="21" hidden="1" customHeight="1" spans="1:3">
      <c r="A207" s="264">
        <v>2013603</v>
      </c>
      <c r="B207" s="270" t="s">
        <v>145</v>
      </c>
      <c r="C207" s="183">
        <v>0</v>
      </c>
    </row>
    <row r="208" ht="21" customHeight="1" spans="1:3">
      <c r="A208" s="264">
        <v>2013650</v>
      </c>
      <c r="B208" s="270" t="s">
        <v>152</v>
      </c>
      <c r="C208" s="183">
        <v>102</v>
      </c>
    </row>
    <row r="209" ht="21" customHeight="1" spans="1:3">
      <c r="A209" s="264">
        <v>2013699</v>
      </c>
      <c r="B209" s="270" t="s">
        <v>253</v>
      </c>
      <c r="C209" s="183">
        <v>691</v>
      </c>
    </row>
    <row r="210" ht="21" hidden="1" customHeight="1" spans="1:3">
      <c r="A210" s="264">
        <v>20137</v>
      </c>
      <c r="B210" s="270" t="s">
        <v>254</v>
      </c>
      <c r="C210" s="183">
        <v>0</v>
      </c>
    </row>
    <row r="211" ht="21" hidden="1" customHeight="1" spans="1:3">
      <c r="A211" s="264">
        <v>2013701</v>
      </c>
      <c r="B211" s="270" t="s">
        <v>143</v>
      </c>
      <c r="C211" s="183">
        <v>0</v>
      </c>
    </row>
    <row r="212" ht="21" hidden="1" customHeight="1" spans="1:3">
      <c r="A212" s="264">
        <v>2013702</v>
      </c>
      <c r="B212" s="270" t="s">
        <v>144</v>
      </c>
      <c r="C212" s="183">
        <v>0</v>
      </c>
    </row>
    <row r="213" ht="21" hidden="1" customHeight="1" spans="1:3">
      <c r="A213" s="264">
        <v>2013703</v>
      </c>
      <c r="B213" s="270" t="s">
        <v>145</v>
      </c>
      <c r="C213" s="183">
        <v>0</v>
      </c>
    </row>
    <row r="214" ht="21" hidden="1" customHeight="1" spans="1:3">
      <c r="A214" s="264">
        <v>2013704</v>
      </c>
      <c r="B214" s="270" t="s">
        <v>255</v>
      </c>
      <c r="C214" s="183">
        <v>0</v>
      </c>
    </row>
    <row r="215" ht="21" hidden="1" customHeight="1" spans="1:3">
      <c r="A215" s="264">
        <v>2013750</v>
      </c>
      <c r="B215" s="270" t="s">
        <v>152</v>
      </c>
      <c r="C215" s="183">
        <v>0</v>
      </c>
    </row>
    <row r="216" ht="21" hidden="1" customHeight="1" spans="1:3">
      <c r="A216" s="264">
        <v>2013799</v>
      </c>
      <c r="B216" s="270" t="s">
        <v>256</v>
      </c>
      <c r="C216" s="183">
        <v>0</v>
      </c>
    </row>
    <row r="217" ht="21" customHeight="1" spans="1:3">
      <c r="A217" s="264">
        <v>20138</v>
      </c>
      <c r="B217" s="270" t="s">
        <v>257</v>
      </c>
      <c r="C217" s="183">
        <v>5072</v>
      </c>
    </row>
    <row r="218" ht="21" customHeight="1" spans="1:3">
      <c r="A218" s="264">
        <v>2013801</v>
      </c>
      <c r="B218" s="270" t="s">
        <v>143</v>
      </c>
      <c r="C218" s="183">
        <v>3412</v>
      </c>
    </row>
    <row r="219" ht="21" hidden="1" customHeight="1" spans="1:3">
      <c r="A219" s="264">
        <v>2013802</v>
      </c>
      <c r="B219" s="270" t="s">
        <v>144</v>
      </c>
      <c r="C219" s="183">
        <v>0</v>
      </c>
    </row>
    <row r="220" ht="21" customHeight="1" spans="1:3">
      <c r="A220" s="264">
        <v>2013803</v>
      </c>
      <c r="B220" s="270" t="s">
        <v>145</v>
      </c>
      <c r="C220" s="183">
        <v>321</v>
      </c>
    </row>
    <row r="221" ht="21" customHeight="1" spans="1:3">
      <c r="A221" s="264">
        <v>2013804</v>
      </c>
      <c r="B221" s="270" t="s">
        <v>258</v>
      </c>
      <c r="C221" s="183">
        <v>975</v>
      </c>
    </row>
    <row r="222" ht="21" customHeight="1" spans="1:3">
      <c r="A222" s="264">
        <v>2013805</v>
      </c>
      <c r="B222" s="270" t="s">
        <v>259</v>
      </c>
      <c r="C222" s="183">
        <v>120</v>
      </c>
    </row>
    <row r="223" ht="21" hidden="1" customHeight="1" spans="1:3">
      <c r="A223" s="264">
        <v>2013808</v>
      </c>
      <c r="B223" s="270" t="s">
        <v>184</v>
      </c>
      <c r="C223" s="183">
        <v>0</v>
      </c>
    </row>
    <row r="224" ht="21" hidden="1" customHeight="1" spans="1:3">
      <c r="A224" s="264">
        <v>2013810</v>
      </c>
      <c r="B224" s="270" t="s">
        <v>260</v>
      </c>
      <c r="C224" s="183">
        <v>0</v>
      </c>
    </row>
    <row r="225" ht="21" customHeight="1" spans="1:3">
      <c r="A225" s="264">
        <v>2013812</v>
      </c>
      <c r="B225" s="270" t="s">
        <v>261</v>
      </c>
      <c r="C225" s="183">
        <v>40</v>
      </c>
    </row>
    <row r="226" ht="21" hidden="1" customHeight="1" spans="1:3">
      <c r="A226" s="264">
        <v>2013813</v>
      </c>
      <c r="B226" s="270" t="s">
        <v>262</v>
      </c>
      <c r="C226" s="183">
        <v>0</v>
      </c>
    </row>
    <row r="227" ht="21" customHeight="1" spans="1:3">
      <c r="A227" s="264">
        <v>2013814</v>
      </c>
      <c r="B227" s="270" t="s">
        <v>263</v>
      </c>
      <c r="C227" s="183">
        <v>6</v>
      </c>
    </row>
    <row r="228" ht="21" customHeight="1" spans="1:3">
      <c r="A228" s="264">
        <v>2013815</v>
      </c>
      <c r="B228" s="270" t="s">
        <v>264</v>
      </c>
      <c r="C228" s="183">
        <v>3</v>
      </c>
    </row>
    <row r="229" ht="21" customHeight="1" spans="1:3">
      <c r="A229" s="264">
        <v>2013816</v>
      </c>
      <c r="B229" s="270" t="s">
        <v>265</v>
      </c>
      <c r="C229" s="183">
        <v>48</v>
      </c>
    </row>
    <row r="230" ht="21" customHeight="1" spans="1:3">
      <c r="A230" s="264">
        <v>2013850</v>
      </c>
      <c r="B230" s="270" t="s">
        <v>152</v>
      </c>
      <c r="C230" s="183">
        <v>137</v>
      </c>
    </row>
    <row r="231" ht="21" customHeight="1" spans="1:3">
      <c r="A231" s="264">
        <v>2013899</v>
      </c>
      <c r="B231" s="270" t="s">
        <v>266</v>
      </c>
      <c r="C231" s="183">
        <v>10</v>
      </c>
    </row>
    <row r="232" ht="21" customHeight="1" spans="1:3">
      <c r="A232" s="264">
        <v>20199</v>
      </c>
      <c r="B232" s="270" t="s">
        <v>267</v>
      </c>
      <c r="C232" s="183">
        <v>890</v>
      </c>
    </row>
    <row r="233" ht="21" hidden="1" customHeight="1" spans="1:3">
      <c r="A233" s="264">
        <v>2019901</v>
      </c>
      <c r="B233" s="270" t="s">
        <v>268</v>
      </c>
      <c r="C233" s="183">
        <v>0</v>
      </c>
    </row>
    <row r="234" ht="21" customHeight="1" spans="1:3">
      <c r="A234" s="264">
        <v>2019999</v>
      </c>
      <c r="B234" s="270" t="s">
        <v>269</v>
      </c>
      <c r="C234" s="183">
        <v>890</v>
      </c>
    </row>
    <row r="235" ht="21" hidden="1" customHeight="1" spans="1:3">
      <c r="A235" s="264">
        <v>202</v>
      </c>
      <c r="B235" s="270" t="s">
        <v>270</v>
      </c>
      <c r="C235" s="183">
        <v>0</v>
      </c>
    </row>
    <row r="236" ht="21" hidden="1" customHeight="1" spans="1:3">
      <c r="A236" s="264">
        <v>20205</v>
      </c>
      <c r="B236" s="270" t="s">
        <v>271</v>
      </c>
      <c r="C236" s="183">
        <v>0</v>
      </c>
    </row>
    <row r="237" ht="21" hidden="1" customHeight="1" spans="1:3">
      <c r="A237" s="264">
        <v>20206</v>
      </c>
      <c r="B237" s="270" t="s">
        <v>272</v>
      </c>
      <c r="C237" s="183">
        <v>0</v>
      </c>
    </row>
    <row r="238" ht="21" hidden="1" customHeight="1" spans="1:3">
      <c r="A238" s="264">
        <v>20299</v>
      </c>
      <c r="B238" s="270" t="s">
        <v>273</v>
      </c>
      <c r="C238" s="183">
        <v>0</v>
      </c>
    </row>
    <row r="239" ht="21" hidden="1" customHeight="1" spans="1:3">
      <c r="A239" s="264">
        <v>203</v>
      </c>
      <c r="B239" s="270" t="s">
        <v>274</v>
      </c>
      <c r="C239" s="183">
        <v>0</v>
      </c>
    </row>
    <row r="240" ht="21" hidden="1" customHeight="1" spans="1:3">
      <c r="A240" s="264">
        <v>20306</v>
      </c>
      <c r="B240" s="270" t="s">
        <v>275</v>
      </c>
      <c r="C240" s="183">
        <v>0</v>
      </c>
    </row>
    <row r="241" ht="21" hidden="1" customHeight="1" spans="1:3">
      <c r="A241" s="264">
        <v>2030601</v>
      </c>
      <c r="B241" s="270" t="s">
        <v>276</v>
      </c>
      <c r="C241" s="183">
        <v>0</v>
      </c>
    </row>
    <row r="242" ht="21" hidden="1" customHeight="1" spans="1:3">
      <c r="A242" s="264">
        <v>2030602</v>
      </c>
      <c r="B242" s="270" t="s">
        <v>277</v>
      </c>
      <c r="C242" s="183">
        <v>0</v>
      </c>
    </row>
    <row r="243" ht="21" hidden="1" customHeight="1" spans="1:3">
      <c r="A243" s="264">
        <v>2030603</v>
      </c>
      <c r="B243" s="270" t="s">
        <v>278</v>
      </c>
      <c r="C243" s="183">
        <v>0</v>
      </c>
    </row>
    <row r="244" ht="21" hidden="1" customHeight="1" spans="1:3">
      <c r="A244" s="264">
        <v>2030604</v>
      </c>
      <c r="B244" s="270" t="s">
        <v>279</v>
      </c>
      <c r="C244" s="183">
        <v>0</v>
      </c>
    </row>
    <row r="245" ht="21" hidden="1" customHeight="1" spans="1:3">
      <c r="A245" s="264">
        <v>2030605</v>
      </c>
      <c r="B245" s="270" t="s">
        <v>280</v>
      </c>
      <c r="C245" s="183">
        <v>0</v>
      </c>
    </row>
    <row r="246" ht="21" hidden="1" customHeight="1" spans="1:3">
      <c r="A246" s="264">
        <v>2030606</v>
      </c>
      <c r="B246" s="270" t="s">
        <v>281</v>
      </c>
      <c r="C246" s="183">
        <v>0</v>
      </c>
    </row>
    <row r="247" ht="21" hidden="1" customHeight="1" spans="1:3">
      <c r="A247" s="264">
        <v>2030607</v>
      </c>
      <c r="B247" s="269" t="s">
        <v>282</v>
      </c>
      <c r="C247" s="183">
        <v>0</v>
      </c>
    </row>
    <row r="248" ht="21" hidden="1" customHeight="1" spans="1:3">
      <c r="A248" s="264">
        <v>2030608</v>
      </c>
      <c r="B248" s="270" t="s">
        <v>283</v>
      </c>
      <c r="C248" s="183">
        <v>0</v>
      </c>
    </row>
    <row r="249" ht="21" hidden="1" customHeight="1" spans="1:3">
      <c r="A249" s="264">
        <v>2030699</v>
      </c>
      <c r="B249" s="270" t="s">
        <v>284</v>
      </c>
      <c r="C249" s="183">
        <v>0</v>
      </c>
    </row>
    <row r="250" ht="21" hidden="1" customHeight="1" spans="1:3">
      <c r="A250" s="264">
        <v>20399</v>
      </c>
      <c r="B250" s="270" t="s">
        <v>285</v>
      </c>
      <c r="C250" s="183">
        <v>0</v>
      </c>
    </row>
    <row r="251" ht="21" customHeight="1" spans="1:3">
      <c r="A251" s="264">
        <v>204</v>
      </c>
      <c r="B251" s="270" t="s">
        <v>286</v>
      </c>
      <c r="C251" s="183">
        <v>26864</v>
      </c>
    </row>
    <row r="252" ht="21" hidden="1" customHeight="1" spans="1:3">
      <c r="A252" s="264">
        <v>20401</v>
      </c>
      <c r="B252" s="270" t="s">
        <v>287</v>
      </c>
      <c r="C252" s="183">
        <v>0</v>
      </c>
    </row>
    <row r="253" ht="21" hidden="1" customHeight="1" spans="1:3">
      <c r="A253" s="264">
        <v>2040101</v>
      </c>
      <c r="B253" s="270" t="s">
        <v>288</v>
      </c>
      <c r="C253" s="183">
        <v>0</v>
      </c>
    </row>
    <row r="254" ht="21" hidden="1" customHeight="1" spans="1:3">
      <c r="A254" s="264">
        <v>2040199</v>
      </c>
      <c r="B254" s="270" t="s">
        <v>289</v>
      </c>
      <c r="C254" s="183">
        <v>0</v>
      </c>
    </row>
    <row r="255" ht="21" customHeight="1" spans="1:3">
      <c r="A255" s="264">
        <v>20402</v>
      </c>
      <c r="B255" s="270" t="s">
        <v>290</v>
      </c>
      <c r="C255" s="183">
        <v>24418</v>
      </c>
    </row>
    <row r="256" ht="21" customHeight="1" spans="1:3">
      <c r="A256" s="264">
        <v>2040201</v>
      </c>
      <c r="B256" s="270" t="s">
        <v>143</v>
      </c>
      <c r="C256" s="183">
        <v>17039</v>
      </c>
    </row>
    <row r="257" ht="21" hidden="1" customHeight="1" spans="1:3">
      <c r="A257" s="264">
        <v>2040202</v>
      </c>
      <c r="B257" s="270" t="s">
        <v>144</v>
      </c>
      <c r="C257" s="183">
        <v>0</v>
      </c>
    </row>
    <row r="258" ht="21" hidden="1" customHeight="1" spans="1:3">
      <c r="A258" s="264">
        <v>2040203</v>
      </c>
      <c r="B258" s="270" t="s">
        <v>145</v>
      </c>
      <c r="C258" s="183">
        <v>0</v>
      </c>
    </row>
    <row r="259" ht="21" hidden="1" customHeight="1" spans="1:3">
      <c r="A259" s="264">
        <v>2040219</v>
      </c>
      <c r="B259" s="270" t="s">
        <v>184</v>
      </c>
      <c r="C259" s="183">
        <v>0</v>
      </c>
    </row>
    <row r="260" ht="21" customHeight="1" spans="1:3">
      <c r="A260" s="264">
        <v>2040220</v>
      </c>
      <c r="B260" s="270" t="s">
        <v>291</v>
      </c>
      <c r="C260" s="183">
        <v>4612</v>
      </c>
    </row>
    <row r="261" ht="21" hidden="1" customHeight="1" spans="1:3">
      <c r="A261" s="264">
        <v>2040221</v>
      </c>
      <c r="B261" s="270" t="s">
        <v>292</v>
      </c>
      <c r="C261" s="183">
        <v>0</v>
      </c>
    </row>
    <row r="262" ht="21" hidden="1" customHeight="1" spans="1:3">
      <c r="A262" s="264">
        <v>2040222</v>
      </c>
      <c r="B262" s="270" t="s">
        <v>293</v>
      </c>
      <c r="C262" s="183">
        <v>0</v>
      </c>
    </row>
    <row r="263" ht="21" hidden="1" customHeight="1" spans="1:3">
      <c r="A263" s="264">
        <v>2040223</v>
      </c>
      <c r="B263" s="270" t="s">
        <v>294</v>
      </c>
      <c r="C263" s="183">
        <v>0</v>
      </c>
    </row>
    <row r="264" ht="21" customHeight="1" spans="1:3">
      <c r="A264" s="264">
        <v>2040250</v>
      </c>
      <c r="B264" s="270" t="s">
        <v>152</v>
      </c>
      <c r="C264" s="183">
        <v>2755</v>
      </c>
    </row>
    <row r="265" ht="21" customHeight="1" spans="1:3">
      <c r="A265" s="264">
        <v>2040299</v>
      </c>
      <c r="B265" s="270" t="s">
        <v>295</v>
      </c>
      <c r="C265" s="183">
        <v>12</v>
      </c>
    </row>
    <row r="266" ht="21" hidden="1" customHeight="1" spans="1:3">
      <c r="A266" s="264">
        <v>20403</v>
      </c>
      <c r="B266" s="270" t="s">
        <v>296</v>
      </c>
      <c r="C266" s="183">
        <v>0</v>
      </c>
    </row>
    <row r="267" ht="21" hidden="1" customHeight="1" spans="1:3">
      <c r="A267" s="264">
        <v>2040301</v>
      </c>
      <c r="B267" s="270" t="s">
        <v>143</v>
      </c>
      <c r="C267" s="183">
        <v>0</v>
      </c>
    </row>
    <row r="268" ht="21" hidden="1" customHeight="1" spans="1:3">
      <c r="A268" s="264">
        <v>2040302</v>
      </c>
      <c r="B268" s="270" t="s">
        <v>144</v>
      </c>
      <c r="C268" s="183">
        <v>0</v>
      </c>
    </row>
    <row r="269" ht="21" hidden="1" customHeight="1" spans="1:3">
      <c r="A269" s="264">
        <v>2040303</v>
      </c>
      <c r="B269" s="270" t="s">
        <v>145</v>
      </c>
      <c r="C269" s="183">
        <v>0</v>
      </c>
    </row>
    <row r="270" ht="21" hidden="1" customHeight="1" spans="1:3">
      <c r="A270" s="264">
        <v>2040304</v>
      </c>
      <c r="B270" s="270" t="s">
        <v>297</v>
      </c>
      <c r="C270" s="183">
        <v>0</v>
      </c>
    </row>
    <row r="271" ht="21" hidden="1" customHeight="1" spans="1:3">
      <c r="A271" s="264">
        <v>2040350</v>
      </c>
      <c r="B271" s="270" t="s">
        <v>152</v>
      </c>
      <c r="C271" s="183">
        <v>0</v>
      </c>
    </row>
    <row r="272" ht="21" hidden="1" customHeight="1" spans="1:3">
      <c r="A272" s="264">
        <v>2040399</v>
      </c>
      <c r="B272" s="270" t="s">
        <v>298</v>
      </c>
      <c r="C272" s="183">
        <v>0</v>
      </c>
    </row>
    <row r="273" ht="21" hidden="1" customHeight="1" spans="1:3">
      <c r="A273" s="264">
        <v>20404</v>
      </c>
      <c r="B273" s="270" t="s">
        <v>299</v>
      </c>
      <c r="C273" s="183">
        <v>0</v>
      </c>
    </row>
    <row r="274" ht="21" hidden="1" customHeight="1" spans="1:3">
      <c r="A274" s="264">
        <v>2040401</v>
      </c>
      <c r="B274" s="270" t="s">
        <v>143</v>
      </c>
      <c r="C274" s="183">
        <v>0</v>
      </c>
    </row>
    <row r="275" ht="21" hidden="1" customHeight="1" spans="1:3">
      <c r="A275" s="264">
        <v>2040402</v>
      </c>
      <c r="B275" s="270" t="s">
        <v>144</v>
      </c>
      <c r="C275" s="183">
        <v>0</v>
      </c>
    </row>
    <row r="276" ht="21" hidden="1" customHeight="1" spans="1:3">
      <c r="A276" s="264">
        <v>2040403</v>
      </c>
      <c r="B276" s="270" t="s">
        <v>145</v>
      </c>
      <c r="C276" s="183">
        <v>0</v>
      </c>
    </row>
    <row r="277" ht="21" hidden="1" customHeight="1" spans="1:3">
      <c r="A277" s="264">
        <v>2040409</v>
      </c>
      <c r="B277" s="270" t="s">
        <v>300</v>
      </c>
      <c r="C277" s="183">
        <v>0</v>
      </c>
    </row>
    <row r="278" ht="21" hidden="1" customHeight="1" spans="1:3">
      <c r="A278" s="264">
        <v>2040410</v>
      </c>
      <c r="B278" s="270" t="s">
        <v>301</v>
      </c>
      <c r="C278" s="183">
        <v>0</v>
      </c>
    </row>
    <row r="279" ht="21" hidden="1" customHeight="1" spans="1:3">
      <c r="A279" s="264">
        <v>2040450</v>
      </c>
      <c r="B279" s="270" t="s">
        <v>152</v>
      </c>
      <c r="C279" s="183">
        <v>0</v>
      </c>
    </row>
    <row r="280" ht="21" hidden="1" customHeight="1" spans="1:3">
      <c r="A280" s="264">
        <v>2040499</v>
      </c>
      <c r="B280" s="270" t="s">
        <v>302</v>
      </c>
      <c r="C280" s="183">
        <v>0</v>
      </c>
    </row>
    <row r="281" ht="21" hidden="1" customHeight="1" spans="1:3">
      <c r="A281" s="264">
        <v>20405</v>
      </c>
      <c r="B281" s="270" t="s">
        <v>303</v>
      </c>
      <c r="C281" s="183">
        <v>0</v>
      </c>
    </row>
    <row r="282" ht="21" hidden="1" customHeight="1" spans="1:3">
      <c r="A282" s="264">
        <v>2040501</v>
      </c>
      <c r="B282" s="270" t="s">
        <v>143</v>
      </c>
      <c r="C282" s="183">
        <v>0</v>
      </c>
    </row>
    <row r="283" ht="21" hidden="1" customHeight="1" spans="1:3">
      <c r="A283" s="264">
        <v>2040502</v>
      </c>
      <c r="B283" s="270" t="s">
        <v>144</v>
      </c>
      <c r="C283" s="183">
        <v>0</v>
      </c>
    </row>
    <row r="284" ht="21" hidden="1" customHeight="1" spans="1:3">
      <c r="A284" s="264">
        <v>2040503</v>
      </c>
      <c r="B284" s="270" t="s">
        <v>145</v>
      </c>
      <c r="C284" s="183">
        <v>0</v>
      </c>
    </row>
    <row r="285" ht="21" hidden="1" customHeight="1" spans="1:3">
      <c r="A285" s="264">
        <v>2040504</v>
      </c>
      <c r="B285" s="270" t="s">
        <v>304</v>
      </c>
      <c r="C285" s="183">
        <v>0</v>
      </c>
    </row>
    <row r="286" ht="21" hidden="1" customHeight="1" spans="1:3">
      <c r="A286" s="264">
        <v>2040505</v>
      </c>
      <c r="B286" s="269" t="s">
        <v>305</v>
      </c>
      <c r="C286" s="183">
        <v>0</v>
      </c>
    </row>
    <row r="287" ht="21" hidden="1" customHeight="1" spans="1:3">
      <c r="A287" s="264">
        <v>2040506</v>
      </c>
      <c r="B287" s="269" t="s">
        <v>306</v>
      </c>
      <c r="C287" s="183">
        <v>0</v>
      </c>
    </row>
    <row r="288" ht="21" hidden="1" customHeight="1" spans="1:3">
      <c r="A288" s="264">
        <v>2040550</v>
      </c>
      <c r="B288" s="270" t="s">
        <v>152</v>
      </c>
      <c r="C288" s="183">
        <v>0</v>
      </c>
    </row>
    <row r="289" ht="21" hidden="1" customHeight="1" spans="1:3">
      <c r="A289" s="264">
        <v>2040599</v>
      </c>
      <c r="B289" s="270" t="s">
        <v>307</v>
      </c>
      <c r="C289" s="183">
        <v>0</v>
      </c>
    </row>
    <row r="290" ht="21" customHeight="1" spans="1:3">
      <c r="A290" s="264">
        <v>20406</v>
      </c>
      <c r="B290" s="270" t="s">
        <v>308</v>
      </c>
      <c r="C290" s="183">
        <v>2251</v>
      </c>
    </row>
    <row r="291" ht="21" customHeight="1" spans="1:3">
      <c r="A291" s="264">
        <v>2040601</v>
      </c>
      <c r="B291" s="270" t="s">
        <v>143</v>
      </c>
      <c r="C291" s="183">
        <v>1264</v>
      </c>
    </row>
    <row r="292" ht="21" hidden="1" customHeight="1" spans="1:3">
      <c r="A292" s="264">
        <v>2040602</v>
      </c>
      <c r="B292" s="270" t="s">
        <v>144</v>
      </c>
      <c r="C292" s="183">
        <v>0</v>
      </c>
    </row>
    <row r="293" ht="21" hidden="1" customHeight="1" spans="1:3">
      <c r="A293" s="264">
        <v>2040603</v>
      </c>
      <c r="B293" s="270" t="s">
        <v>145</v>
      </c>
      <c r="C293" s="183">
        <v>0</v>
      </c>
    </row>
    <row r="294" ht="21" customHeight="1" spans="1:3">
      <c r="A294" s="264">
        <v>2040604</v>
      </c>
      <c r="B294" s="270" t="s">
        <v>309</v>
      </c>
      <c r="C294" s="183">
        <v>666</v>
      </c>
    </row>
    <row r="295" ht="21" customHeight="1" spans="1:3">
      <c r="A295" s="264">
        <v>2040605</v>
      </c>
      <c r="B295" s="270" t="s">
        <v>310</v>
      </c>
      <c r="C295" s="183">
        <v>13</v>
      </c>
    </row>
    <row r="296" ht="21" hidden="1" customHeight="1" spans="1:3">
      <c r="A296" s="264">
        <v>2040606</v>
      </c>
      <c r="B296" s="270" t="s">
        <v>311</v>
      </c>
      <c r="C296" s="183">
        <v>0</v>
      </c>
    </row>
    <row r="297" ht="21" customHeight="1" spans="1:3">
      <c r="A297" s="264">
        <v>2040607</v>
      </c>
      <c r="B297" s="270" t="s">
        <v>312</v>
      </c>
      <c r="C297" s="183">
        <v>3</v>
      </c>
    </row>
    <row r="298" ht="21" hidden="1" customHeight="1" spans="1:3">
      <c r="A298" s="264">
        <v>2040608</v>
      </c>
      <c r="B298" s="270" t="s">
        <v>313</v>
      </c>
      <c r="C298" s="183">
        <v>0</v>
      </c>
    </row>
    <row r="299" ht="21" customHeight="1" spans="1:3">
      <c r="A299" s="264">
        <v>2040610</v>
      </c>
      <c r="B299" s="270" t="s">
        <v>314</v>
      </c>
      <c r="C299" s="183">
        <v>66</v>
      </c>
    </row>
    <row r="300" ht="21" hidden="1" customHeight="1" spans="1:3">
      <c r="A300" s="264">
        <v>2040612</v>
      </c>
      <c r="B300" s="270" t="s">
        <v>315</v>
      </c>
      <c r="C300" s="183">
        <v>0</v>
      </c>
    </row>
    <row r="301" ht="21" hidden="1" customHeight="1" spans="1:3">
      <c r="A301" s="264">
        <v>2040613</v>
      </c>
      <c r="B301" s="270" t="s">
        <v>184</v>
      </c>
      <c r="C301" s="183">
        <v>0</v>
      </c>
    </row>
    <row r="302" ht="21" customHeight="1" spans="1:3">
      <c r="A302" s="264">
        <v>2040650</v>
      </c>
      <c r="B302" s="270" t="s">
        <v>152</v>
      </c>
      <c r="C302" s="183">
        <v>239</v>
      </c>
    </row>
    <row r="303" ht="21" hidden="1" customHeight="1" spans="1:3">
      <c r="A303" s="264">
        <v>2040699</v>
      </c>
      <c r="B303" s="270" t="s">
        <v>316</v>
      </c>
      <c r="C303" s="183">
        <v>0</v>
      </c>
    </row>
    <row r="304" ht="21" hidden="1" customHeight="1" spans="1:3">
      <c r="A304" s="264">
        <v>20407</v>
      </c>
      <c r="B304" s="270" t="s">
        <v>317</v>
      </c>
      <c r="C304" s="183">
        <v>0</v>
      </c>
    </row>
    <row r="305" ht="21" hidden="1" customHeight="1" spans="1:3">
      <c r="A305" s="264">
        <v>2040701</v>
      </c>
      <c r="B305" s="270" t="s">
        <v>143</v>
      </c>
      <c r="C305" s="183">
        <v>0</v>
      </c>
    </row>
    <row r="306" ht="21" hidden="1" customHeight="1" spans="1:3">
      <c r="A306" s="264">
        <v>2040702</v>
      </c>
      <c r="B306" s="270" t="s">
        <v>144</v>
      </c>
      <c r="C306" s="183">
        <v>0</v>
      </c>
    </row>
    <row r="307" ht="21" hidden="1" customHeight="1" spans="1:3">
      <c r="A307" s="264">
        <v>2040703</v>
      </c>
      <c r="B307" s="270" t="s">
        <v>145</v>
      </c>
      <c r="C307" s="183">
        <v>0</v>
      </c>
    </row>
    <row r="308" ht="21" hidden="1" customHeight="1" spans="1:3">
      <c r="A308" s="264">
        <v>2040704</v>
      </c>
      <c r="B308" s="270" t="s">
        <v>318</v>
      </c>
      <c r="C308" s="183">
        <v>0</v>
      </c>
    </row>
    <row r="309" ht="21" hidden="1" customHeight="1" spans="1:3">
      <c r="A309" s="264">
        <v>2040705</v>
      </c>
      <c r="B309" s="270" t="s">
        <v>319</v>
      </c>
      <c r="C309" s="183">
        <v>0</v>
      </c>
    </row>
    <row r="310" ht="21" hidden="1" customHeight="1" spans="1:3">
      <c r="A310" s="264">
        <v>2040706</v>
      </c>
      <c r="B310" s="270" t="s">
        <v>320</v>
      </c>
      <c r="C310" s="183">
        <v>0</v>
      </c>
    </row>
    <row r="311" ht="21" hidden="1" customHeight="1" spans="1:3">
      <c r="A311" s="264">
        <v>2040707</v>
      </c>
      <c r="B311" s="270" t="s">
        <v>184</v>
      </c>
      <c r="C311" s="183">
        <v>0</v>
      </c>
    </row>
    <row r="312" ht="21" hidden="1" customHeight="1" spans="1:3">
      <c r="A312" s="264">
        <v>2040750</v>
      </c>
      <c r="B312" s="270" t="s">
        <v>152</v>
      </c>
      <c r="C312" s="183">
        <v>0</v>
      </c>
    </row>
    <row r="313" ht="21" hidden="1" customHeight="1" spans="1:3">
      <c r="A313" s="264">
        <v>2040799</v>
      </c>
      <c r="B313" s="270" t="s">
        <v>321</v>
      </c>
      <c r="C313" s="183">
        <v>0</v>
      </c>
    </row>
    <row r="314" ht="21" hidden="1" customHeight="1" spans="1:3">
      <c r="A314" s="264">
        <v>20408</v>
      </c>
      <c r="B314" s="270" t="s">
        <v>322</v>
      </c>
      <c r="C314" s="183">
        <v>0</v>
      </c>
    </row>
    <row r="315" ht="21" hidden="1" customHeight="1" spans="1:3">
      <c r="A315" s="264">
        <v>2040801</v>
      </c>
      <c r="B315" s="270" t="s">
        <v>143</v>
      </c>
      <c r="C315" s="183">
        <v>0</v>
      </c>
    </row>
    <row r="316" ht="21" hidden="1" customHeight="1" spans="1:3">
      <c r="A316" s="264">
        <v>2040802</v>
      </c>
      <c r="B316" s="270" t="s">
        <v>144</v>
      </c>
      <c r="C316" s="183">
        <v>0</v>
      </c>
    </row>
    <row r="317" ht="21" hidden="1" customHeight="1" spans="1:3">
      <c r="A317" s="264">
        <v>2040803</v>
      </c>
      <c r="B317" s="270" t="s">
        <v>145</v>
      </c>
      <c r="C317" s="183">
        <v>0</v>
      </c>
    </row>
    <row r="318" ht="21" hidden="1" customHeight="1" spans="1:3">
      <c r="A318" s="264">
        <v>2040804</v>
      </c>
      <c r="B318" s="270" t="s">
        <v>323</v>
      </c>
      <c r="C318" s="183">
        <v>0</v>
      </c>
    </row>
    <row r="319" ht="21" hidden="1" customHeight="1" spans="1:3">
      <c r="A319" s="264">
        <v>2040805</v>
      </c>
      <c r="B319" s="270" t="s">
        <v>324</v>
      </c>
      <c r="C319" s="183">
        <v>0</v>
      </c>
    </row>
    <row r="320" ht="21" hidden="1" customHeight="1" spans="1:3">
      <c r="A320" s="264">
        <v>2040806</v>
      </c>
      <c r="B320" s="270" t="s">
        <v>325</v>
      </c>
      <c r="C320" s="183">
        <v>0</v>
      </c>
    </row>
    <row r="321" ht="21" hidden="1" customHeight="1" spans="1:3">
      <c r="A321" s="264">
        <v>2040807</v>
      </c>
      <c r="B321" s="270" t="s">
        <v>184</v>
      </c>
      <c r="C321" s="183">
        <v>0</v>
      </c>
    </row>
    <row r="322" ht="21" hidden="1" customHeight="1" spans="1:3">
      <c r="A322" s="264">
        <v>2040850</v>
      </c>
      <c r="B322" s="270" t="s">
        <v>152</v>
      </c>
      <c r="C322" s="183">
        <v>0</v>
      </c>
    </row>
    <row r="323" ht="21" hidden="1" customHeight="1" spans="1:3">
      <c r="A323" s="264">
        <v>2040899</v>
      </c>
      <c r="B323" s="270" t="s">
        <v>326</v>
      </c>
      <c r="C323" s="183">
        <v>0</v>
      </c>
    </row>
    <row r="324" ht="21" hidden="1" customHeight="1" spans="1:3">
      <c r="A324" s="264">
        <v>20409</v>
      </c>
      <c r="B324" s="270" t="s">
        <v>327</v>
      </c>
      <c r="C324" s="183">
        <v>0</v>
      </c>
    </row>
    <row r="325" ht="21" hidden="1" customHeight="1" spans="1:3">
      <c r="A325" s="264">
        <v>2040901</v>
      </c>
      <c r="B325" s="270" t="s">
        <v>143</v>
      </c>
      <c r="C325" s="183">
        <v>0</v>
      </c>
    </row>
    <row r="326" ht="21" hidden="1" customHeight="1" spans="1:3">
      <c r="A326" s="264">
        <v>2040902</v>
      </c>
      <c r="B326" s="270" t="s">
        <v>144</v>
      </c>
      <c r="C326" s="183">
        <v>0</v>
      </c>
    </row>
    <row r="327" ht="21" hidden="1" customHeight="1" spans="1:3">
      <c r="A327" s="264">
        <v>2040903</v>
      </c>
      <c r="B327" s="270" t="s">
        <v>145</v>
      </c>
      <c r="C327" s="183">
        <v>0</v>
      </c>
    </row>
    <row r="328" ht="21" hidden="1" customHeight="1" spans="1:3">
      <c r="A328" s="264">
        <v>2040904</v>
      </c>
      <c r="B328" s="270" t="s">
        <v>328</v>
      </c>
      <c r="C328" s="183">
        <v>0</v>
      </c>
    </row>
    <row r="329" ht="21" hidden="1" customHeight="1" spans="1:3">
      <c r="A329" s="264">
        <v>2040905</v>
      </c>
      <c r="B329" s="270" t="s">
        <v>329</v>
      </c>
      <c r="C329" s="183">
        <v>0</v>
      </c>
    </row>
    <row r="330" ht="21" hidden="1" customHeight="1" spans="1:3">
      <c r="A330" s="264">
        <v>2040950</v>
      </c>
      <c r="B330" s="270" t="s">
        <v>152</v>
      </c>
      <c r="C330" s="183">
        <v>0</v>
      </c>
    </row>
    <row r="331" ht="21" hidden="1" customHeight="1" spans="1:3">
      <c r="A331" s="264">
        <v>2040999</v>
      </c>
      <c r="B331" s="270" t="s">
        <v>330</v>
      </c>
      <c r="C331" s="183">
        <v>0</v>
      </c>
    </row>
    <row r="332" ht="21" hidden="1" customHeight="1" spans="1:3">
      <c r="A332" s="264">
        <v>20410</v>
      </c>
      <c r="B332" s="270" t="s">
        <v>331</v>
      </c>
      <c r="C332" s="183">
        <v>0</v>
      </c>
    </row>
    <row r="333" ht="21" hidden="1" customHeight="1" spans="1:3">
      <c r="A333" s="264">
        <v>2041001</v>
      </c>
      <c r="B333" s="270" t="s">
        <v>143</v>
      </c>
      <c r="C333" s="183">
        <v>0</v>
      </c>
    </row>
    <row r="334" ht="21" hidden="1" customHeight="1" spans="1:3">
      <c r="A334" s="264">
        <v>2041002</v>
      </c>
      <c r="B334" s="269" t="s">
        <v>144</v>
      </c>
      <c r="C334" s="183">
        <v>0</v>
      </c>
    </row>
    <row r="335" ht="21" hidden="1" customHeight="1" spans="1:3">
      <c r="A335" s="264">
        <v>2041006</v>
      </c>
      <c r="B335" s="270" t="s">
        <v>184</v>
      </c>
      <c r="C335" s="183">
        <v>0</v>
      </c>
    </row>
    <row r="336" ht="21" hidden="1" customHeight="1" spans="1:3">
      <c r="A336" s="264">
        <v>2041007</v>
      </c>
      <c r="B336" s="270" t="s">
        <v>332</v>
      </c>
      <c r="C336" s="183">
        <v>0</v>
      </c>
    </row>
    <row r="337" ht="21" hidden="1" customHeight="1" spans="1:3">
      <c r="A337" s="264">
        <v>2041099</v>
      </c>
      <c r="B337" s="270" t="s">
        <v>333</v>
      </c>
      <c r="C337" s="183">
        <v>0</v>
      </c>
    </row>
    <row r="338" ht="21" customHeight="1" spans="1:3">
      <c r="A338" s="264">
        <v>20499</v>
      </c>
      <c r="B338" s="270" t="s">
        <v>334</v>
      </c>
      <c r="C338" s="183">
        <v>195</v>
      </c>
    </row>
    <row r="339" ht="21" hidden="1" customHeight="1" spans="1:3">
      <c r="A339" s="264">
        <v>2049902</v>
      </c>
      <c r="B339" s="270" t="s">
        <v>335</v>
      </c>
      <c r="C339" s="183">
        <v>0</v>
      </c>
    </row>
    <row r="340" ht="21" customHeight="1" spans="1:3">
      <c r="A340" s="264">
        <v>2049999</v>
      </c>
      <c r="B340" s="270" t="s">
        <v>336</v>
      </c>
      <c r="C340" s="183">
        <v>195</v>
      </c>
    </row>
    <row r="341" ht="21" customHeight="1" spans="1:3">
      <c r="A341" s="264">
        <v>205</v>
      </c>
      <c r="B341" s="270" t="s">
        <v>337</v>
      </c>
      <c r="C341" s="183">
        <v>202092</v>
      </c>
    </row>
    <row r="342" ht="21" customHeight="1" spans="1:3">
      <c r="A342" s="264">
        <v>20501</v>
      </c>
      <c r="B342" s="270" t="s">
        <v>338</v>
      </c>
      <c r="C342" s="183">
        <v>841</v>
      </c>
    </row>
    <row r="343" ht="21" customHeight="1" spans="1:3">
      <c r="A343" s="264">
        <v>2050101</v>
      </c>
      <c r="B343" s="270" t="s">
        <v>143</v>
      </c>
      <c r="C343" s="183">
        <v>396</v>
      </c>
    </row>
    <row r="344" ht="21" hidden="1" customHeight="1" spans="1:3">
      <c r="A344" s="264">
        <v>2050102</v>
      </c>
      <c r="B344" s="270" t="s">
        <v>144</v>
      </c>
      <c r="C344" s="183">
        <v>0</v>
      </c>
    </row>
    <row r="345" ht="21" hidden="1" customHeight="1" spans="1:3">
      <c r="A345" s="264">
        <v>2050103</v>
      </c>
      <c r="B345" s="270" t="s">
        <v>145</v>
      </c>
      <c r="C345" s="183">
        <v>0</v>
      </c>
    </row>
    <row r="346" ht="21" customHeight="1" spans="1:3">
      <c r="A346" s="264">
        <v>2050199</v>
      </c>
      <c r="B346" s="270" t="s">
        <v>339</v>
      </c>
      <c r="C346" s="183">
        <v>445</v>
      </c>
    </row>
    <row r="347" ht="21" customHeight="1" spans="1:3">
      <c r="A347" s="264">
        <v>20502</v>
      </c>
      <c r="B347" s="270" t="s">
        <v>340</v>
      </c>
      <c r="C347" s="183">
        <v>184773</v>
      </c>
    </row>
    <row r="348" ht="21" customHeight="1" spans="1:3">
      <c r="A348" s="264">
        <v>2050201</v>
      </c>
      <c r="B348" s="270" t="s">
        <v>341</v>
      </c>
      <c r="C348" s="183">
        <v>12629</v>
      </c>
    </row>
    <row r="349" ht="21" customHeight="1" spans="1:3">
      <c r="A349" s="264">
        <v>2050202</v>
      </c>
      <c r="B349" s="270" t="s">
        <v>342</v>
      </c>
      <c r="C349" s="183">
        <v>85424</v>
      </c>
    </row>
    <row r="350" ht="21" customHeight="1" spans="1:3">
      <c r="A350" s="264">
        <v>2050203</v>
      </c>
      <c r="B350" s="270" t="s">
        <v>343</v>
      </c>
      <c r="C350" s="183">
        <v>56455</v>
      </c>
    </row>
    <row r="351" ht="21" customHeight="1" spans="1:3">
      <c r="A351" s="264">
        <v>2050204</v>
      </c>
      <c r="B351" s="270" t="s">
        <v>344</v>
      </c>
      <c r="C351" s="183">
        <v>30218</v>
      </c>
    </row>
    <row r="352" ht="21" customHeight="1" spans="1:3">
      <c r="A352" s="264">
        <v>2050205</v>
      </c>
      <c r="B352" s="270" t="s">
        <v>345</v>
      </c>
      <c r="C352" s="183">
        <v>25</v>
      </c>
    </row>
    <row r="353" ht="21" customHeight="1" spans="1:3">
      <c r="A353" s="264">
        <v>2050299</v>
      </c>
      <c r="B353" s="270" t="s">
        <v>346</v>
      </c>
      <c r="C353" s="183">
        <v>22</v>
      </c>
    </row>
    <row r="354" ht="21" customHeight="1" spans="1:3">
      <c r="A354" s="264">
        <v>20503</v>
      </c>
      <c r="B354" s="270" t="s">
        <v>347</v>
      </c>
      <c r="C354" s="183">
        <v>7481</v>
      </c>
    </row>
    <row r="355" ht="21" hidden="1" customHeight="1" spans="1:3">
      <c r="A355" s="264">
        <v>2050301</v>
      </c>
      <c r="B355" s="270" t="s">
        <v>348</v>
      </c>
      <c r="C355" s="183">
        <v>0</v>
      </c>
    </row>
    <row r="356" ht="21" customHeight="1" spans="1:3">
      <c r="A356" s="264">
        <v>2050302</v>
      </c>
      <c r="B356" s="270" t="s">
        <v>349</v>
      </c>
      <c r="C356" s="183">
        <v>7481</v>
      </c>
    </row>
    <row r="357" ht="21" hidden="1" customHeight="1" spans="1:3">
      <c r="A357" s="264">
        <v>2050303</v>
      </c>
      <c r="B357" s="270" t="s">
        <v>350</v>
      </c>
      <c r="C357" s="183">
        <v>0</v>
      </c>
    </row>
    <row r="358" ht="21" hidden="1" customHeight="1" spans="1:3">
      <c r="A358" s="264">
        <v>2050305</v>
      </c>
      <c r="B358" s="270" t="s">
        <v>351</v>
      </c>
      <c r="C358" s="183">
        <v>0</v>
      </c>
    </row>
    <row r="359" ht="21" hidden="1" customHeight="1" spans="1:3">
      <c r="A359" s="264">
        <v>2050399</v>
      </c>
      <c r="B359" s="270" t="s">
        <v>352</v>
      </c>
      <c r="C359" s="183">
        <v>0</v>
      </c>
    </row>
    <row r="360" ht="21" hidden="1" customHeight="1" spans="1:3">
      <c r="A360" s="264">
        <v>20504</v>
      </c>
      <c r="B360" s="270" t="s">
        <v>353</v>
      </c>
      <c r="C360" s="183">
        <v>0</v>
      </c>
    </row>
    <row r="361" ht="21" hidden="1" customHeight="1" spans="1:3">
      <c r="A361" s="264">
        <v>2050401</v>
      </c>
      <c r="B361" s="270" t="s">
        <v>354</v>
      </c>
      <c r="C361" s="183">
        <v>0</v>
      </c>
    </row>
    <row r="362" ht="21" hidden="1" customHeight="1" spans="1:3">
      <c r="A362" s="264">
        <v>2050402</v>
      </c>
      <c r="B362" s="270" t="s">
        <v>355</v>
      </c>
      <c r="C362" s="183">
        <v>0</v>
      </c>
    </row>
    <row r="363" ht="21" hidden="1" customHeight="1" spans="1:3">
      <c r="A363" s="264">
        <v>2050403</v>
      </c>
      <c r="B363" s="270" t="s">
        <v>356</v>
      </c>
      <c r="C363" s="183">
        <v>0</v>
      </c>
    </row>
    <row r="364" ht="21" hidden="1" customHeight="1" spans="1:3">
      <c r="A364" s="264">
        <v>2050404</v>
      </c>
      <c r="B364" s="270" t="s">
        <v>357</v>
      </c>
      <c r="C364" s="183">
        <v>0</v>
      </c>
    </row>
    <row r="365" ht="21" hidden="1" customHeight="1" spans="1:3">
      <c r="A365" s="264">
        <v>2050499</v>
      </c>
      <c r="B365" s="270" t="s">
        <v>358</v>
      </c>
      <c r="C365" s="183">
        <v>0</v>
      </c>
    </row>
    <row r="366" ht="21" hidden="1" customHeight="1" spans="1:3">
      <c r="A366" s="264">
        <v>20505</v>
      </c>
      <c r="B366" s="270" t="s">
        <v>359</v>
      </c>
      <c r="C366" s="183">
        <v>0</v>
      </c>
    </row>
    <row r="367" ht="21" hidden="1" customHeight="1" spans="1:3">
      <c r="A367" s="264">
        <v>2050501</v>
      </c>
      <c r="B367" s="270" t="s">
        <v>360</v>
      </c>
      <c r="C367" s="183">
        <v>0</v>
      </c>
    </row>
    <row r="368" ht="21" hidden="1" customHeight="1" spans="1:3">
      <c r="A368" s="264">
        <v>2050502</v>
      </c>
      <c r="B368" s="270" t="s">
        <v>361</v>
      </c>
      <c r="C368" s="183">
        <v>0</v>
      </c>
    </row>
    <row r="369" ht="21" hidden="1" customHeight="1" spans="1:3">
      <c r="A369" s="264">
        <v>2050599</v>
      </c>
      <c r="B369" s="270" t="s">
        <v>362</v>
      </c>
      <c r="C369" s="183">
        <v>0</v>
      </c>
    </row>
    <row r="370" ht="21" hidden="1" customHeight="1" spans="1:3">
      <c r="A370" s="264">
        <v>20506</v>
      </c>
      <c r="B370" s="270" t="s">
        <v>363</v>
      </c>
      <c r="C370" s="183">
        <v>0</v>
      </c>
    </row>
    <row r="371" ht="21" hidden="1" customHeight="1" spans="1:3">
      <c r="A371" s="264">
        <v>2050601</v>
      </c>
      <c r="B371" s="270" t="s">
        <v>364</v>
      </c>
      <c r="C371" s="183">
        <v>0</v>
      </c>
    </row>
    <row r="372" ht="21" hidden="1" customHeight="1" spans="1:3">
      <c r="A372" s="264">
        <v>2050602</v>
      </c>
      <c r="B372" s="270" t="s">
        <v>365</v>
      </c>
      <c r="C372" s="183">
        <v>0</v>
      </c>
    </row>
    <row r="373" ht="21" hidden="1" customHeight="1" spans="1:3">
      <c r="A373" s="264">
        <v>2050699</v>
      </c>
      <c r="B373" s="270" t="s">
        <v>366</v>
      </c>
      <c r="C373" s="183">
        <v>0</v>
      </c>
    </row>
    <row r="374" ht="21" customHeight="1" spans="1:3">
      <c r="A374" s="264">
        <v>20507</v>
      </c>
      <c r="B374" s="270" t="s">
        <v>367</v>
      </c>
      <c r="C374" s="183">
        <v>804</v>
      </c>
    </row>
    <row r="375" ht="21" customHeight="1" spans="1:3">
      <c r="A375" s="264">
        <v>2050701</v>
      </c>
      <c r="B375" s="270" t="s">
        <v>368</v>
      </c>
      <c r="C375" s="183">
        <v>804</v>
      </c>
    </row>
    <row r="376" ht="21" hidden="1" customHeight="1" spans="1:3">
      <c r="A376" s="264">
        <v>2050702</v>
      </c>
      <c r="B376" s="270" t="s">
        <v>369</v>
      </c>
      <c r="C376" s="183">
        <v>0</v>
      </c>
    </row>
    <row r="377" ht="21" hidden="1" customHeight="1" spans="1:3">
      <c r="A377" s="264">
        <v>2050799</v>
      </c>
      <c r="B377" s="270" t="s">
        <v>370</v>
      </c>
      <c r="C377" s="183">
        <v>0</v>
      </c>
    </row>
    <row r="378" ht="21" customHeight="1" spans="1:3">
      <c r="A378" s="264">
        <v>20508</v>
      </c>
      <c r="B378" s="270" t="s">
        <v>371</v>
      </c>
      <c r="C378" s="183">
        <v>1544</v>
      </c>
    </row>
    <row r="379" ht="21" customHeight="1" spans="1:3">
      <c r="A379" s="264">
        <v>2050801</v>
      </c>
      <c r="B379" s="270" t="s">
        <v>372</v>
      </c>
      <c r="C379" s="183">
        <v>1081</v>
      </c>
    </row>
    <row r="380" ht="21" customHeight="1" spans="1:3">
      <c r="A380" s="264">
        <v>2050802</v>
      </c>
      <c r="B380" s="270" t="s">
        <v>373</v>
      </c>
      <c r="C380" s="183">
        <v>437</v>
      </c>
    </row>
    <row r="381" ht="21" customHeight="1" spans="1:3">
      <c r="A381" s="264">
        <v>2050803</v>
      </c>
      <c r="B381" s="270" t="s">
        <v>374</v>
      </c>
      <c r="C381" s="183">
        <v>26</v>
      </c>
    </row>
    <row r="382" ht="21" hidden="1" customHeight="1" spans="1:3">
      <c r="A382" s="264">
        <v>2050804</v>
      </c>
      <c r="B382" s="270" t="s">
        <v>375</v>
      </c>
      <c r="C382" s="183">
        <v>0</v>
      </c>
    </row>
    <row r="383" ht="21" hidden="1" customHeight="1" spans="1:3">
      <c r="A383" s="264">
        <v>2050899</v>
      </c>
      <c r="B383" s="270" t="s">
        <v>376</v>
      </c>
      <c r="C383" s="183">
        <v>0</v>
      </c>
    </row>
    <row r="384" ht="21" customHeight="1" spans="1:3">
      <c r="A384" s="264">
        <v>20509</v>
      </c>
      <c r="B384" s="270" t="s">
        <v>377</v>
      </c>
      <c r="C384" s="183">
        <v>6157</v>
      </c>
    </row>
    <row r="385" ht="21" customHeight="1" spans="1:3">
      <c r="A385" s="264">
        <v>2050901</v>
      </c>
      <c r="B385" s="270" t="s">
        <v>378</v>
      </c>
      <c r="C385" s="183">
        <v>5243</v>
      </c>
    </row>
    <row r="386" ht="21" hidden="1" customHeight="1" spans="1:3">
      <c r="A386" s="264">
        <v>2050902</v>
      </c>
      <c r="B386" s="270" t="s">
        <v>379</v>
      </c>
      <c r="C386" s="183">
        <v>0</v>
      </c>
    </row>
    <row r="387" ht="21" hidden="1" customHeight="1" spans="1:3">
      <c r="A387" s="264">
        <v>2050903</v>
      </c>
      <c r="B387" s="270" t="s">
        <v>380</v>
      </c>
      <c r="C387" s="183">
        <v>0</v>
      </c>
    </row>
    <row r="388" ht="21" hidden="1" customHeight="1" spans="1:3">
      <c r="A388" s="264">
        <v>2050904</v>
      </c>
      <c r="B388" s="269" t="s">
        <v>381</v>
      </c>
      <c r="C388" s="183">
        <v>0</v>
      </c>
    </row>
    <row r="389" ht="21" hidden="1" customHeight="1" spans="1:3">
      <c r="A389" s="264">
        <v>2050905</v>
      </c>
      <c r="B389" s="270" t="s">
        <v>382</v>
      </c>
      <c r="C389" s="183">
        <v>0</v>
      </c>
    </row>
    <row r="390" ht="21" customHeight="1" spans="1:3">
      <c r="A390" s="264">
        <v>2050999</v>
      </c>
      <c r="B390" s="270" t="s">
        <v>383</v>
      </c>
      <c r="C390" s="183">
        <v>914</v>
      </c>
    </row>
    <row r="391" ht="21" customHeight="1" spans="1:3">
      <c r="A391" s="264">
        <v>20599</v>
      </c>
      <c r="B391" s="270" t="s">
        <v>384</v>
      </c>
      <c r="C391" s="183">
        <v>492</v>
      </c>
    </row>
    <row r="392" ht="21" customHeight="1" spans="1:3">
      <c r="A392" s="264">
        <v>2059999</v>
      </c>
      <c r="B392" s="270" t="s">
        <v>1759</v>
      </c>
      <c r="C392" s="183">
        <v>492</v>
      </c>
    </row>
    <row r="393" ht="21" customHeight="1" spans="1:3">
      <c r="A393" s="264">
        <v>206</v>
      </c>
      <c r="B393" s="270" t="s">
        <v>385</v>
      </c>
      <c r="C393" s="183">
        <v>1185</v>
      </c>
    </row>
    <row r="394" ht="21" customHeight="1" spans="1:3">
      <c r="A394" s="264">
        <v>20601</v>
      </c>
      <c r="B394" s="270" t="s">
        <v>386</v>
      </c>
      <c r="C394" s="183">
        <v>279</v>
      </c>
    </row>
    <row r="395" ht="21" customHeight="1" spans="1:3">
      <c r="A395" s="264">
        <v>2060101</v>
      </c>
      <c r="B395" s="270" t="s">
        <v>143</v>
      </c>
      <c r="C395" s="183">
        <v>279</v>
      </c>
    </row>
    <row r="396" ht="21" hidden="1" customHeight="1" spans="1:3">
      <c r="A396" s="264">
        <v>2060102</v>
      </c>
      <c r="B396" s="270" t="s">
        <v>144</v>
      </c>
      <c r="C396" s="183">
        <v>0</v>
      </c>
    </row>
    <row r="397" ht="21" hidden="1" customHeight="1" spans="1:3">
      <c r="A397" s="264">
        <v>2060103</v>
      </c>
      <c r="B397" s="270" t="s">
        <v>145</v>
      </c>
      <c r="C397" s="183">
        <v>0</v>
      </c>
    </row>
    <row r="398" ht="21" hidden="1" customHeight="1" spans="1:3">
      <c r="A398" s="264">
        <v>2060199</v>
      </c>
      <c r="B398" s="270" t="s">
        <v>387</v>
      </c>
      <c r="C398" s="183">
        <v>0</v>
      </c>
    </row>
    <row r="399" ht="21" customHeight="1" spans="1:3">
      <c r="A399" s="264">
        <v>20602</v>
      </c>
      <c r="B399" s="270" t="s">
        <v>388</v>
      </c>
      <c r="C399" s="183">
        <v>42</v>
      </c>
    </row>
    <row r="400" ht="21" hidden="1" customHeight="1" spans="1:3">
      <c r="A400" s="264">
        <v>2060201</v>
      </c>
      <c r="B400" s="270" t="s">
        <v>389</v>
      </c>
      <c r="C400" s="183">
        <v>0</v>
      </c>
    </row>
    <row r="401" ht="21" hidden="1" customHeight="1" spans="1:3">
      <c r="A401" s="264">
        <v>2060203</v>
      </c>
      <c r="B401" s="270" t="s">
        <v>390</v>
      </c>
      <c r="C401" s="183">
        <v>0</v>
      </c>
    </row>
    <row r="402" ht="21" hidden="1" customHeight="1" spans="1:3">
      <c r="A402" s="264">
        <v>2060204</v>
      </c>
      <c r="B402" s="270" t="s">
        <v>391</v>
      </c>
      <c r="C402" s="183">
        <v>0</v>
      </c>
    </row>
    <row r="403" ht="21" customHeight="1" spans="1:3">
      <c r="A403" s="264">
        <v>2060205</v>
      </c>
      <c r="B403" s="270" t="s">
        <v>392</v>
      </c>
      <c r="C403" s="183">
        <v>42</v>
      </c>
    </row>
    <row r="404" ht="21" hidden="1" customHeight="1" spans="1:3">
      <c r="A404" s="264">
        <v>2060206</v>
      </c>
      <c r="B404" s="270" t="s">
        <v>393</v>
      </c>
      <c r="C404" s="183">
        <v>0</v>
      </c>
    </row>
    <row r="405" ht="21" hidden="1" customHeight="1" spans="1:3">
      <c r="A405" s="264">
        <v>2060207</v>
      </c>
      <c r="B405" s="270" t="s">
        <v>394</v>
      </c>
      <c r="C405" s="183">
        <v>0</v>
      </c>
    </row>
    <row r="406" ht="21" hidden="1" customHeight="1" spans="1:3">
      <c r="A406" s="264">
        <v>2060208</v>
      </c>
      <c r="B406" s="270" t="s">
        <v>395</v>
      </c>
      <c r="C406" s="183">
        <v>0</v>
      </c>
    </row>
    <row r="407" ht="21" hidden="1" customHeight="1" spans="1:3">
      <c r="A407" s="264">
        <v>2060299</v>
      </c>
      <c r="B407" s="270" t="s">
        <v>396</v>
      </c>
      <c r="C407" s="183">
        <v>0</v>
      </c>
    </row>
    <row r="408" ht="21" hidden="1" customHeight="1" spans="1:3">
      <c r="A408" s="264">
        <v>20603</v>
      </c>
      <c r="B408" s="270" t="s">
        <v>397</v>
      </c>
      <c r="C408" s="183">
        <v>0</v>
      </c>
    </row>
    <row r="409" ht="21" hidden="1" customHeight="1" spans="1:3">
      <c r="A409" s="264">
        <v>2060301</v>
      </c>
      <c r="B409" s="270" t="s">
        <v>389</v>
      </c>
      <c r="C409" s="183">
        <v>0</v>
      </c>
    </row>
    <row r="410" ht="21" hidden="1" customHeight="1" spans="1:3">
      <c r="A410" s="264">
        <v>2060302</v>
      </c>
      <c r="B410" s="270" t="s">
        <v>398</v>
      </c>
      <c r="C410" s="183">
        <v>0</v>
      </c>
    </row>
    <row r="411" ht="21" hidden="1" customHeight="1" spans="1:3">
      <c r="A411" s="264">
        <v>2060303</v>
      </c>
      <c r="B411" s="270" t="s">
        <v>399</v>
      </c>
      <c r="C411" s="183">
        <v>0</v>
      </c>
    </row>
    <row r="412" ht="21" hidden="1" customHeight="1" spans="1:3">
      <c r="A412" s="264">
        <v>2060304</v>
      </c>
      <c r="B412" s="270" t="s">
        <v>400</v>
      </c>
      <c r="C412" s="183">
        <v>0</v>
      </c>
    </row>
    <row r="413" ht="21" hidden="1" customHeight="1" spans="1:3">
      <c r="A413" s="264">
        <v>2060399</v>
      </c>
      <c r="B413" s="270" t="s">
        <v>401</v>
      </c>
      <c r="C413" s="183">
        <v>0</v>
      </c>
    </row>
    <row r="414" ht="21" hidden="1" customHeight="1" spans="1:3">
      <c r="A414" s="264">
        <v>20604</v>
      </c>
      <c r="B414" s="270" t="s">
        <v>402</v>
      </c>
      <c r="C414" s="183">
        <v>0</v>
      </c>
    </row>
    <row r="415" ht="21" hidden="1" customHeight="1" spans="1:3">
      <c r="A415" s="264">
        <v>2060401</v>
      </c>
      <c r="B415" s="270" t="s">
        <v>389</v>
      </c>
      <c r="C415" s="183">
        <v>0</v>
      </c>
    </row>
    <row r="416" ht="21" hidden="1" customHeight="1" spans="1:3">
      <c r="A416" s="264">
        <v>2060404</v>
      </c>
      <c r="B416" s="270" t="s">
        <v>403</v>
      </c>
      <c r="C416" s="183">
        <v>0</v>
      </c>
    </row>
    <row r="417" ht="21" hidden="1" customHeight="1" spans="1:3">
      <c r="A417" s="264">
        <v>2060405</v>
      </c>
      <c r="B417" s="270" t="s">
        <v>404</v>
      </c>
      <c r="C417" s="183">
        <v>0</v>
      </c>
    </row>
    <row r="418" ht="21" hidden="1" customHeight="1" spans="1:3">
      <c r="A418" s="264">
        <v>2060499</v>
      </c>
      <c r="B418" s="270" t="s">
        <v>405</v>
      </c>
      <c r="C418" s="183">
        <v>0</v>
      </c>
    </row>
    <row r="419" ht="21" hidden="1" customHeight="1" spans="1:3">
      <c r="A419" s="264">
        <v>20605</v>
      </c>
      <c r="B419" s="270" t="s">
        <v>406</v>
      </c>
      <c r="C419" s="183">
        <v>0</v>
      </c>
    </row>
    <row r="420" ht="21" hidden="1" customHeight="1" spans="1:3">
      <c r="A420" s="264">
        <v>2060501</v>
      </c>
      <c r="B420" s="270" t="s">
        <v>389</v>
      </c>
      <c r="C420" s="183">
        <v>0</v>
      </c>
    </row>
    <row r="421" ht="21" hidden="1" customHeight="1" spans="1:3">
      <c r="A421" s="264">
        <v>2060502</v>
      </c>
      <c r="B421" s="270" t="s">
        <v>407</v>
      </c>
      <c r="C421" s="183">
        <v>0</v>
      </c>
    </row>
    <row r="422" ht="21" hidden="1" customHeight="1" spans="1:3">
      <c r="A422" s="264">
        <v>2060503</v>
      </c>
      <c r="B422" s="270" t="s">
        <v>408</v>
      </c>
      <c r="C422" s="183">
        <v>0</v>
      </c>
    </row>
    <row r="423" ht="21" hidden="1" customHeight="1" spans="1:3">
      <c r="A423" s="264">
        <v>2060599</v>
      </c>
      <c r="B423" s="270" t="s">
        <v>409</v>
      </c>
      <c r="C423" s="183">
        <v>0</v>
      </c>
    </row>
    <row r="424" ht="21" hidden="1" customHeight="1" spans="1:3">
      <c r="A424" s="264">
        <v>20606</v>
      </c>
      <c r="B424" s="270" t="s">
        <v>410</v>
      </c>
      <c r="C424" s="183">
        <v>0</v>
      </c>
    </row>
    <row r="425" ht="21" hidden="1" customHeight="1" spans="1:3">
      <c r="A425" s="264">
        <v>2060601</v>
      </c>
      <c r="B425" s="270" t="s">
        <v>411</v>
      </c>
      <c r="C425" s="183">
        <v>0</v>
      </c>
    </row>
    <row r="426" ht="21" hidden="1" customHeight="1" spans="1:3">
      <c r="A426" s="264">
        <v>2060602</v>
      </c>
      <c r="B426" s="270" t="s">
        <v>412</v>
      </c>
      <c r="C426" s="183">
        <v>0</v>
      </c>
    </row>
    <row r="427" ht="21" hidden="1" customHeight="1" spans="1:3">
      <c r="A427" s="264">
        <v>2060603</v>
      </c>
      <c r="B427" s="270" t="s">
        <v>413</v>
      </c>
      <c r="C427" s="183">
        <v>0</v>
      </c>
    </row>
    <row r="428" ht="21" hidden="1" customHeight="1" spans="1:3">
      <c r="A428" s="264">
        <v>2060699</v>
      </c>
      <c r="B428" s="270" t="s">
        <v>414</v>
      </c>
      <c r="C428" s="183">
        <v>0</v>
      </c>
    </row>
    <row r="429" ht="21" customHeight="1" spans="1:3">
      <c r="A429" s="264">
        <v>20607</v>
      </c>
      <c r="B429" s="270" t="s">
        <v>415</v>
      </c>
      <c r="C429" s="183">
        <v>25</v>
      </c>
    </row>
    <row r="430" ht="21" hidden="1" customHeight="1" spans="1:3">
      <c r="A430" s="264">
        <v>2060701</v>
      </c>
      <c r="B430" s="270" t="s">
        <v>389</v>
      </c>
      <c r="C430" s="183">
        <v>0</v>
      </c>
    </row>
    <row r="431" ht="21" hidden="1" customHeight="1" spans="1:3">
      <c r="A431" s="264">
        <v>2060702</v>
      </c>
      <c r="B431" s="270" t="s">
        <v>416</v>
      </c>
      <c r="C431" s="183">
        <v>0</v>
      </c>
    </row>
    <row r="432" ht="21" hidden="1" customHeight="1" spans="1:3">
      <c r="A432" s="264">
        <v>2060703</v>
      </c>
      <c r="B432" s="270" t="s">
        <v>417</v>
      </c>
      <c r="C432" s="183">
        <v>0</v>
      </c>
    </row>
    <row r="433" ht="21" hidden="1" customHeight="1" spans="1:3">
      <c r="A433" s="264">
        <v>2060704</v>
      </c>
      <c r="B433" s="270" t="s">
        <v>418</v>
      </c>
      <c r="C433" s="183">
        <v>0</v>
      </c>
    </row>
    <row r="434" ht="21" hidden="1" customHeight="1" spans="1:3">
      <c r="A434" s="264">
        <v>2060705</v>
      </c>
      <c r="B434" s="270" t="s">
        <v>419</v>
      </c>
      <c r="C434" s="183">
        <v>0</v>
      </c>
    </row>
    <row r="435" ht="21" customHeight="1" spans="1:3">
      <c r="A435" s="264">
        <v>2060799</v>
      </c>
      <c r="B435" s="270" t="s">
        <v>420</v>
      </c>
      <c r="C435" s="183">
        <v>25</v>
      </c>
    </row>
    <row r="436" ht="21" hidden="1" customHeight="1" spans="1:3">
      <c r="A436" s="264">
        <v>20608</v>
      </c>
      <c r="B436" s="270" t="s">
        <v>421</v>
      </c>
      <c r="C436" s="183">
        <v>0</v>
      </c>
    </row>
    <row r="437" ht="21" hidden="1" customHeight="1" spans="1:3">
      <c r="A437" s="264">
        <v>2060801</v>
      </c>
      <c r="B437" s="270" t="s">
        <v>422</v>
      </c>
      <c r="C437" s="183">
        <v>0</v>
      </c>
    </row>
    <row r="438" ht="21" hidden="1" customHeight="1" spans="1:3">
      <c r="A438" s="264">
        <v>2060802</v>
      </c>
      <c r="B438" s="270" t="s">
        <v>423</v>
      </c>
      <c r="C438" s="183">
        <v>0</v>
      </c>
    </row>
    <row r="439" ht="21" hidden="1" customHeight="1" spans="1:3">
      <c r="A439" s="264">
        <v>2060899</v>
      </c>
      <c r="B439" s="270" t="s">
        <v>424</v>
      </c>
      <c r="C439" s="183">
        <v>0</v>
      </c>
    </row>
    <row r="440" ht="21" hidden="1" customHeight="1" spans="1:3">
      <c r="A440" s="264">
        <v>20609</v>
      </c>
      <c r="B440" s="270" t="s">
        <v>425</v>
      </c>
      <c r="C440" s="183">
        <v>0</v>
      </c>
    </row>
    <row r="441" ht="21" hidden="1" customHeight="1" spans="1:3">
      <c r="A441" s="264">
        <v>2060901</v>
      </c>
      <c r="B441" s="270" t="s">
        <v>426</v>
      </c>
      <c r="C441" s="183">
        <v>0</v>
      </c>
    </row>
    <row r="442" ht="21" hidden="1" customHeight="1" spans="1:3">
      <c r="A442" s="264">
        <v>2060902</v>
      </c>
      <c r="B442" s="270" t="s">
        <v>427</v>
      </c>
      <c r="C442" s="183">
        <v>0</v>
      </c>
    </row>
    <row r="443" ht="21" hidden="1" customHeight="1" spans="1:3">
      <c r="A443" s="264">
        <v>2060999</v>
      </c>
      <c r="B443" s="270" t="s">
        <v>428</v>
      </c>
      <c r="C443" s="183">
        <v>0</v>
      </c>
    </row>
    <row r="444" ht="21" customHeight="1" spans="1:3">
      <c r="A444" s="264">
        <v>20699</v>
      </c>
      <c r="B444" s="270" t="s">
        <v>429</v>
      </c>
      <c r="C444" s="183">
        <v>839</v>
      </c>
    </row>
    <row r="445" ht="21" hidden="1" customHeight="1" spans="1:3">
      <c r="A445" s="264">
        <v>2069901</v>
      </c>
      <c r="B445" s="270" t="s">
        <v>430</v>
      </c>
      <c r="C445" s="183">
        <v>0</v>
      </c>
    </row>
    <row r="446" ht="21" hidden="1" customHeight="1" spans="1:3">
      <c r="A446" s="264">
        <v>2069902</v>
      </c>
      <c r="B446" s="270" t="s">
        <v>431</v>
      </c>
      <c r="C446" s="183">
        <v>0</v>
      </c>
    </row>
    <row r="447" ht="21" hidden="1" customHeight="1" spans="1:3">
      <c r="A447" s="264">
        <v>2069903</v>
      </c>
      <c r="B447" s="270" t="s">
        <v>432</v>
      </c>
      <c r="C447" s="183">
        <v>0</v>
      </c>
    </row>
    <row r="448" ht="21" customHeight="1" spans="1:3">
      <c r="A448" s="264">
        <v>2069999</v>
      </c>
      <c r="B448" s="270" t="s">
        <v>433</v>
      </c>
      <c r="C448" s="183">
        <v>839</v>
      </c>
    </row>
    <row r="449" ht="21" customHeight="1" spans="1:3">
      <c r="A449" s="264">
        <v>207</v>
      </c>
      <c r="B449" s="269" t="s">
        <v>434</v>
      </c>
      <c r="C449" s="183">
        <v>7420</v>
      </c>
    </row>
    <row r="450" ht="21" customHeight="1" spans="1:3">
      <c r="A450" s="264">
        <v>20701</v>
      </c>
      <c r="B450" s="270" t="s">
        <v>435</v>
      </c>
      <c r="C450" s="183">
        <v>2240</v>
      </c>
    </row>
    <row r="451" ht="21" customHeight="1" spans="1:3">
      <c r="A451" s="264">
        <v>2070101</v>
      </c>
      <c r="B451" s="270" t="s">
        <v>143</v>
      </c>
      <c r="C451" s="183">
        <v>757</v>
      </c>
    </row>
    <row r="452" ht="21" hidden="1" customHeight="1" spans="1:3">
      <c r="A452" s="264">
        <v>2070102</v>
      </c>
      <c r="B452" s="270" t="s">
        <v>144</v>
      </c>
      <c r="C452" s="183">
        <v>0</v>
      </c>
    </row>
    <row r="453" ht="21" hidden="1" customHeight="1" spans="1:3">
      <c r="A453" s="264">
        <v>2070103</v>
      </c>
      <c r="B453" s="270" t="s">
        <v>145</v>
      </c>
      <c r="C453" s="183">
        <v>0</v>
      </c>
    </row>
    <row r="454" ht="21" customHeight="1" spans="1:3">
      <c r="A454" s="264">
        <v>2070104</v>
      </c>
      <c r="B454" s="270" t="s">
        <v>436</v>
      </c>
      <c r="C454" s="183">
        <v>261</v>
      </c>
    </row>
    <row r="455" ht="21" hidden="1" customHeight="1" spans="1:3">
      <c r="A455" s="264">
        <v>2070105</v>
      </c>
      <c r="B455" s="270" t="s">
        <v>437</v>
      </c>
      <c r="C455" s="183">
        <v>0</v>
      </c>
    </row>
    <row r="456" ht="21" hidden="1" customHeight="1" spans="1:3">
      <c r="A456" s="264">
        <v>2070106</v>
      </c>
      <c r="B456" s="270" t="s">
        <v>438</v>
      </c>
      <c r="C456" s="183">
        <v>0</v>
      </c>
    </row>
    <row r="457" ht="21" hidden="1" customHeight="1" spans="1:3">
      <c r="A457" s="264">
        <v>2070107</v>
      </c>
      <c r="B457" s="270" t="s">
        <v>439</v>
      </c>
      <c r="C457" s="183">
        <v>0</v>
      </c>
    </row>
    <row r="458" ht="21" hidden="1" customHeight="1" spans="1:3">
      <c r="A458" s="264">
        <v>2070108</v>
      </c>
      <c r="B458" s="270" t="s">
        <v>440</v>
      </c>
      <c r="C458" s="183">
        <v>0</v>
      </c>
    </row>
    <row r="459" ht="21" customHeight="1" spans="1:3">
      <c r="A459" s="264">
        <v>2070109</v>
      </c>
      <c r="B459" s="270" t="s">
        <v>441</v>
      </c>
      <c r="C459" s="183">
        <v>650</v>
      </c>
    </row>
    <row r="460" ht="21" hidden="1" customHeight="1" spans="1:3">
      <c r="A460" s="264">
        <v>2070110</v>
      </c>
      <c r="B460" s="270" t="s">
        <v>442</v>
      </c>
      <c r="C460" s="183">
        <v>0</v>
      </c>
    </row>
    <row r="461" ht="21" customHeight="1" spans="1:3">
      <c r="A461" s="264">
        <v>2070111</v>
      </c>
      <c r="B461" s="270" t="s">
        <v>443</v>
      </c>
      <c r="C461" s="183">
        <v>2</v>
      </c>
    </row>
    <row r="462" ht="21" customHeight="1" spans="1:3">
      <c r="A462" s="264">
        <v>2070112</v>
      </c>
      <c r="B462" s="270" t="s">
        <v>444</v>
      </c>
      <c r="C462" s="183">
        <v>20</v>
      </c>
    </row>
    <row r="463" ht="21" customHeight="1" spans="1:3">
      <c r="A463" s="264">
        <v>2070113</v>
      </c>
      <c r="B463" s="270" t="s">
        <v>445</v>
      </c>
      <c r="C463" s="183">
        <v>58</v>
      </c>
    </row>
    <row r="464" ht="21" customHeight="1" spans="1:3">
      <c r="A464" s="264">
        <v>2070114</v>
      </c>
      <c r="B464" s="270" t="s">
        <v>446</v>
      </c>
      <c r="C464" s="183">
        <v>112</v>
      </c>
    </row>
    <row r="465" ht="21" customHeight="1" spans="1:3">
      <c r="A465" s="264">
        <v>2070199</v>
      </c>
      <c r="B465" s="270" t="s">
        <v>447</v>
      </c>
      <c r="C465" s="183">
        <v>380</v>
      </c>
    </row>
    <row r="466" ht="21" customHeight="1" spans="1:3">
      <c r="A466" s="264">
        <v>20702</v>
      </c>
      <c r="B466" s="270" t="s">
        <v>448</v>
      </c>
      <c r="C466" s="183">
        <v>1606</v>
      </c>
    </row>
    <row r="467" ht="21" hidden="1" customHeight="1" spans="1:3">
      <c r="A467" s="264">
        <v>2070201</v>
      </c>
      <c r="B467" s="270" t="s">
        <v>143</v>
      </c>
      <c r="C467" s="183">
        <v>0</v>
      </c>
    </row>
    <row r="468" ht="21" hidden="1" customHeight="1" spans="1:3">
      <c r="A468" s="264">
        <v>2070202</v>
      </c>
      <c r="B468" s="270" t="s">
        <v>144</v>
      </c>
      <c r="C468" s="183">
        <v>0</v>
      </c>
    </row>
    <row r="469" ht="21" hidden="1" customHeight="1" spans="1:3">
      <c r="A469" s="264">
        <v>2070203</v>
      </c>
      <c r="B469" s="270" t="s">
        <v>145</v>
      </c>
      <c r="C469" s="183">
        <v>0</v>
      </c>
    </row>
    <row r="470" ht="21" customHeight="1" spans="1:3">
      <c r="A470" s="264">
        <v>2070204</v>
      </c>
      <c r="B470" s="270" t="s">
        <v>449</v>
      </c>
      <c r="C470" s="183">
        <v>922</v>
      </c>
    </row>
    <row r="471" ht="21" customHeight="1" spans="1:3">
      <c r="A471" s="264">
        <v>2070205</v>
      </c>
      <c r="B471" s="270" t="s">
        <v>450</v>
      </c>
      <c r="C471" s="183">
        <v>684</v>
      </c>
    </row>
    <row r="472" ht="21" hidden="1" customHeight="1" spans="1:3">
      <c r="A472" s="264">
        <v>2070206</v>
      </c>
      <c r="B472" s="270" t="s">
        <v>451</v>
      </c>
      <c r="C472" s="183">
        <v>0</v>
      </c>
    </row>
    <row r="473" ht="21" hidden="1" customHeight="1" spans="1:3">
      <c r="A473" s="264">
        <v>2070299</v>
      </c>
      <c r="B473" s="270" t="s">
        <v>452</v>
      </c>
      <c r="C473" s="183">
        <v>0</v>
      </c>
    </row>
    <row r="474" ht="21" customHeight="1" spans="1:3">
      <c r="A474" s="264">
        <v>20703</v>
      </c>
      <c r="B474" s="270" t="s">
        <v>453</v>
      </c>
      <c r="C474" s="183">
        <v>1680</v>
      </c>
    </row>
    <row r="475" ht="21" hidden="1" customHeight="1" spans="1:3">
      <c r="A475" s="264">
        <v>2070301</v>
      </c>
      <c r="B475" s="270" t="s">
        <v>143</v>
      </c>
      <c r="C475" s="183">
        <v>0</v>
      </c>
    </row>
    <row r="476" ht="21" hidden="1" customHeight="1" spans="1:3">
      <c r="A476" s="264">
        <v>2070302</v>
      </c>
      <c r="B476" s="270" t="s">
        <v>144</v>
      </c>
      <c r="C476" s="183">
        <v>0</v>
      </c>
    </row>
    <row r="477" ht="21" hidden="1" customHeight="1" spans="1:3">
      <c r="A477" s="264">
        <v>2070303</v>
      </c>
      <c r="B477" s="270" t="s">
        <v>145</v>
      </c>
      <c r="C477" s="183">
        <v>0</v>
      </c>
    </row>
    <row r="478" ht="21" hidden="1" customHeight="1" spans="1:3">
      <c r="A478" s="264">
        <v>2070304</v>
      </c>
      <c r="B478" s="270" t="s">
        <v>454</v>
      </c>
      <c r="C478" s="183">
        <v>0</v>
      </c>
    </row>
    <row r="479" ht="21" hidden="1" customHeight="1" spans="1:3">
      <c r="A479" s="264">
        <v>2070305</v>
      </c>
      <c r="B479" s="270" t="s">
        <v>455</v>
      </c>
      <c r="C479" s="183">
        <v>0</v>
      </c>
    </row>
    <row r="480" ht="21" customHeight="1" spans="1:3">
      <c r="A480" s="264">
        <v>2070306</v>
      </c>
      <c r="B480" s="270" t="s">
        <v>456</v>
      </c>
      <c r="C480" s="183">
        <v>80</v>
      </c>
    </row>
    <row r="481" ht="21" customHeight="1" spans="1:3">
      <c r="A481" s="264">
        <v>2070307</v>
      </c>
      <c r="B481" s="270" t="s">
        <v>457</v>
      </c>
      <c r="C481" s="183">
        <v>1600</v>
      </c>
    </row>
    <row r="482" ht="21" hidden="1" customHeight="1" spans="1:3">
      <c r="A482" s="264">
        <v>2070308</v>
      </c>
      <c r="B482" s="270" t="s">
        <v>458</v>
      </c>
      <c r="C482" s="183">
        <v>0</v>
      </c>
    </row>
    <row r="483" ht="21" hidden="1" customHeight="1" spans="1:3">
      <c r="A483" s="264">
        <v>2070309</v>
      </c>
      <c r="B483" s="270" t="s">
        <v>459</v>
      </c>
      <c r="C483" s="183">
        <v>0</v>
      </c>
    </row>
    <row r="484" ht="21" hidden="1" customHeight="1" spans="1:3">
      <c r="A484" s="264">
        <v>2070399</v>
      </c>
      <c r="B484" s="270" t="s">
        <v>460</v>
      </c>
      <c r="C484" s="183">
        <v>0</v>
      </c>
    </row>
    <row r="485" ht="21" customHeight="1" spans="1:3">
      <c r="A485" s="264">
        <v>20706</v>
      </c>
      <c r="B485" s="270" t="s">
        <v>461</v>
      </c>
      <c r="C485" s="183">
        <v>297</v>
      </c>
    </row>
    <row r="486" ht="21" hidden="1" customHeight="1" spans="1:3">
      <c r="A486" s="264">
        <v>2070601</v>
      </c>
      <c r="B486" s="270" t="s">
        <v>143</v>
      </c>
      <c r="C486" s="183">
        <v>0</v>
      </c>
    </row>
    <row r="487" ht="21" hidden="1" customHeight="1" spans="1:3">
      <c r="A487" s="264">
        <v>2070602</v>
      </c>
      <c r="B487" s="270" t="s">
        <v>144</v>
      </c>
      <c r="C487" s="183">
        <v>0</v>
      </c>
    </row>
    <row r="488" ht="21" hidden="1" customHeight="1" spans="1:3">
      <c r="A488" s="264">
        <v>2070603</v>
      </c>
      <c r="B488" s="270" t="s">
        <v>145</v>
      </c>
      <c r="C488" s="183">
        <v>0</v>
      </c>
    </row>
    <row r="489" ht="21" customHeight="1" spans="1:3">
      <c r="A489" s="264">
        <v>2070604</v>
      </c>
      <c r="B489" s="270" t="s">
        <v>462</v>
      </c>
      <c r="C489" s="183">
        <v>297</v>
      </c>
    </row>
    <row r="490" ht="21" hidden="1" customHeight="1" spans="1:3">
      <c r="A490" s="264">
        <v>2070605</v>
      </c>
      <c r="B490" s="270" t="s">
        <v>463</v>
      </c>
      <c r="C490" s="183">
        <v>0</v>
      </c>
    </row>
    <row r="491" ht="21" hidden="1" customHeight="1" spans="1:3">
      <c r="A491" s="264">
        <v>2070606</v>
      </c>
      <c r="B491" s="270" t="s">
        <v>464</v>
      </c>
      <c r="C491" s="183">
        <v>0</v>
      </c>
    </row>
    <row r="492" ht="21" hidden="1" customHeight="1" spans="1:3">
      <c r="A492" s="264">
        <v>2070607</v>
      </c>
      <c r="B492" s="270" t="s">
        <v>465</v>
      </c>
      <c r="C492" s="183">
        <v>0</v>
      </c>
    </row>
    <row r="493" ht="21" hidden="1" customHeight="1" spans="1:3">
      <c r="A493" s="264">
        <v>2070699</v>
      </c>
      <c r="B493" s="270" t="s">
        <v>466</v>
      </c>
      <c r="C493" s="183">
        <v>0</v>
      </c>
    </row>
    <row r="494" ht="21" customHeight="1" spans="1:3">
      <c r="A494" s="264">
        <v>20708</v>
      </c>
      <c r="B494" s="270" t="s">
        <v>467</v>
      </c>
      <c r="C494" s="183">
        <v>1088</v>
      </c>
    </row>
    <row r="495" ht="21" hidden="1" customHeight="1" spans="1:3">
      <c r="A495" s="264">
        <v>2070801</v>
      </c>
      <c r="B495" s="270" t="s">
        <v>143</v>
      </c>
      <c r="C495" s="183">
        <v>0</v>
      </c>
    </row>
    <row r="496" ht="21" hidden="1" customHeight="1" spans="1:3">
      <c r="A496" s="264">
        <v>2070802</v>
      </c>
      <c r="B496" s="270" t="s">
        <v>144</v>
      </c>
      <c r="C496" s="183">
        <v>0</v>
      </c>
    </row>
    <row r="497" ht="21" hidden="1" customHeight="1" spans="1:3">
      <c r="A497" s="264">
        <v>2070803</v>
      </c>
      <c r="B497" s="270" t="s">
        <v>145</v>
      </c>
      <c r="C497" s="183">
        <v>0</v>
      </c>
    </row>
    <row r="498" ht="21" customHeight="1" spans="1:3">
      <c r="A498" s="264">
        <v>2070806</v>
      </c>
      <c r="B498" s="270" t="s">
        <v>468</v>
      </c>
      <c r="C498" s="183">
        <v>50</v>
      </c>
    </row>
    <row r="499" ht="21" hidden="1" customHeight="1" spans="1:3">
      <c r="A499" s="264">
        <v>2070807</v>
      </c>
      <c r="B499" s="270" t="s">
        <v>469</v>
      </c>
      <c r="C499" s="183">
        <v>0</v>
      </c>
    </row>
    <row r="500" ht="21" hidden="1" customHeight="1" spans="1:3">
      <c r="A500" s="264">
        <v>2070808</v>
      </c>
      <c r="B500" s="270" t="s">
        <v>470</v>
      </c>
      <c r="C500" s="183">
        <v>0</v>
      </c>
    </row>
    <row r="501" ht="21" customHeight="1" spans="1:3">
      <c r="A501" s="264">
        <v>2070899</v>
      </c>
      <c r="B501" s="270" t="s">
        <v>471</v>
      </c>
      <c r="C501" s="183">
        <v>1038</v>
      </c>
    </row>
    <row r="502" ht="21" customHeight="1" spans="1:3">
      <c r="A502" s="264">
        <v>20799</v>
      </c>
      <c r="B502" s="270" t="s">
        <v>472</v>
      </c>
      <c r="C502" s="183">
        <v>509</v>
      </c>
    </row>
    <row r="503" ht="21" customHeight="1" spans="1:3">
      <c r="A503" s="264">
        <v>2079902</v>
      </c>
      <c r="B503" s="270" t="s">
        <v>473</v>
      </c>
      <c r="C503" s="183">
        <v>100</v>
      </c>
    </row>
    <row r="504" ht="21" hidden="1" customHeight="1" spans="1:3">
      <c r="A504" s="264">
        <v>2079903</v>
      </c>
      <c r="B504" s="270" t="s">
        <v>474</v>
      </c>
      <c r="C504" s="183">
        <v>0</v>
      </c>
    </row>
    <row r="505" ht="21" customHeight="1" spans="1:3">
      <c r="A505" s="264">
        <v>2079999</v>
      </c>
      <c r="B505" s="270" t="s">
        <v>475</v>
      </c>
      <c r="C505" s="183">
        <v>409</v>
      </c>
    </row>
    <row r="506" ht="21" customHeight="1" spans="1:3">
      <c r="A506" s="264">
        <v>208</v>
      </c>
      <c r="B506" s="270" t="s">
        <v>476</v>
      </c>
      <c r="C506" s="183">
        <v>139805</v>
      </c>
    </row>
    <row r="507" ht="21" customHeight="1" spans="1:3">
      <c r="A507" s="264">
        <v>20801</v>
      </c>
      <c r="B507" s="270" t="s">
        <v>477</v>
      </c>
      <c r="C507" s="183">
        <v>2474</v>
      </c>
    </row>
    <row r="508" ht="21" customHeight="1" spans="1:3">
      <c r="A508" s="264">
        <v>2080101</v>
      </c>
      <c r="B508" s="270" t="s">
        <v>143</v>
      </c>
      <c r="C508" s="183">
        <v>758</v>
      </c>
    </row>
    <row r="509" ht="21" hidden="1" customHeight="1" spans="1:3">
      <c r="A509" s="264">
        <v>2080102</v>
      </c>
      <c r="B509" s="270" t="s">
        <v>144</v>
      </c>
      <c r="C509" s="183">
        <v>0</v>
      </c>
    </row>
    <row r="510" ht="21" hidden="1" customHeight="1" spans="1:3">
      <c r="A510" s="264">
        <v>2080103</v>
      </c>
      <c r="B510" s="270" t="s">
        <v>145</v>
      </c>
      <c r="C510" s="183">
        <v>0</v>
      </c>
    </row>
    <row r="511" ht="21" hidden="1" customHeight="1" spans="1:3">
      <c r="A511" s="264">
        <v>2080104</v>
      </c>
      <c r="B511" s="270" t="s">
        <v>478</v>
      </c>
      <c r="C511" s="183">
        <v>0</v>
      </c>
    </row>
    <row r="512" ht="21" hidden="1" customHeight="1" spans="1:3">
      <c r="A512" s="264">
        <v>2080105</v>
      </c>
      <c r="B512" s="270" t="s">
        <v>479</v>
      </c>
      <c r="C512" s="183">
        <v>0</v>
      </c>
    </row>
    <row r="513" ht="21" hidden="1" customHeight="1" spans="1:3">
      <c r="A513" s="264">
        <v>2080106</v>
      </c>
      <c r="B513" s="270" t="s">
        <v>480</v>
      </c>
      <c r="C513" s="183">
        <v>0</v>
      </c>
    </row>
    <row r="514" ht="21" customHeight="1" spans="1:3">
      <c r="A514" s="264">
        <v>2080107</v>
      </c>
      <c r="B514" s="270" t="s">
        <v>481</v>
      </c>
      <c r="C514" s="183">
        <v>147</v>
      </c>
    </row>
    <row r="515" ht="21" hidden="1" customHeight="1" spans="1:3">
      <c r="A515" s="264">
        <v>2080108</v>
      </c>
      <c r="B515" s="270" t="s">
        <v>184</v>
      </c>
      <c r="C515" s="183">
        <v>0</v>
      </c>
    </row>
    <row r="516" ht="21" customHeight="1" spans="1:3">
      <c r="A516" s="264">
        <v>2080109</v>
      </c>
      <c r="B516" s="270" t="s">
        <v>482</v>
      </c>
      <c r="C516" s="183">
        <v>1190</v>
      </c>
    </row>
    <row r="517" ht="21" hidden="1" customHeight="1" spans="1:3">
      <c r="A517" s="264">
        <v>2080110</v>
      </c>
      <c r="B517" s="270" t="s">
        <v>483</v>
      </c>
      <c r="C517" s="183">
        <v>0</v>
      </c>
    </row>
    <row r="518" ht="21" hidden="1" customHeight="1" spans="1:3">
      <c r="A518" s="264">
        <v>2080111</v>
      </c>
      <c r="B518" s="270" t="s">
        <v>484</v>
      </c>
      <c r="C518" s="183">
        <v>0</v>
      </c>
    </row>
    <row r="519" ht="21" hidden="1" customHeight="1" spans="1:3">
      <c r="A519" s="264">
        <v>2080112</v>
      </c>
      <c r="B519" s="269" t="s">
        <v>485</v>
      </c>
      <c r="C519" s="183">
        <v>0</v>
      </c>
    </row>
    <row r="520" ht="21" hidden="1" customHeight="1" spans="1:3">
      <c r="A520" s="264">
        <v>2080113</v>
      </c>
      <c r="B520" s="270" t="s">
        <v>486</v>
      </c>
      <c r="C520" s="183">
        <v>0</v>
      </c>
    </row>
    <row r="521" ht="21" hidden="1" customHeight="1" spans="1:3">
      <c r="A521" s="264">
        <v>2080114</v>
      </c>
      <c r="B521" s="270" t="s">
        <v>487</v>
      </c>
      <c r="C521" s="183">
        <v>0</v>
      </c>
    </row>
    <row r="522" ht="21" hidden="1" customHeight="1" spans="1:3">
      <c r="A522" s="264">
        <v>2080115</v>
      </c>
      <c r="B522" s="270" t="s">
        <v>488</v>
      </c>
      <c r="C522" s="183">
        <v>0</v>
      </c>
    </row>
    <row r="523" ht="21" hidden="1" customHeight="1" spans="1:3">
      <c r="A523" s="264">
        <v>2080116</v>
      </c>
      <c r="B523" s="270" t="s">
        <v>489</v>
      </c>
      <c r="C523" s="183">
        <v>0</v>
      </c>
    </row>
    <row r="524" ht="21" customHeight="1" spans="1:3">
      <c r="A524" s="264">
        <v>2080150</v>
      </c>
      <c r="B524" s="270" t="s">
        <v>152</v>
      </c>
      <c r="C524" s="183">
        <v>186</v>
      </c>
    </row>
    <row r="525" ht="21" customHeight="1" spans="1:3">
      <c r="A525" s="264">
        <v>2080199</v>
      </c>
      <c r="B525" s="270" t="s">
        <v>490</v>
      </c>
      <c r="C525" s="183">
        <v>193</v>
      </c>
    </row>
    <row r="526" ht="21" customHeight="1" spans="1:3">
      <c r="A526" s="264">
        <v>20802</v>
      </c>
      <c r="B526" s="270" t="s">
        <v>491</v>
      </c>
      <c r="C526" s="183">
        <v>757</v>
      </c>
    </row>
    <row r="527" ht="21" customHeight="1" spans="1:3">
      <c r="A527" s="264">
        <v>2080201</v>
      </c>
      <c r="B527" s="270" t="s">
        <v>143</v>
      </c>
      <c r="C527" s="183">
        <v>472</v>
      </c>
    </row>
    <row r="528" ht="21" hidden="1" customHeight="1" spans="1:3">
      <c r="A528" s="264">
        <v>2080202</v>
      </c>
      <c r="B528" s="270" t="s">
        <v>144</v>
      </c>
      <c r="C528" s="183">
        <v>0</v>
      </c>
    </row>
    <row r="529" ht="21" hidden="1" customHeight="1" spans="1:3">
      <c r="A529" s="264">
        <v>2080203</v>
      </c>
      <c r="B529" s="270" t="s">
        <v>145</v>
      </c>
      <c r="C529" s="183">
        <v>0</v>
      </c>
    </row>
    <row r="530" ht="21" hidden="1" customHeight="1" spans="1:3">
      <c r="A530" s="264">
        <v>2080206</v>
      </c>
      <c r="B530" s="270" t="s">
        <v>492</v>
      </c>
      <c r="C530" s="183">
        <v>0</v>
      </c>
    </row>
    <row r="531" ht="21" hidden="1" customHeight="1" spans="1:3">
      <c r="A531" s="264">
        <v>2080207</v>
      </c>
      <c r="B531" s="270" t="s">
        <v>493</v>
      </c>
      <c r="C531" s="183">
        <v>0</v>
      </c>
    </row>
    <row r="532" ht="21" customHeight="1" spans="1:3">
      <c r="A532" s="264">
        <v>2080208</v>
      </c>
      <c r="B532" s="270" t="s">
        <v>494</v>
      </c>
      <c r="C532" s="183">
        <v>80</v>
      </c>
    </row>
    <row r="533" ht="21" customHeight="1" spans="1:3">
      <c r="A533" s="264">
        <v>2080299</v>
      </c>
      <c r="B533" s="270" t="s">
        <v>495</v>
      </c>
      <c r="C533" s="183">
        <v>205</v>
      </c>
    </row>
    <row r="534" ht="21" hidden="1" customHeight="1" spans="1:3">
      <c r="A534" s="264">
        <v>20804</v>
      </c>
      <c r="B534" s="270" t="s">
        <v>496</v>
      </c>
      <c r="C534" s="183">
        <v>0</v>
      </c>
    </row>
    <row r="535" ht="21" hidden="1" customHeight="1" spans="1:3">
      <c r="A535" s="264">
        <v>2080402</v>
      </c>
      <c r="B535" s="270" t="s">
        <v>497</v>
      </c>
      <c r="C535" s="183">
        <v>0</v>
      </c>
    </row>
    <row r="536" ht="21" customHeight="1" spans="1:3">
      <c r="A536" s="264">
        <v>20805</v>
      </c>
      <c r="B536" s="270" t="s">
        <v>498</v>
      </c>
      <c r="C536" s="183">
        <v>67806</v>
      </c>
    </row>
    <row r="537" ht="21" customHeight="1" spans="1:3">
      <c r="A537" s="264">
        <v>2080501</v>
      </c>
      <c r="B537" s="270" t="s">
        <v>499</v>
      </c>
      <c r="C537" s="183">
        <v>18</v>
      </c>
    </row>
    <row r="538" ht="21" customHeight="1" spans="1:3">
      <c r="A538" s="264">
        <v>2080502</v>
      </c>
      <c r="B538" s="270" t="s">
        <v>500</v>
      </c>
      <c r="C538" s="183">
        <v>79</v>
      </c>
    </row>
    <row r="539" ht="21" hidden="1" customHeight="1" spans="1:3">
      <c r="A539" s="264">
        <v>2080503</v>
      </c>
      <c r="B539" s="270" t="s">
        <v>501</v>
      </c>
      <c r="C539" s="183">
        <v>0</v>
      </c>
    </row>
    <row r="540" ht="21" customHeight="1" spans="1:3">
      <c r="A540" s="264">
        <v>2080505</v>
      </c>
      <c r="B540" s="270" t="s">
        <v>502</v>
      </c>
      <c r="C540" s="183">
        <v>26020</v>
      </c>
    </row>
    <row r="541" ht="21" customHeight="1" spans="1:3">
      <c r="A541" s="264">
        <v>2080506</v>
      </c>
      <c r="B541" s="270" t="s">
        <v>503</v>
      </c>
      <c r="C541" s="183">
        <v>21558</v>
      </c>
    </row>
    <row r="542" ht="21" hidden="1" customHeight="1" spans="1:3">
      <c r="A542" s="264">
        <v>2080507</v>
      </c>
      <c r="B542" s="270" t="s">
        <v>504</v>
      </c>
      <c r="C542" s="183">
        <v>0</v>
      </c>
    </row>
    <row r="543" ht="21" hidden="1" customHeight="1" spans="1:3">
      <c r="A543" s="264">
        <v>2080508</v>
      </c>
      <c r="B543" s="270" t="s">
        <v>505</v>
      </c>
      <c r="C543" s="183">
        <v>0</v>
      </c>
    </row>
    <row r="544" ht="21" customHeight="1" spans="1:3">
      <c r="A544" s="264">
        <v>2080599</v>
      </c>
      <c r="B544" s="270" t="s">
        <v>506</v>
      </c>
      <c r="C544" s="183">
        <v>20131</v>
      </c>
    </row>
    <row r="545" ht="21" hidden="1" customHeight="1" spans="1:3">
      <c r="A545" s="264">
        <v>20806</v>
      </c>
      <c r="B545" s="270" t="s">
        <v>507</v>
      </c>
      <c r="C545" s="183">
        <v>0</v>
      </c>
    </row>
    <row r="546" ht="21" hidden="1" customHeight="1" spans="1:3">
      <c r="A546" s="264">
        <v>2080601</v>
      </c>
      <c r="B546" s="270" t="s">
        <v>508</v>
      </c>
      <c r="C546" s="183">
        <v>0</v>
      </c>
    </row>
    <row r="547" ht="21" hidden="1" customHeight="1" spans="1:3">
      <c r="A547" s="264">
        <v>2080602</v>
      </c>
      <c r="B547" s="270" t="s">
        <v>509</v>
      </c>
      <c r="C547" s="183">
        <v>0</v>
      </c>
    </row>
    <row r="548" ht="21" hidden="1" customHeight="1" spans="1:3">
      <c r="A548" s="264">
        <v>2080699</v>
      </c>
      <c r="B548" s="270" t="s">
        <v>510</v>
      </c>
      <c r="C548" s="183">
        <v>0</v>
      </c>
    </row>
    <row r="549" ht="21" customHeight="1" spans="1:3">
      <c r="A549" s="264">
        <v>20807</v>
      </c>
      <c r="B549" s="270" t="s">
        <v>511</v>
      </c>
      <c r="C549" s="183">
        <v>2930</v>
      </c>
    </row>
    <row r="550" ht="21" customHeight="1" spans="1:3">
      <c r="A550" s="264">
        <v>2080701</v>
      </c>
      <c r="B550" s="270" t="s">
        <v>512</v>
      </c>
      <c r="C550" s="183">
        <v>400</v>
      </c>
    </row>
    <row r="551" ht="21" customHeight="1" spans="1:3">
      <c r="A551" s="264">
        <v>2080702</v>
      </c>
      <c r="B551" s="270" t="s">
        <v>513</v>
      </c>
      <c r="C551" s="183">
        <v>400</v>
      </c>
    </row>
    <row r="552" ht="21" customHeight="1" spans="1:3">
      <c r="A552" s="264">
        <v>2080704</v>
      </c>
      <c r="B552" s="270" t="s">
        <v>514</v>
      </c>
      <c r="C552" s="183">
        <v>400</v>
      </c>
    </row>
    <row r="553" ht="21" customHeight="1" spans="1:3">
      <c r="A553" s="264">
        <v>2080705</v>
      </c>
      <c r="B553" s="270" t="s">
        <v>515</v>
      </c>
      <c r="C553" s="183">
        <v>1040</v>
      </c>
    </row>
    <row r="554" ht="21" customHeight="1" spans="1:3">
      <c r="A554" s="264">
        <v>2080709</v>
      </c>
      <c r="B554" s="270" t="s">
        <v>516</v>
      </c>
      <c r="C554" s="183">
        <v>125</v>
      </c>
    </row>
    <row r="555" ht="21" customHeight="1" spans="1:3">
      <c r="A555" s="264">
        <v>2080711</v>
      </c>
      <c r="B555" s="270" t="s">
        <v>517</v>
      </c>
      <c r="C555" s="183">
        <v>60</v>
      </c>
    </row>
    <row r="556" ht="21" hidden="1" customHeight="1" spans="1:3">
      <c r="A556" s="264">
        <v>2080712</v>
      </c>
      <c r="B556" s="270" t="s">
        <v>518</v>
      </c>
      <c r="C556" s="183">
        <v>0</v>
      </c>
    </row>
    <row r="557" ht="21" hidden="1" customHeight="1" spans="1:3">
      <c r="A557" s="264">
        <v>2080713</v>
      </c>
      <c r="B557" s="270" t="s">
        <v>519</v>
      </c>
      <c r="C557" s="183">
        <v>0</v>
      </c>
    </row>
    <row r="558" ht="21" customHeight="1" spans="1:3">
      <c r="A558" s="264">
        <v>2080799</v>
      </c>
      <c r="B558" s="270" t="s">
        <v>520</v>
      </c>
      <c r="C558" s="183">
        <v>505</v>
      </c>
    </row>
    <row r="559" ht="21" customHeight="1" spans="1:3">
      <c r="A559" s="264">
        <v>20808</v>
      </c>
      <c r="B559" s="270" t="s">
        <v>521</v>
      </c>
      <c r="C559" s="183">
        <v>13528</v>
      </c>
    </row>
    <row r="560" ht="21" customHeight="1" spans="1:3">
      <c r="A560" s="264">
        <v>2080801</v>
      </c>
      <c r="B560" s="270" t="s">
        <v>522</v>
      </c>
      <c r="C560" s="183">
        <v>3055</v>
      </c>
    </row>
    <row r="561" ht="21" customHeight="1" spans="1:3">
      <c r="A561" s="264">
        <v>2080802</v>
      </c>
      <c r="B561" s="270" t="s">
        <v>523</v>
      </c>
      <c r="C561" s="183">
        <v>2419</v>
      </c>
    </row>
    <row r="562" ht="21" customHeight="1" spans="1:3">
      <c r="A562" s="264">
        <v>2080803</v>
      </c>
      <c r="B562" s="270" t="s">
        <v>524</v>
      </c>
      <c r="C562" s="183">
        <v>6431</v>
      </c>
    </row>
    <row r="563" ht="21" customHeight="1" spans="1:3">
      <c r="A563" s="264">
        <v>2080804</v>
      </c>
      <c r="B563" s="270" t="s">
        <v>525</v>
      </c>
      <c r="C563" s="183">
        <v>222</v>
      </c>
    </row>
    <row r="564" ht="21" hidden="1" customHeight="1" spans="1:3">
      <c r="A564" s="264">
        <v>2080805</v>
      </c>
      <c r="B564" s="270" t="s">
        <v>526</v>
      </c>
      <c r="C564" s="183">
        <v>0</v>
      </c>
    </row>
    <row r="565" ht="21" hidden="1" customHeight="1" spans="1:3">
      <c r="A565" s="264">
        <v>2080806</v>
      </c>
      <c r="B565" s="270" t="s">
        <v>527</v>
      </c>
      <c r="C565" s="183">
        <v>0</v>
      </c>
    </row>
    <row r="566" ht="21" customHeight="1" spans="1:3">
      <c r="A566" s="264">
        <v>2080899</v>
      </c>
      <c r="B566" s="270" t="s">
        <v>528</v>
      </c>
      <c r="C566" s="183">
        <v>1401</v>
      </c>
    </row>
    <row r="567" ht="21" customHeight="1" spans="1:3">
      <c r="A567" s="264">
        <v>20809</v>
      </c>
      <c r="B567" s="270" t="s">
        <v>529</v>
      </c>
      <c r="C567" s="183">
        <v>2876</v>
      </c>
    </row>
    <row r="568" ht="21" customHeight="1" spans="1:3">
      <c r="A568" s="264">
        <v>2080901</v>
      </c>
      <c r="B568" s="270" t="s">
        <v>530</v>
      </c>
      <c r="C568" s="183">
        <v>1157</v>
      </c>
    </row>
    <row r="569" ht="21" customHeight="1" spans="1:3">
      <c r="A569" s="264">
        <v>2080902</v>
      </c>
      <c r="B569" s="270" t="s">
        <v>531</v>
      </c>
      <c r="C569" s="183">
        <v>470</v>
      </c>
    </row>
    <row r="570" ht="21" customHeight="1" spans="1:3">
      <c r="A570" s="264">
        <v>2080903</v>
      </c>
      <c r="B570" s="270" t="s">
        <v>532</v>
      </c>
      <c r="C570" s="183">
        <v>35</v>
      </c>
    </row>
    <row r="571" ht="21" customHeight="1" spans="1:3">
      <c r="A571" s="264">
        <v>2080904</v>
      </c>
      <c r="B571" s="270" t="s">
        <v>533</v>
      </c>
      <c r="C571" s="183">
        <v>31</v>
      </c>
    </row>
    <row r="572" ht="21" customHeight="1" spans="1:3">
      <c r="A572" s="264">
        <v>2080905</v>
      </c>
      <c r="B572" s="270" t="s">
        <v>534</v>
      </c>
      <c r="C572" s="183">
        <v>608</v>
      </c>
    </row>
    <row r="573" ht="21" customHeight="1" spans="1:3">
      <c r="A573" s="264">
        <v>2080999</v>
      </c>
      <c r="B573" s="270" t="s">
        <v>535</v>
      </c>
      <c r="C573" s="183">
        <v>575</v>
      </c>
    </row>
    <row r="574" ht="21" customHeight="1" spans="1:3">
      <c r="A574" s="264">
        <v>20810</v>
      </c>
      <c r="B574" s="270" t="s">
        <v>536</v>
      </c>
      <c r="C574" s="183">
        <v>1516</v>
      </c>
    </row>
    <row r="575" ht="21" customHeight="1" spans="1:3">
      <c r="A575" s="264">
        <v>2081001</v>
      </c>
      <c r="B575" s="270" t="s">
        <v>537</v>
      </c>
      <c r="C575" s="183">
        <v>527</v>
      </c>
    </row>
    <row r="576" ht="21" customHeight="1" spans="1:3">
      <c r="A576" s="264">
        <v>2081002</v>
      </c>
      <c r="B576" s="270" t="s">
        <v>538</v>
      </c>
      <c r="C576" s="183">
        <v>721</v>
      </c>
    </row>
    <row r="577" ht="21" hidden="1" customHeight="1" spans="1:3">
      <c r="A577" s="264">
        <v>2081003</v>
      </c>
      <c r="B577" s="270" t="s">
        <v>539</v>
      </c>
      <c r="C577" s="183">
        <v>0</v>
      </c>
    </row>
    <row r="578" ht="21" customHeight="1" spans="1:3">
      <c r="A578" s="264">
        <v>2081004</v>
      </c>
      <c r="B578" s="270" t="s">
        <v>540</v>
      </c>
      <c r="C578" s="183">
        <v>38</v>
      </c>
    </row>
    <row r="579" ht="21" customHeight="1" spans="1:3">
      <c r="A579" s="264">
        <v>2081005</v>
      </c>
      <c r="B579" s="270" t="s">
        <v>541</v>
      </c>
      <c r="C579" s="183">
        <v>224</v>
      </c>
    </row>
    <row r="580" ht="21" hidden="1" customHeight="1" spans="1:3">
      <c r="A580" s="264">
        <v>2081006</v>
      </c>
      <c r="B580" s="270" t="s">
        <v>542</v>
      </c>
      <c r="C580" s="183">
        <v>0</v>
      </c>
    </row>
    <row r="581" ht="21" customHeight="1" spans="1:3">
      <c r="A581" s="264">
        <v>2081099</v>
      </c>
      <c r="B581" s="270" t="s">
        <v>543</v>
      </c>
      <c r="C581" s="183">
        <v>6</v>
      </c>
    </row>
    <row r="582" ht="21" customHeight="1" spans="1:3">
      <c r="A582" s="264">
        <v>20811</v>
      </c>
      <c r="B582" s="270" t="s">
        <v>544</v>
      </c>
      <c r="C582" s="183">
        <v>3883</v>
      </c>
    </row>
    <row r="583" ht="21" customHeight="1" spans="1:3">
      <c r="A583" s="264">
        <v>2081101</v>
      </c>
      <c r="B583" s="270" t="s">
        <v>143</v>
      </c>
      <c r="C583" s="183">
        <v>110</v>
      </c>
    </row>
    <row r="584" ht="21" hidden="1" customHeight="1" spans="1:3">
      <c r="A584" s="264">
        <v>2081102</v>
      </c>
      <c r="B584" s="270" t="s">
        <v>144</v>
      </c>
      <c r="C584" s="183">
        <v>0</v>
      </c>
    </row>
    <row r="585" ht="21" hidden="1" customHeight="1" spans="1:3">
      <c r="A585" s="264">
        <v>2081103</v>
      </c>
      <c r="B585" s="270" t="s">
        <v>145</v>
      </c>
      <c r="C585" s="183">
        <v>0</v>
      </c>
    </row>
    <row r="586" ht="21" customHeight="1" spans="1:3">
      <c r="A586" s="264">
        <v>2081104</v>
      </c>
      <c r="B586" s="270" t="s">
        <v>545</v>
      </c>
      <c r="C586" s="183">
        <v>428</v>
      </c>
    </row>
    <row r="587" ht="21" customHeight="1" spans="1:3">
      <c r="A587" s="264">
        <v>2081105</v>
      </c>
      <c r="B587" s="270" t="s">
        <v>546</v>
      </c>
      <c r="C587" s="183">
        <v>222</v>
      </c>
    </row>
    <row r="588" ht="21" customHeight="1" spans="1:3">
      <c r="A588" s="264">
        <v>2081106</v>
      </c>
      <c r="B588" s="270" t="s">
        <v>547</v>
      </c>
      <c r="C588" s="183">
        <v>6</v>
      </c>
    </row>
    <row r="589" ht="21" customHeight="1" spans="1:3">
      <c r="A589" s="264">
        <v>2081107</v>
      </c>
      <c r="B589" s="270" t="s">
        <v>548</v>
      </c>
      <c r="C589" s="183">
        <v>2957</v>
      </c>
    </row>
    <row r="590" ht="21" customHeight="1" spans="1:3">
      <c r="A590" s="264">
        <v>2081199</v>
      </c>
      <c r="B590" s="270" t="s">
        <v>549</v>
      </c>
      <c r="C590" s="183">
        <v>160</v>
      </c>
    </row>
    <row r="591" ht="21" hidden="1" customHeight="1" spans="1:3">
      <c r="A591" s="264">
        <v>20816</v>
      </c>
      <c r="B591" s="270" t="s">
        <v>550</v>
      </c>
      <c r="C591" s="183">
        <v>0</v>
      </c>
    </row>
    <row r="592" ht="21" hidden="1" customHeight="1" spans="1:3">
      <c r="A592" s="264">
        <v>2081601</v>
      </c>
      <c r="B592" s="270" t="s">
        <v>143</v>
      </c>
      <c r="C592" s="183">
        <v>0</v>
      </c>
    </row>
    <row r="593" ht="21" hidden="1" customHeight="1" spans="1:3">
      <c r="A593" s="264">
        <v>2081602</v>
      </c>
      <c r="B593" s="270" t="s">
        <v>144</v>
      </c>
      <c r="C593" s="183">
        <v>0</v>
      </c>
    </row>
    <row r="594" ht="21" hidden="1" customHeight="1" spans="1:3">
      <c r="A594" s="264">
        <v>2081603</v>
      </c>
      <c r="B594" s="270" t="s">
        <v>145</v>
      </c>
      <c r="C594" s="183">
        <v>0</v>
      </c>
    </row>
    <row r="595" ht="21" hidden="1" customHeight="1" spans="1:3">
      <c r="A595" s="264">
        <v>2081699</v>
      </c>
      <c r="B595" s="270" t="s">
        <v>551</v>
      </c>
      <c r="C595" s="183">
        <v>0</v>
      </c>
    </row>
    <row r="596" ht="21" customHeight="1" spans="1:3">
      <c r="A596" s="264">
        <v>20819</v>
      </c>
      <c r="B596" s="270" t="s">
        <v>552</v>
      </c>
      <c r="C596" s="183">
        <v>27139</v>
      </c>
    </row>
    <row r="597" ht="21" customHeight="1" spans="1:3">
      <c r="A597" s="264">
        <v>2081901</v>
      </c>
      <c r="B597" s="270" t="s">
        <v>553</v>
      </c>
      <c r="C597" s="183">
        <v>11529</v>
      </c>
    </row>
    <row r="598" ht="21" customHeight="1" spans="1:3">
      <c r="A598" s="264">
        <v>2081902</v>
      </c>
      <c r="B598" s="270" t="s">
        <v>554</v>
      </c>
      <c r="C598" s="183">
        <v>15610</v>
      </c>
    </row>
    <row r="599" ht="21" customHeight="1" spans="1:3">
      <c r="A599" s="264">
        <v>20820</v>
      </c>
      <c r="B599" s="270" t="s">
        <v>555</v>
      </c>
      <c r="C599" s="183">
        <v>1650</v>
      </c>
    </row>
    <row r="600" ht="21" customHeight="1" spans="1:3">
      <c r="A600" s="264">
        <v>2082001</v>
      </c>
      <c r="B600" s="270" t="s">
        <v>556</v>
      </c>
      <c r="C600" s="183">
        <v>1500</v>
      </c>
    </row>
    <row r="601" ht="21" customHeight="1" spans="1:3">
      <c r="A601" s="264">
        <v>2082002</v>
      </c>
      <c r="B601" s="270" t="s">
        <v>557</v>
      </c>
      <c r="C601" s="183">
        <v>150</v>
      </c>
    </row>
    <row r="602" ht="21" customHeight="1" spans="1:3">
      <c r="A602" s="264">
        <v>20821</v>
      </c>
      <c r="B602" s="270" t="s">
        <v>558</v>
      </c>
      <c r="C602" s="183">
        <v>13236</v>
      </c>
    </row>
    <row r="603" ht="21" customHeight="1" spans="1:3">
      <c r="A603" s="264">
        <v>2082101</v>
      </c>
      <c r="B603" s="270" t="s">
        <v>559</v>
      </c>
      <c r="C603" s="183">
        <v>8859</v>
      </c>
    </row>
    <row r="604" ht="21" customHeight="1" spans="1:3">
      <c r="A604" s="264">
        <v>2082102</v>
      </c>
      <c r="B604" s="270" t="s">
        <v>560</v>
      </c>
      <c r="C604" s="183">
        <v>4377</v>
      </c>
    </row>
    <row r="605" ht="21" hidden="1" customHeight="1" spans="1:3">
      <c r="A605" s="264">
        <v>20824</v>
      </c>
      <c r="B605" s="270" t="s">
        <v>561</v>
      </c>
      <c r="C605" s="183">
        <v>0</v>
      </c>
    </row>
    <row r="606" ht="21" hidden="1" customHeight="1" spans="1:3">
      <c r="A606" s="264">
        <v>2082401</v>
      </c>
      <c r="B606" s="270" t="s">
        <v>562</v>
      </c>
      <c r="C606" s="183">
        <v>0</v>
      </c>
    </row>
    <row r="607" ht="21" hidden="1" customHeight="1" spans="1:3">
      <c r="A607" s="264">
        <v>2082402</v>
      </c>
      <c r="B607" s="270" t="s">
        <v>563</v>
      </c>
      <c r="C607" s="183">
        <v>0</v>
      </c>
    </row>
    <row r="608" ht="21" customHeight="1" spans="1:3">
      <c r="A608" s="264">
        <v>20825</v>
      </c>
      <c r="B608" s="270" t="s">
        <v>564</v>
      </c>
      <c r="C608" s="183">
        <v>725</v>
      </c>
    </row>
    <row r="609" ht="21" customHeight="1" spans="1:3">
      <c r="A609" s="264">
        <v>2082501</v>
      </c>
      <c r="B609" s="270" t="s">
        <v>565</v>
      </c>
      <c r="C609" s="183">
        <v>200</v>
      </c>
    </row>
    <row r="610" ht="21" customHeight="1" spans="1:3">
      <c r="A610" s="264">
        <v>2082502</v>
      </c>
      <c r="B610" s="270" t="s">
        <v>566</v>
      </c>
      <c r="C610" s="183">
        <v>525</v>
      </c>
    </row>
    <row r="611" ht="21" customHeight="1" spans="1:3">
      <c r="A611" s="264">
        <v>20826</v>
      </c>
      <c r="B611" s="270" t="s">
        <v>567</v>
      </c>
      <c r="C611" s="183">
        <v>500</v>
      </c>
    </row>
    <row r="612" ht="21" hidden="1" customHeight="1" spans="1:3">
      <c r="A612" s="264">
        <v>2082601</v>
      </c>
      <c r="B612" s="270" t="s">
        <v>568</v>
      </c>
      <c r="C612" s="183">
        <v>0</v>
      </c>
    </row>
    <row r="613" ht="21" hidden="1" customHeight="1" spans="1:3">
      <c r="A613" s="264">
        <v>2082602</v>
      </c>
      <c r="B613" s="270" t="s">
        <v>569</v>
      </c>
      <c r="C613" s="183">
        <v>0</v>
      </c>
    </row>
    <row r="614" ht="21" customHeight="1" spans="1:3">
      <c r="A614" s="264">
        <v>2082699</v>
      </c>
      <c r="B614" s="270" t="s">
        <v>570</v>
      </c>
      <c r="C614" s="183">
        <v>500</v>
      </c>
    </row>
    <row r="615" ht="21" hidden="1" customHeight="1" spans="1:3">
      <c r="A615" s="264">
        <v>20827</v>
      </c>
      <c r="B615" s="270" t="s">
        <v>571</v>
      </c>
      <c r="C615" s="183">
        <v>0</v>
      </c>
    </row>
    <row r="616" ht="21" hidden="1" customHeight="1" spans="1:3">
      <c r="A616" s="264">
        <v>2082701</v>
      </c>
      <c r="B616" s="270" t="s">
        <v>572</v>
      </c>
      <c r="C616" s="183">
        <v>0</v>
      </c>
    </row>
    <row r="617" ht="21" hidden="1" customHeight="1" spans="1:3">
      <c r="A617" s="264">
        <v>2082702</v>
      </c>
      <c r="B617" s="270" t="s">
        <v>573</v>
      </c>
      <c r="C617" s="183">
        <v>0</v>
      </c>
    </row>
    <row r="618" ht="21" hidden="1" customHeight="1" spans="1:3">
      <c r="A618" s="264">
        <v>2082799</v>
      </c>
      <c r="B618" s="270" t="s">
        <v>574</v>
      </c>
      <c r="C618" s="183">
        <v>0</v>
      </c>
    </row>
    <row r="619" ht="21" customHeight="1" spans="1:3">
      <c r="A619" s="264">
        <v>20828</v>
      </c>
      <c r="B619" s="270" t="s">
        <v>575</v>
      </c>
      <c r="C619" s="183">
        <v>427</v>
      </c>
    </row>
    <row r="620" ht="21" customHeight="1" spans="1:3">
      <c r="A620" s="264">
        <v>2082801</v>
      </c>
      <c r="B620" s="270" t="s">
        <v>143</v>
      </c>
      <c r="C620" s="183">
        <v>185</v>
      </c>
    </row>
    <row r="621" ht="21" hidden="1" customHeight="1" spans="1:3">
      <c r="A621" s="264">
        <v>2082802</v>
      </c>
      <c r="B621" s="270" t="s">
        <v>144</v>
      </c>
      <c r="C621" s="183">
        <v>0</v>
      </c>
    </row>
    <row r="622" ht="21" hidden="1" customHeight="1" spans="1:3">
      <c r="A622" s="264">
        <v>2082803</v>
      </c>
      <c r="B622" s="270" t="s">
        <v>145</v>
      </c>
      <c r="C622" s="183">
        <v>0</v>
      </c>
    </row>
    <row r="623" ht="21" hidden="1" customHeight="1" spans="1:3">
      <c r="A623" s="264">
        <v>2082804</v>
      </c>
      <c r="B623" s="270" t="s">
        <v>576</v>
      </c>
      <c r="C623" s="183">
        <v>0</v>
      </c>
    </row>
    <row r="624" ht="21" hidden="1" customHeight="1" spans="1:3">
      <c r="A624" s="264">
        <v>2082805</v>
      </c>
      <c r="B624" s="270" t="s">
        <v>577</v>
      </c>
      <c r="C624" s="183">
        <v>0</v>
      </c>
    </row>
    <row r="625" ht="21" customHeight="1" spans="1:3">
      <c r="A625" s="264">
        <v>2082850</v>
      </c>
      <c r="B625" s="270" t="s">
        <v>152</v>
      </c>
      <c r="C625" s="183">
        <v>159</v>
      </c>
    </row>
    <row r="626" ht="21" customHeight="1" spans="1:3">
      <c r="A626" s="264">
        <v>2082899</v>
      </c>
      <c r="B626" s="270" t="s">
        <v>578</v>
      </c>
      <c r="C626" s="183">
        <v>83</v>
      </c>
    </row>
    <row r="627" ht="21" hidden="1" customHeight="1" spans="1:3">
      <c r="A627" s="264">
        <v>20830</v>
      </c>
      <c r="B627" s="270" t="s">
        <v>579</v>
      </c>
      <c r="C627" s="183">
        <v>0</v>
      </c>
    </row>
    <row r="628" ht="21" hidden="1" customHeight="1" spans="1:3">
      <c r="A628" s="264">
        <v>2083001</v>
      </c>
      <c r="B628" s="270" t="s">
        <v>580</v>
      </c>
      <c r="C628" s="183">
        <v>0</v>
      </c>
    </row>
    <row r="629" ht="21" hidden="1" customHeight="1" spans="1:3">
      <c r="A629" s="264">
        <v>2083099</v>
      </c>
      <c r="B629" s="270" t="s">
        <v>581</v>
      </c>
      <c r="C629" s="183">
        <v>0</v>
      </c>
    </row>
    <row r="630" ht="21" customHeight="1" spans="1:3">
      <c r="A630" s="264">
        <v>20899</v>
      </c>
      <c r="B630" s="270" t="s">
        <v>582</v>
      </c>
      <c r="C630" s="183">
        <v>358</v>
      </c>
    </row>
    <row r="631" ht="21" customHeight="1" spans="1:3">
      <c r="A631" s="264">
        <v>2089999</v>
      </c>
      <c r="B631" s="270" t="s">
        <v>582</v>
      </c>
      <c r="C631" s="183">
        <v>358</v>
      </c>
    </row>
    <row r="632" ht="21" customHeight="1" spans="1:3">
      <c r="A632" s="264">
        <v>210</v>
      </c>
      <c r="B632" s="270" t="s">
        <v>583</v>
      </c>
      <c r="C632" s="183">
        <v>64517</v>
      </c>
    </row>
    <row r="633" ht="21" customHeight="1" spans="1:3">
      <c r="A633" s="264">
        <v>21001</v>
      </c>
      <c r="B633" s="270" t="s">
        <v>584</v>
      </c>
      <c r="C633" s="183">
        <v>2510</v>
      </c>
    </row>
    <row r="634" ht="21" customHeight="1" spans="1:3">
      <c r="A634" s="264">
        <v>2100101</v>
      </c>
      <c r="B634" s="270" t="s">
        <v>143</v>
      </c>
      <c r="C634" s="183">
        <v>1644</v>
      </c>
    </row>
    <row r="635" ht="21" hidden="1" customHeight="1" spans="1:3">
      <c r="A635" s="264">
        <v>2100102</v>
      </c>
      <c r="B635" s="270" t="s">
        <v>144</v>
      </c>
      <c r="C635" s="183">
        <v>0</v>
      </c>
    </row>
    <row r="636" ht="21" hidden="1" customHeight="1" spans="1:3">
      <c r="A636" s="264">
        <v>2100103</v>
      </c>
      <c r="B636" s="270" t="s">
        <v>145</v>
      </c>
      <c r="C636" s="183">
        <v>0</v>
      </c>
    </row>
    <row r="637" ht="21" customHeight="1" spans="1:3">
      <c r="A637" s="264">
        <v>2100199</v>
      </c>
      <c r="B637" s="270" t="s">
        <v>585</v>
      </c>
      <c r="C637" s="183">
        <v>866</v>
      </c>
    </row>
    <row r="638" ht="21" customHeight="1" spans="1:3">
      <c r="A638" s="264">
        <v>21002</v>
      </c>
      <c r="B638" s="270" t="s">
        <v>586</v>
      </c>
      <c r="C638" s="183">
        <v>479</v>
      </c>
    </row>
    <row r="639" ht="21" customHeight="1" spans="1:3">
      <c r="A639" s="264">
        <v>2100201</v>
      </c>
      <c r="B639" s="270" t="s">
        <v>587</v>
      </c>
      <c r="C639" s="183">
        <v>200</v>
      </c>
    </row>
    <row r="640" ht="21" customHeight="1" spans="1:3">
      <c r="A640" s="264">
        <v>2100202</v>
      </c>
      <c r="B640" s="270" t="s">
        <v>588</v>
      </c>
      <c r="C640" s="183">
        <v>279</v>
      </c>
    </row>
    <row r="641" ht="21" hidden="1" customHeight="1" spans="1:3">
      <c r="A641" s="264">
        <v>2100203</v>
      </c>
      <c r="B641" s="270" t="s">
        <v>589</v>
      </c>
      <c r="C641" s="183">
        <v>0</v>
      </c>
    </row>
    <row r="642" ht="21" hidden="1" customHeight="1" spans="1:3">
      <c r="A642" s="264">
        <v>2100204</v>
      </c>
      <c r="B642" s="270" t="s">
        <v>590</v>
      </c>
      <c r="C642" s="183">
        <v>0</v>
      </c>
    </row>
    <row r="643" ht="21" hidden="1" customHeight="1" spans="1:3">
      <c r="A643" s="264">
        <v>2100205</v>
      </c>
      <c r="B643" s="270" t="s">
        <v>591</v>
      </c>
      <c r="C643" s="183">
        <v>0</v>
      </c>
    </row>
    <row r="644" ht="21" hidden="1" customHeight="1" spans="1:3">
      <c r="A644" s="264">
        <v>2100206</v>
      </c>
      <c r="B644" s="270" t="s">
        <v>592</v>
      </c>
      <c r="C644" s="183">
        <v>0</v>
      </c>
    </row>
    <row r="645" ht="21" hidden="1" customHeight="1" spans="1:3">
      <c r="A645" s="264">
        <v>2100207</v>
      </c>
      <c r="B645" s="270" t="s">
        <v>593</v>
      </c>
      <c r="C645" s="183">
        <v>0</v>
      </c>
    </row>
    <row r="646" ht="21" hidden="1" customHeight="1" spans="1:3">
      <c r="A646" s="264">
        <v>2100208</v>
      </c>
      <c r="B646" s="270" t="s">
        <v>594</v>
      </c>
      <c r="C646" s="183">
        <v>0</v>
      </c>
    </row>
    <row r="647" ht="21" hidden="1" customHeight="1" spans="1:3">
      <c r="A647" s="264">
        <v>2100209</v>
      </c>
      <c r="B647" s="270" t="s">
        <v>595</v>
      </c>
      <c r="C647" s="183">
        <v>0</v>
      </c>
    </row>
    <row r="648" ht="21" hidden="1" customHeight="1" spans="1:3">
      <c r="A648" s="264">
        <v>2100210</v>
      </c>
      <c r="B648" s="270" t="s">
        <v>596</v>
      </c>
      <c r="C648" s="183">
        <v>0</v>
      </c>
    </row>
    <row r="649" ht="21" hidden="1" customHeight="1" spans="1:3">
      <c r="A649" s="264">
        <v>2100211</v>
      </c>
      <c r="B649" s="269" t="s">
        <v>597</v>
      </c>
      <c r="C649" s="183">
        <v>0</v>
      </c>
    </row>
    <row r="650" ht="21" hidden="1" customHeight="1" spans="1:3">
      <c r="A650" s="264">
        <v>2100212</v>
      </c>
      <c r="B650" s="270" t="s">
        <v>598</v>
      </c>
      <c r="C650" s="183">
        <v>0</v>
      </c>
    </row>
    <row r="651" ht="21" hidden="1" customHeight="1" spans="1:3">
      <c r="A651" s="264">
        <v>2100299</v>
      </c>
      <c r="B651" s="270" t="s">
        <v>599</v>
      </c>
      <c r="C651" s="183">
        <v>0</v>
      </c>
    </row>
    <row r="652" ht="21" customHeight="1" spans="1:3">
      <c r="A652" s="264">
        <v>21003</v>
      </c>
      <c r="B652" s="270" t="s">
        <v>600</v>
      </c>
      <c r="C652" s="183">
        <v>10805</v>
      </c>
    </row>
    <row r="653" ht="21" customHeight="1" spans="1:3">
      <c r="A653" s="264">
        <v>2100301</v>
      </c>
      <c r="B653" s="270" t="s">
        <v>601</v>
      </c>
      <c r="C653" s="183">
        <v>2091</v>
      </c>
    </row>
    <row r="654" ht="21" customHeight="1" spans="1:3">
      <c r="A654" s="264">
        <v>2100302</v>
      </c>
      <c r="B654" s="270" t="s">
        <v>602</v>
      </c>
      <c r="C654" s="183">
        <v>8289</v>
      </c>
    </row>
    <row r="655" ht="21" customHeight="1" spans="1:3">
      <c r="A655" s="264">
        <v>2100399</v>
      </c>
      <c r="B655" s="270" t="s">
        <v>603</v>
      </c>
      <c r="C655" s="183">
        <v>425</v>
      </c>
    </row>
    <row r="656" ht="21" customHeight="1" spans="1:3">
      <c r="A656" s="264">
        <v>21004</v>
      </c>
      <c r="B656" s="270" t="s">
        <v>604</v>
      </c>
      <c r="C656" s="183">
        <v>15422</v>
      </c>
    </row>
    <row r="657" ht="21" customHeight="1" spans="1:3">
      <c r="A657" s="264">
        <v>2100401</v>
      </c>
      <c r="B657" s="270" t="s">
        <v>605</v>
      </c>
      <c r="C657" s="183">
        <v>2185</v>
      </c>
    </row>
    <row r="658" ht="21" customHeight="1" spans="1:3">
      <c r="A658" s="264">
        <v>2100402</v>
      </c>
      <c r="B658" s="270" t="s">
        <v>606</v>
      </c>
      <c r="C658" s="183">
        <v>647</v>
      </c>
    </row>
    <row r="659" ht="21" customHeight="1" spans="1:3">
      <c r="A659" s="264">
        <v>2100403</v>
      </c>
      <c r="B659" s="270" t="s">
        <v>607</v>
      </c>
      <c r="C659" s="183">
        <v>1411</v>
      </c>
    </row>
    <row r="660" ht="21" customHeight="1" spans="1:3">
      <c r="A660" s="264">
        <v>2100404</v>
      </c>
      <c r="B660" s="270" t="s">
        <v>608</v>
      </c>
      <c r="C660" s="183">
        <v>1027</v>
      </c>
    </row>
    <row r="661" ht="21" hidden="1" customHeight="1" spans="1:3">
      <c r="A661" s="264">
        <v>2100405</v>
      </c>
      <c r="B661" s="270" t="s">
        <v>609</v>
      </c>
      <c r="C661" s="183">
        <v>0</v>
      </c>
    </row>
    <row r="662" ht="21" hidden="1" customHeight="1" spans="1:3">
      <c r="A662" s="264">
        <v>2100406</v>
      </c>
      <c r="B662" s="270" t="s">
        <v>610</v>
      </c>
      <c r="C662" s="183">
        <v>0</v>
      </c>
    </row>
    <row r="663" ht="21" hidden="1" customHeight="1" spans="1:3">
      <c r="A663" s="264">
        <v>2100407</v>
      </c>
      <c r="B663" s="270" t="s">
        <v>611</v>
      </c>
      <c r="C663" s="183">
        <v>0</v>
      </c>
    </row>
    <row r="664" ht="21" customHeight="1" spans="1:3">
      <c r="A664" s="264">
        <v>2100408</v>
      </c>
      <c r="B664" s="270" t="s">
        <v>612</v>
      </c>
      <c r="C664" s="183">
        <v>8771</v>
      </c>
    </row>
    <row r="665" ht="21" customHeight="1" spans="1:3">
      <c r="A665" s="264">
        <v>2100409</v>
      </c>
      <c r="B665" s="270" t="s">
        <v>613</v>
      </c>
      <c r="C665" s="183">
        <v>330</v>
      </c>
    </row>
    <row r="666" ht="21" customHeight="1" spans="1:3">
      <c r="A666" s="264">
        <v>2100410</v>
      </c>
      <c r="B666" s="270" t="s">
        <v>614</v>
      </c>
      <c r="C666" s="183">
        <v>741</v>
      </c>
    </row>
    <row r="667" ht="21" customHeight="1" spans="1:3">
      <c r="A667" s="264">
        <v>2100499</v>
      </c>
      <c r="B667" s="270" t="s">
        <v>615</v>
      </c>
      <c r="C667" s="183">
        <v>310</v>
      </c>
    </row>
    <row r="668" ht="21" customHeight="1" spans="1:3">
      <c r="A668" s="264">
        <v>21006</v>
      </c>
      <c r="B668" s="270" t="s">
        <v>616</v>
      </c>
      <c r="C668" s="183">
        <v>105</v>
      </c>
    </row>
    <row r="669" ht="21" customHeight="1" spans="1:3">
      <c r="A669" s="264">
        <v>2100601</v>
      </c>
      <c r="B669" s="270" t="s">
        <v>617</v>
      </c>
      <c r="C669" s="183">
        <v>105</v>
      </c>
    </row>
    <row r="670" ht="21" hidden="1" customHeight="1" spans="1:3">
      <c r="A670" s="264">
        <v>2100699</v>
      </c>
      <c r="B670" s="270" t="s">
        <v>618</v>
      </c>
      <c r="C670" s="183">
        <v>0</v>
      </c>
    </row>
    <row r="671" ht="21" customHeight="1" spans="1:3">
      <c r="A671" s="264">
        <v>21007</v>
      </c>
      <c r="B671" s="270" t="s">
        <v>619</v>
      </c>
      <c r="C671" s="183">
        <v>3958</v>
      </c>
    </row>
    <row r="672" ht="21" customHeight="1" spans="1:3">
      <c r="A672" s="264">
        <v>2100716</v>
      </c>
      <c r="B672" s="270" t="s">
        <v>620</v>
      </c>
      <c r="C672" s="183">
        <v>110</v>
      </c>
    </row>
    <row r="673" ht="21" customHeight="1" spans="1:3">
      <c r="A673" s="264">
        <v>2100717</v>
      </c>
      <c r="B673" s="270" t="s">
        <v>621</v>
      </c>
      <c r="C673" s="183">
        <v>3848</v>
      </c>
    </row>
    <row r="674" ht="21" hidden="1" customHeight="1" spans="1:3">
      <c r="A674" s="264">
        <v>2100799</v>
      </c>
      <c r="B674" s="270" t="s">
        <v>622</v>
      </c>
      <c r="C674" s="183">
        <v>0</v>
      </c>
    </row>
    <row r="675" ht="21" customHeight="1" spans="1:3">
      <c r="A675" s="264">
        <v>21011</v>
      </c>
      <c r="B675" s="270" t="s">
        <v>623</v>
      </c>
      <c r="C675" s="183">
        <v>22740</v>
      </c>
    </row>
    <row r="676" ht="21" customHeight="1" spans="1:3">
      <c r="A676" s="264">
        <v>2101101</v>
      </c>
      <c r="B676" s="270" t="s">
        <v>624</v>
      </c>
      <c r="C676" s="183">
        <v>3702</v>
      </c>
    </row>
    <row r="677" ht="21" customHeight="1" spans="1:3">
      <c r="A677" s="264">
        <v>2101102</v>
      </c>
      <c r="B677" s="270" t="s">
        <v>625</v>
      </c>
      <c r="C677" s="183">
        <v>18206</v>
      </c>
    </row>
    <row r="678" ht="21" customHeight="1" spans="1:3">
      <c r="A678" s="264">
        <v>2101103</v>
      </c>
      <c r="B678" s="270" t="s">
        <v>626</v>
      </c>
      <c r="C678" s="183">
        <v>45</v>
      </c>
    </row>
    <row r="679" ht="21" customHeight="1" spans="1:3">
      <c r="A679" s="264">
        <v>2101199</v>
      </c>
      <c r="B679" s="270" t="s">
        <v>627</v>
      </c>
      <c r="C679" s="183">
        <v>787</v>
      </c>
    </row>
    <row r="680" ht="21" hidden="1" customHeight="1" spans="1:3">
      <c r="A680" s="264">
        <v>21012</v>
      </c>
      <c r="B680" s="270" t="s">
        <v>628</v>
      </c>
      <c r="C680" s="183">
        <v>0</v>
      </c>
    </row>
    <row r="681" ht="21" hidden="1" customHeight="1" spans="1:3">
      <c r="A681" s="264">
        <v>2101201</v>
      </c>
      <c r="B681" s="270" t="s">
        <v>629</v>
      </c>
      <c r="C681" s="183">
        <v>0</v>
      </c>
    </row>
    <row r="682" ht="21" hidden="1" customHeight="1" spans="1:3">
      <c r="A682" s="264">
        <v>2101202</v>
      </c>
      <c r="B682" s="270" t="s">
        <v>630</v>
      </c>
      <c r="C682" s="183">
        <v>0</v>
      </c>
    </row>
    <row r="683" ht="21" hidden="1" customHeight="1" spans="1:3">
      <c r="A683" s="264">
        <v>2101299</v>
      </c>
      <c r="B683" s="270" t="s">
        <v>631</v>
      </c>
      <c r="C683" s="183">
        <v>0</v>
      </c>
    </row>
    <row r="684" ht="21" customHeight="1" spans="1:3">
      <c r="A684" s="264">
        <v>21013</v>
      </c>
      <c r="B684" s="270" t="s">
        <v>632</v>
      </c>
      <c r="C684" s="183">
        <v>6416</v>
      </c>
    </row>
    <row r="685" ht="21" customHeight="1" spans="1:3">
      <c r="A685" s="264">
        <v>2101301</v>
      </c>
      <c r="B685" s="270" t="s">
        <v>633</v>
      </c>
      <c r="C685" s="183">
        <v>6356</v>
      </c>
    </row>
    <row r="686" ht="21" hidden="1" customHeight="1" spans="1:3">
      <c r="A686" s="264">
        <v>2101302</v>
      </c>
      <c r="B686" s="270" t="s">
        <v>634</v>
      </c>
      <c r="C686" s="183">
        <v>0</v>
      </c>
    </row>
    <row r="687" ht="21" customHeight="1" spans="1:3">
      <c r="A687" s="264">
        <v>2101399</v>
      </c>
      <c r="B687" s="270" t="s">
        <v>635</v>
      </c>
      <c r="C687" s="183">
        <v>60</v>
      </c>
    </row>
    <row r="688" ht="21" customHeight="1" spans="1:3">
      <c r="A688" s="264">
        <v>21014</v>
      </c>
      <c r="B688" s="270" t="s">
        <v>636</v>
      </c>
      <c r="C688" s="183">
        <v>1195</v>
      </c>
    </row>
    <row r="689" ht="21" customHeight="1" spans="1:3">
      <c r="A689" s="264">
        <v>2101401</v>
      </c>
      <c r="B689" s="270" t="s">
        <v>637</v>
      </c>
      <c r="C689" s="183">
        <v>1195</v>
      </c>
    </row>
    <row r="690" ht="21" hidden="1" customHeight="1" spans="1:3">
      <c r="A690" s="264">
        <v>2101499</v>
      </c>
      <c r="B690" s="270" t="s">
        <v>638</v>
      </c>
      <c r="C690" s="183">
        <v>0</v>
      </c>
    </row>
    <row r="691" ht="21" customHeight="1" spans="1:3">
      <c r="A691" s="264">
        <v>21015</v>
      </c>
      <c r="B691" s="270" t="s">
        <v>639</v>
      </c>
      <c r="C691" s="183">
        <v>735</v>
      </c>
    </row>
    <row r="692" ht="21" customHeight="1" spans="1:3">
      <c r="A692" s="264">
        <v>2101501</v>
      </c>
      <c r="B692" s="270" t="s">
        <v>143</v>
      </c>
      <c r="C692" s="183">
        <v>498</v>
      </c>
    </row>
    <row r="693" ht="21" hidden="1" customHeight="1" spans="1:3">
      <c r="A693" s="264">
        <v>2101502</v>
      </c>
      <c r="B693" s="270" t="s">
        <v>144</v>
      </c>
      <c r="C693" s="183">
        <v>0</v>
      </c>
    </row>
    <row r="694" ht="21" hidden="1" customHeight="1" spans="1:3">
      <c r="A694" s="264">
        <v>2101503</v>
      </c>
      <c r="B694" s="270" t="s">
        <v>145</v>
      </c>
      <c r="C694" s="183">
        <v>0</v>
      </c>
    </row>
    <row r="695" ht="21" customHeight="1" spans="1:3">
      <c r="A695" s="264">
        <v>2101504</v>
      </c>
      <c r="B695" s="270" t="s">
        <v>184</v>
      </c>
      <c r="C695" s="183">
        <v>125</v>
      </c>
    </row>
    <row r="696" ht="21" hidden="1" customHeight="1" spans="1:3">
      <c r="A696" s="264">
        <v>2101505</v>
      </c>
      <c r="B696" s="270" t="s">
        <v>640</v>
      </c>
      <c r="C696" s="183">
        <v>0</v>
      </c>
    </row>
    <row r="697" ht="21" hidden="1" customHeight="1" spans="1:3">
      <c r="A697" s="264">
        <v>2101506</v>
      </c>
      <c r="B697" s="270" t="s">
        <v>641</v>
      </c>
      <c r="C697" s="183">
        <v>0</v>
      </c>
    </row>
    <row r="698" ht="21" customHeight="1" spans="1:3">
      <c r="A698" s="264">
        <v>2101550</v>
      </c>
      <c r="B698" s="270" t="s">
        <v>152</v>
      </c>
      <c r="C698" s="183">
        <v>70</v>
      </c>
    </row>
    <row r="699" ht="21" customHeight="1" spans="1:3">
      <c r="A699" s="264">
        <v>2101599</v>
      </c>
      <c r="B699" s="270" t="s">
        <v>642</v>
      </c>
      <c r="C699" s="183">
        <v>42</v>
      </c>
    </row>
    <row r="700" ht="21" hidden="1" customHeight="1" spans="1:3">
      <c r="A700" s="264">
        <v>21016</v>
      </c>
      <c r="B700" s="270" t="s">
        <v>643</v>
      </c>
      <c r="C700" s="183">
        <v>0</v>
      </c>
    </row>
    <row r="701" ht="21" customHeight="1" spans="1:3">
      <c r="A701" s="264">
        <v>21099</v>
      </c>
      <c r="B701" s="270" t="s">
        <v>644</v>
      </c>
      <c r="C701" s="183">
        <v>152</v>
      </c>
    </row>
    <row r="702" ht="21" customHeight="1" spans="1:3">
      <c r="A702" s="264">
        <v>2109999</v>
      </c>
      <c r="B702" s="270" t="s">
        <v>1766</v>
      </c>
      <c r="C702" s="183">
        <v>152</v>
      </c>
    </row>
    <row r="703" ht="21" customHeight="1" spans="1:3">
      <c r="A703" s="264">
        <v>211</v>
      </c>
      <c r="B703" s="270" t="s">
        <v>645</v>
      </c>
      <c r="C703" s="183">
        <v>7813</v>
      </c>
    </row>
    <row r="704" ht="21" customHeight="1" spans="1:3">
      <c r="A704" s="264">
        <v>21101</v>
      </c>
      <c r="B704" s="270" t="s">
        <v>646</v>
      </c>
      <c r="C704" s="183">
        <v>795</v>
      </c>
    </row>
    <row r="705" ht="21" customHeight="1" spans="1:3">
      <c r="A705" s="264">
        <v>2110101</v>
      </c>
      <c r="B705" s="270" t="s">
        <v>143</v>
      </c>
      <c r="C705" s="183">
        <v>795</v>
      </c>
    </row>
    <row r="706" ht="21" hidden="1" customHeight="1" spans="1:3">
      <c r="A706" s="264">
        <v>2110102</v>
      </c>
      <c r="B706" s="270" t="s">
        <v>144</v>
      </c>
      <c r="C706" s="183">
        <v>0</v>
      </c>
    </row>
    <row r="707" ht="21" hidden="1" customHeight="1" spans="1:3">
      <c r="A707" s="264">
        <v>2110103</v>
      </c>
      <c r="B707" s="270" t="s">
        <v>145</v>
      </c>
      <c r="C707" s="183">
        <v>0</v>
      </c>
    </row>
    <row r="708" ht="21" hidden="1" customHeight="1" spans="1:3">
      <c r="A708" s="264">
        <v>2110104</v>
      </c>
      <c r="B708" s="270" t="s">
        <v>647</v>
      </c>
      <c r="C708" s="183">
        <v>0</v>
      </c>
    </row>
    <row r="709" ht="21" hidden="1" customHeight="1" spans="1:3">
      <c r="A709" s="264">
        <v>2110105</v>
      </c>
      <c r="B709" s="270" t="s">
        <v>648</v>
      </c>
      <c r="C709" s="183">
        <v>0</v>
      </c>
    </row>
    <row r="710" ht="21" hidden="1" customHeight="1" spans="1:3">
      <c r="A710" s="264">
        <v>2110106</v>
      </c>
      <c r="B710" s="270" t="s">
        <v>649</v>
      </c>
      <c r="C710" s="183">
        <v>0</v>
      </c>
    </row>
    <row r="711" ht="21" hidden="1" customHeight="1" spans="1:3">
      <c r="A711" s="264">
        <v>2110107</v>
      </c>
      <c r="B711" s="270" t="s">
        <v>650</v>
      </c>
      <c r="C711" s="183">
        <v>0</v>
      </c>
    </row>
    <row r="712" ht="21" hidden="1" customHeight="1" spans="1:3">
      <c r="A712" s="264">
        <v>2110108</v>
      </c>
      <c r="B712" s="270" t="s">
        <v>651</v>
      </c>
      <c r="C712" s="183">
        <v>0</v>
      </c>
    </row>
    <row r="713" ht="21" hidden="1" customHeight="1" spans="1:3">
      <c r="A713" s="264">
        <v>2110199</v>
      </c>
      <c r="B713" s="270" t="s">
        <v>652</v>
      </c>
      <c r="C713" s="183">
        <v>0</v>
      </c>
    </row>
    <row r="714" ht="21" customHeight="1" spans="1:3">
      <c r="A714" s="264">
        <v>21102</v>
      </c>
      <c r="B714" s="270" t="s">
        <v>653</v>
      </c>
      <c r="C714" s="183">
        <v>135</v>
      </c>
    </row>
    <row r="715" ht="21" hidden="1" customHeight="1" spans="1:3">
      <c r="A715" s="264">
        <v>2110203</v>
      </c>
      <c r="B715" s="270" t="s">
        <v>654</v>
      </c>
      <c r="C715" s="183">
        <v>0</v>
      </c>
    </row>
    <row r="716" ht="21" hidden="1" customHeight="1" spans="1:3">
      <c r="A716" s="264">
        <v>2110204</v>
      </c>
      <c r="B716" s="270" t="s">
        <v>655</v>
      </c>
      <c r="C716" s="183">
        <v>0</v>
      </c>
    </row>
    <row r="717" ht="21" customHeight="1" spans="1:3">
      <c r="A717" s="264">
        <v>2110299</v>
      </c>
      <c r="B717" s="270" t="s">
        <v>656</v>
      </c>
      <c r="C717" s="183">
        <v>135</v>
      </c>
    </row>
    <row r="718" ht="21" customHeight="1" spans="1:3">
      <c r="A718" s="264">
        <v>21103</v>
      </c>
      <c r="B718" s="270" t="s">
        <v>657</v>
      </c>
      <c r="C718" s="183">
        <v>3585</v>
      </c>
    </row>
    <row r="719" ht="21" customHeight="1" spans="1:3">
      <c r="A719" s="264">
        <v>2110301</v>
      </c>
      <c r="B719" s="270" t="s">
        <v>658</v>
      </c>
      <c r="C719" s="183">
        <v>215</v>
      </c>
    </row>
    <row r="720" ht="21" customHeight="1" spans="1:3">
      <c r="A720" s="264">
        <v>2110302</v>
      </c>
      <c r="B720" s="270" t="s">
        <v>659</v>
      </c>
      <c r="C720" s="183">
        <v>3009</v>
      </c>
    </row>
    <row r="721" ht="21" hidden="1" customHeight="1" spans="1:3">
      <c r="A721" s="264">
        <v>2110303</v>
      </c>
      <c r="B721" s="269" t="s">
        <v>660</v>
      </c>
      <c r="C721" s="183">
        <v>0</v>
      </c>
    </row>
    <row r="722" ht="21" customHeight="1" spans="1:3">
      <c r="A722" s="264">
        <v>2110304</v>
      </c>
      <c r="B722" s="270" t="s">
        <v>661</v>
      </c>
      <c r="C722" s="183">
        <v>361</v>
      </c>
    </row>
    <row r="723" ht="21" hidden="1" customHeight="1" spans="1:3">
      <c r="A723" s="264">
        <v>2110305</v>
      </c>
      <c r="B723" s="270" t="s">
        <v>662</v>
      </c>
      <c r="C723" s="183">
        <v>0</v>
      </c>
    </row>
    <row r="724" ht="21" hidden="1" customHeight="1" spans="1:3">
      <c r="A724" s="264">
        <v>2110306</v>
      </c>
      <c r="B724" s="270" t="s">
        <v>663</v>
      </c>
      <c r="C724" s="183">
        <v>0</v>
      </c>
    </row>
    <row r="725" ht="21" hidden="1" customHeight="1" spans="1:3">
      <c r="A725" s="264">
        <v>2110307</v>
      </c>
      <c r="B725" s="270" t="s">
        <v>664</v>
      </c>
      <c r="C725" s="183">
        <v>0</v>
      </c>
    </row>
    <row r="726" ht="21" hidden="1" customHeight="1" spans="1:3">
      <c r="A726" s="264">
        <v>2110399</v>
      </c>
      <c r="B726" s="270" t="s">
        <v>665</v>
      </c>
      <c r="C726" s="183">
        <v>0</v>
      </c>
    </row>
    <row r="727" ht="21" hidden="1" customHeight="1" spans="1:3">
      <c r="A727" s="264">
        <v>21104</v>
      </c>
      <c r="B727" s="270" t="s">
        <v>666</v>
      </c>
      <c r="C727" s="183">
        <v>0</v>
      </c>
    </row>
    <row r="728" ht="21" hidden="1" customHeight="1" spans="1:3">
      <c r="A728" s="264">
        <v>2110401</v>
      </c>
      <c r="B728" s="270" t="s">
        <v>667</v>
      </c>
      <c r="C728" s="183">
        <v>0</v>
      </c>
    </row>
    <row r="729" ht="21" hidden="1" customHeight="1" spans="1:3">
      <c r="A729" s="264">
        <v>2110402</v>
      </c>
      <c r="B729" s="270" t="s">
        <v>668</v>
      </c>
      <c r="C729" s="183">
        <v>0</v>
      </c>
    </row>
    <row r="730" ht="21" hidden="1" customHeight="1" spans="1:3">
      <c r="A730" s="264">
        <v>2110404</v>
      </c>
      <c r="B730" s="270" t="s">
        <v>669</v>
      </c>
      <c r="C730" s="183">
        <v>0</v>
      </c>
    </row>
    <row r="731" ht="21" hidden="1" customHeight="1" spans="1:3">
      <c r="A731" s="264">
        <v>2110499</v>
      </c>
      <c r="B731" s="270" t="s">
        <v>670</v>
      </c>
      <c r="C731" s="183">
        <v>0</v>
      </c>
    </row>
    <row r="732" ht="21" customHeight="1" spans="1:3">
      <c r="A732" s="264">
        <v>21105</v>
      </c>
      <c r="B732" s="270" t="s">
        <v>671</v>
      </c>
      <c r="C732" s="183">
        <v>685</v>
      </c>
    </row>
    <row r="733" ht="21" hidden="1" customHeight="1" spans="1:3">
      <c r="A733" s="264">
        <v>2110501</v>
      </c>
      <c r="B733" s="270" t="s">
        <v>672</v>
      </c>
      <c r="C733" s="183">
        <v>0</v>
      </c>
    </row>
    <row r="734" ht="21" customHeight="1" spans="1:3">
      <c r="A734" s="264">
        <v>2110502</v>
      </c>
      <c r="B734" s="270" t="s">
        <v>673</v>
      </c>
      <c r="C734" s="183">
        <v>174</v>
      </c>
    </row>
    <row r="735" ht="21" customHeight="1" spans="1:3">
      <c r="A735" s="264">
        <v>2110503</v>
      </c>
      <c r="B735" s="270" t="s">
        <v>674</v>
      </c>
      <c r="C735" s="183">
        <v>31</v>
      </c>
    </row>
    <row r="736" ht="21" hidden="1" customHeight="1" spans="1:3">
      <c r="A736" s="264">
        <v>2110506</v>
      </c>
      <c r="B736" s="270" t="s">
        <v>675</v>
      </c>
      <c r="C736" s="183">
        <v>0</v>
      </c>
    </row>
    <row r="737" ht="21" hidden="1" customHeight="1" spans="1:3">
      <c r="A737" s="264">
        <v>2110507</v>
      </c>
      <c r="B737" s="270" t="s">
        <v>676</v>
      </c>
      <c r="C737" s="183">
        <v>0</v>
      </c>
    </row>
    <row r="738" ht="21" customHeight="1" spans="1:3">
      <c r="A738" s="264">
        <v>2110599</v>
      </c>
      <c r="B738" s="270" t="s">
        <v>677</v>
      </c>
      <c r="C738" s="183">
        <v>480</v>
      </c>
    </row>
    <row r="739" ht="21" customHeight="1" spans="1:3">
      <c r="A739" s="264">
        <v>21106</v>
      </c>
      <c r="B739" s="270" t="s">
        <v>678</v>
      </c>
      <c r="C739" s="183">
        <v>93</v>
      </c>
    </row>
    <row r="740" ht="21" hidden="1" customHeight="1" spans="1:3">
      <c r="A740" s="264">
        <v>2110602</v>
      </c>
      <c r="B740" s="270" t="s">
        <v>679</v>
      </c>
      <c r="C740" s="183">
        <v>0</v>
      </c>
    </row>
    <row r="741" ht="21" hidden="1" customHeight="1" spans="1:3">
      <c r="A741" s="264">
        <v>2110603</v>
      </c>
      <c r="B741" s="270" t="s">
        <v>680</v>
      </c>
      <c r="C741" s="183">
        <v>0</v>
      </c>
    </row>
    <row r="742" ht="21" hidden="1" customHeight="1" spans="1:3">
      <c r="A742" s="264">
        <v>2110604</v>
      </c>
      <c r="B742" s="270" t="s">
        <v>681</v>
      </c>
      <c r="C742" s="183">
        <v>0</v>
      </c>
    </row>
    <row r="743" ht="21" hidden="1" customHeight="1" spans="1:3">
      <c r="A743" s="264">
        <v>2110605</v>
      </c>
      <c r="B743" s="270" t="s">
        <v>682</v>
      </c>
      <c r="C743" s="183">
        <v>0</v>
      </c>
    </row>
    <row r="744" ht="21" customHeight="1" spans="1:3">
      <c r="A744" s="264">
        <v>2110699</v>
      </c>
      <c r="B744" s="270" t="s">
        <v>683</v>
      </c>
      <c r="C744" s="183">
        <v>93</v>
      </c>
    </row>
    <row r="745" ht="21" hidden="1" customHeight="1" spans="1:3">
      <c r="A745" s="264">
        <v>21107</v>
      </c>
      <c r="B745" s="270" t="s">
        <v>684</v>
      </c>
      <c r="C745" s="183">
        <v>0</v>
      </c>
    </row>
    <row r="746" ht="21" hidden="1" customHeight="1" spans="1:3">
      <c r="A746" s="264">
        <v>2110704</v>
      </c>
      <c r="B746" s="270" t="s">
        <v>685</v>
      </c>
      <c r="C746" s="183">
        <v>0</v>
      </c>
    </row>
    <row r="747" ht="21" hidden="1" customHeight="1" spans="1:3">
      <c r="A747" s="264">
        <v>2110799</v>
      </c>
      <c r="B747" s="270" t="s">
        <v>686</v>
      </c>
      <c r="C747" s="183">
        <v>0</v>
      </c>
    </row>
    <row r="748" ht="21" hidden="1" customHeight="1" spans="1:3">
      <c r="A748" s="264">
        <v>21108</v>
      </c>
      <c r="B748" s="270" t="s">
        <v>687</v>
      </c>
      <c r="C748" s="183">
        <v>0</v>
      </c>
    </row>
    <row r="749" ht="21" hidden="1" customHeight="1" spans="1:3">
      <c r="A749" s="264">
        <v>2110804</v>
      </c>
      <c r="B749" s="270" t="s">
        <v>688</v>
      </c>
      <c r="C749" s="183">
        <v>0</v>
      </c>
    </row>
    <row r="750" ht="21" hidden="1" customHeight="1" spans="1:3">
      <c r="A750" s="264">
        <v>2110899</v>
      </c>
      <c r="B750" s="270" t="s">
        <v>689</v>
      </c>
      <c r="C750" s="183">
        <v>0</v>
      </c>
    </row>
    <row r="751" ht="21" hidden="1" customHeight="1" spans="1:3">
      <c r="A751" s="264">
        <v>21109</v>
      </c>
      <c r="B751" s="270" t="s">
        <v>690</v>
      </c>
      <c r="C751" s="183">
        <v>0</v>
      </c>
    </row>
    <row r="752" ht="21" hidden="1" customHeight="1" spans="1:3">
      <c r="A752" s="264">
        <v>21110</v>
      </c>
      <c r="B752" s="270" t="s">
        <v>691</v>
      </c>
      <c r="C752" s="183">
        <v>0</v>
      </c>
    </row>
    <row r="753" ht="21" customHeight="1" spans="1:3">
      <c r="A753" s="264">
        <v>21111</v>
      </c>
      <c r="B753" s="270" t="s">
        <v>692</v>
      </c>
      <c r="C753" s="183">
        <v>696</v>
      </c>
    </row>
    <row r="754" ht="21" customHeight="1" spans="1:3">
      <c r="A754" s="264">
        <v>2111101</v>
      </c>
      <c r="B754" s="270" t="s">
        <v>693</v>
      </c>
      <c r="C754" s="183">
        <v>423</v>
      </c>
    </row>
    <row r="755" ht="21" hidden="1" customHeight="1" spans="1:3">
      <c r="A755" s="264">
        <v>2111102</v>
      </c>
      <c r="B755" s="270" t="s">
        <v>694</v>
      </c>
      <c r="C755" s="183">
        <v>0</v>
      </c>
    </row>
    <row r="756" ht="21" customHeight="1" spans="1:3">
      <c r="A756" s="264">
        <v>2111103</v>
      </c>
      <c r="B756" s="270" t="s">
        <v>695</v>
      </c>
      <c r="C756" s="183">
        <v>273</v>
      </c>
    </row>
    <row r="757" ht="21" hidden="1" customHeight="1" spans="1:3">
      <c r="A757" s="264">
        <v>2111104</v>
      </c>
      <c r="B757" s="270" t="s">
        <v>696</v>
      </c>
      <c r="C757" s="183">
        <v>0</v>
      </c>
    </row>
    <row r="758" ht="21" hidden="1" customHeight="1" spans="1:3">
      <c r="A758" s="264">
        <v>2111199</v>
      </c>
      <c r="B758" s="270" t="s">
        <v>697</v>
      </c>
      <c r="C758" s="183">
        <v>0</v>
      </c>
    </row>
    <row r="759" ht="21" hidden="1" customHeight="1" spans="1:3">
      <c r="A759" s="264">
        <v>21112</v>
      </c>
      <c r="B759" s="270" t="s">
        <v>698</v>
      </c>
      <c r="C759" s="183">
        <v>0</v>
      </c>
    </row>
    <row r="760" ht="21" customHeight="1" spans="1:3">
      <c r="A760" s="264">
        <v>21113</v>
      </c>
      <c r="B760" s="270" t="s">
        <v>699</v>
      </c>
      <c r="C760" s="183">
        <v>1310</v>
      </c>
    </row>
    <row r="761" ht="21" customHeight="1" spans="1:3">
      <c r="A761" s="264">
        <v>2111301</v>
      </c>
      <c r="B761" s="270" t="s">
        <v>699</v>
      </c>
      <c r="C761" s="183">
        <v>1310</v>
      </c>
    </row>
    <row r="762" ht="21" hidden="1" customHeight="1" spans="1:3">
      <c r="A762" s="264">
        <v>21114</v>
      </c>
      <c r="B762" s="270" t="s">
        <v>700</v>
      </c>
      <c r="C762" s="183">
        <v>0</v>
      </c>
    </row>
    <row r="763" ht="21" hidden="1" customHeight="1" spans="1:3">
      <c r="A763" s="264">
        <v>2111401</v>
      </c>
      <c r="B763" s="270" t="s">
        <v>143</v>
      </c>
      <c r="C763" s="183">
        <v>0</v>
      </c>
    </row>
    <row r="764" ht="21" hidden="1" customHeight="1" spans="1:3">
      <c r="A764" s="264">
        <v>2111402</v>
      </c>
      <c r="B764" s="270" t="s">
        <v>144</v>
      </c>
      <c r="C764" s="183">
        <v>0</v>
      </c>
    </row>
    <row r="765" ht="21" hidden="1" customHeight="1" spans="1:3">
      <c r="A765" s="264">
        <v>2111403</v>
      </c>
      <c r="B765" s="270" t="s">
        <v>145</v>
      </c>
      <c r="C765" s="183">
        <v>0</v>
      </c>
    </row>
    <row r="766" ht="21" hidden="1" customHeight="1" spans="1:3">
      <c r="A766" s="264">
        <v>2111404</v>
      </c>
      <c r="B766" s="270" t="s">
        <v>701</v>
      </c>
      <c r="C766" s="183">
        <v>0</v>
      </c>
    </row>
    <row r="767" ht="21" hidden="1" customHeight="1" spans="1:3">
      <c r="A767" s="264">
        <v>2111405</v>
      </c>
      <c r="B767" s="270" t="s">
        <v>702</v>
      </c>
      <c r="C767" s="183">
        <v>0</v>
      </c>
    </row>
    <row r="768" ht="21" hidden="1" customHeight="1" spans="1:3">
      <c r="A768" s="264">
        <v>2111406</v>
      </c>
      <c r="B768" s="270" t="s">
        <v>703</v>
      </c>
      <c r="C768" s="183">
        <v>0</v>
      </c>
    </row>
    <row r="769" ht="21" hidden="1" customHeight="1" spans="1:3">
      <c r="A769" s="264">
        <v>2111407</v>
      </c>
      <c r="B769" s="270" t="s">
        <v>704</v>
      </c>
      <c r="C769" s="183">
        <v>0</v>
      </c>
    </row>
    <row r="770" ht="21" hidden="1" customHeight="1" spans="1:3">
      <c r="A770" s="264">
        <v>2111408</v>
      </c>
      <c r="B770" s="270" t="s">
        <v>705</v>
      </c>
      <c r="C770" s="183">
        <v>0</v>
      </c>
    </row>
    <row r="771" ht="21" hidden="1" customHeight="1" spans="1:3">
      <c r="A771" s="264">
        <v>2111409</v>
      </c>
      <c r="B771" s="270" t="s">
        <v>706</v>
      </c>
      <c r="C771" s="183">
        <v>0</v>
      </c>
    </row>
    <row r="772" ht="21" hidden="1" customHeight="1" spans="1:3">
      <c r="A772" s="264">
        <v>2111410</v>
      </c>
      <c r="B772" s="270" t="s">
        <v>707</v>
      </c>
      <c r="C772" s="183">
        <v>0</v>
      </c>
    </row>
    <row r="773" ht="21" hidden="1" customHeight="1" spans="1:3">
      <c r="A773" s="264">
        <v>2111411</v>
      </c>
      <c r="B773" s="270" t="s">
        <v>184</v>
      </c>
      <c r="C773" s="183">
        <v>0</v>
      </c>
    </row>
    <row r="774" ht="21" hidden="1" customHeight="1" spans="1:3">
      <c r="A774" s="264">
        <v>2111413</v>
      </c>
      <c r="B774" s="270" t="s">
        <v>708</v>
      </c>
      <c r="C774" s="183">
        <v>0</v>
      </c>
    </row>
    <row r="775" ht="21" hidden="1" customHeight="1" spans="1:3">
      <c r="A775" s="264">
        <v>2111450</v>
      </c>
      <c r="B775" s="270" t="s">
        <v>152</v>
      </c>
      <c r="C775" s="183">
        <v>0</v>
      </c>
    </row>
    <row r="776" ht="21" hidden="1" customHeight="1" spans="1:3">
      <c r="A776" s="264">
        <v>2111499</v>
      </c>
      <c r="B776" s="270" t="s">
        <v>709</v>
      </c>
      <c r="C776" s="183">
        <v>0</v>
      </c>
    </row>
    <row r="777" ht="21" customHeight="1" spans="1:3">
      <c r="A777" s="264">
        <v>21199</v>
      </c>
      <c r="B777" s="270" t="s">
        <v>710</v>
      </c>
      <c r="C777" s="183">
        <v>514</v>
      </c>
    </row>
    <row r="778" ht="21" customHeight="1" spans="1:3">
      <c r="A778" s="264">
        <v>2119999</v>
      </c>
      <c r="B778" s="270" t="s">
        <v>710</v>
      </c>
      <c r="C778" s="183">
        <v>514</v>
      </c>
    </row>
    <row r="779" ht="21" customHeight="1" spans="1:3">
      <c r="A779" s="264">
        <v>212</v>
      </c>
      <c r="B779" s="270" t="s">
        <v>711</v>
      </c>
      <c r="C779" s="183">
        <v>6802</v>
      </c>
    </row>
    <row r="780" ht="21" customHeight="1" spans="1:3">
      <c r="A780" s="264">
        <v>21201</v>
      </c>
      <c r="B780" s="270" t="s">
        <v>712</v>
      </c>
      <c r="C780" s="183">
        <v>2731</v>
      </c>
    </row>
    <row r="781" ht="21" customHeight="1" spans="1:3">
      <c r="A781" s="264">
        <v>2120101</v>
      </c>
      <c r="B781" s="270" t="s">
        <v>143</v>
      </c>
      <c r="C781" s="183">
        <v>1202</v>
      </c>
    </row>
    <row r="782" ht="21" hidden="1" customHeight="1" spans="1:3">
      <c r="A782" s="264">
        <v>2120102</v>
      </c>
      <c r="B782" s="270" t="s">
        <v>144</v>
      </c>
      <c r="C782" s="183">
        <v>0</v>
      </c>
    </row>
    <row r="783" ht="21" hidden="1" customHeight="1" spans="1:3">
      <c r="A783" s="264">
        <v>2120103</v>
      </c>
      <c r="B783" s="270" t="s">
        <v>145</v>
      </c>
      <c r="C783" s="183">
        <v>0</v>
      </c>
    </row>
    <row r="784" ht="21" hidden="1" customHeight="1" spans="1:3">
      <c r="A784" s="264">
        <v>2120104</v>
      </c>
      <c r="B784" s="270" t="s">
        <v>713</v>
      </c>
      <c r="C784" s="183">
        <v>0</v>
      </c>
    </row>
    <row r="785" ht="21" hidden="1" customHeight="1" spans="1:3">
      <c r="A785" s="264">
        <v>2120105</v>
      </c>
      <c r="B785" s="270" t="s">
        <v>714</v>
      </c>
      <c r="C785" s="183">
        <v>0</v>
      </c>
    </row>
    <row r="786" ht="21" customHeight="1" spans="1:3">
      <c r="A786" s="264">
        <v>2120106</v>
      </c>
      <c r="B786" s="270" t="s">
        <v>715</v>
      </c>
      <c r="C786" s="183">
        <v>200</v>
      </c>
    </row>
    <row r="787" ht="21" hidden="1" customHeight="1" spans="1:3">
      <c r="A787" s="264">
        <v>2120107</v>
      </c>
      <c r="B787" s="270" t="s">
        <v>716</v>
      </c>
      <c r="C787" s="183">
        <v>0</v>
      </c>
    </row>
    <row r="788" ht="21" hidden="1" customHeight="1" spans="1:3">
      <c r="A788" s="264">
        <v>2120109</v>
      </c>
      <c r="B788" s="270" t="s">
        <v>717</v>
      </c>
      <c r="C788" s="183">
        <v>0</v>
      </c>
    </row>
    <row r="789" ht="21" hidden="1" customHeight="1" spans="1:3">
      <c r="A789" s="264">
        <v>2120110</v>
      </c>
      <c r="B789" s="270" t="s">
        <v>718</v>
      </c>
      <c r="C789" s="183">
        <v>0</v>
      </c>
    </row>
    <row r="790" ht="21" customHeight="1" spans="1:3">
      <c r="A790" s="264">
        <v>2120199</v>
      </c>
      <c r="B790" s="270" t="s">
        <v>719</v>
      </c>
      <c r="C790" s="183">
        <v>1329</v>
      </c>
    </row>
    <row r="791" ht="21" hidden="1" customHeight="1" spans="1:3">
      <c r="A791" s="264">
        <v>21202</v>
      </c>
      <c r="B791" s="270" t="s">
        <v>720</v>
      </c>
      <c r="C791" s="183">
        <v>0</v>
      </c>
    </row>
    <row r="792" ht="21" customHeight="1" spans="1:3">
      <c r="A792" s="264">
        <v>21203</v>
      </c>
      <c r="B792" s="270" t="s">
        <v>721</v>
      </c>
      <c r="C792" s="183">
        <v>980</v>
      </c>
    </row>
    <row r="793" ht="21" customHeight="1" spans="1:3">
      <c r="A793" s="264">
        <v>2120303</v>
      </c>
      <c r="B793" s="270" t="s">
        <v>722</v>
      </c>
      <c r="C793" s="183">
        <v>289</v>
      </c>
    </row>
    <row r="794" ht="21" customHeight="1" spans="1:3">
      <c r="A794" s="264">
        <v>2120399</v>
      </c>
      <c r="B794" s="270" t="s">
        <v>723</v>
      </c>
      <c r="C794" s="183">
        <v>691</v>
      </c>
    </row>
    <row r="795" ht="21" customHeight="1" spans="1:3">
      <c r="A795" s="264">
        <v>21205</v>
      </c>
      <c r="B795" s="270" t="s">
        <v>724</v>
      </c>
      <c r="C795" s="183">
        <v>3086</v>
      </c>
    </row>
    <row r="796" ht="21" customHeight="1" spans="1:3">
      <c r="A796" s="264">
        <v>2120501</v>
      </c>
      <c r="B796" s="270" t="s">
        <v>724</v>
      </c>
      <c r="C796" s="183">
        <v>3086</v>
      </c>
    </row>
    <row r="797" ht="21" hidden="1" customHeight="1" spans="1:3">
      <c r="A797" s="264">
        <v>21206</v>
      </c>
      <c r="B797" s="270" t="s">
        <v>725</v>
      </c>
      <c r="C797" s="183">
        <v>0</v>
      </c>
    </row>
    <row r="798" ht="21" customHeight="1" spans="1:3">
      <c r="A798" s="264">
        <v>21299</v>
      </c>
      <c r="B798" s="270" t="s">
        <v>726</v>
      </c>
      <c r="C798" s="183">
        <v>5</v>
      </c>
    </row>
    <row r="799" ht="21" customHeight="1" spans="1:3">
      <c r="A799" s="264">
        <v>2129999</v>
      </c>
      <c r="B799" s="270" t="s">
        <v>726</v>
      </c>
      <c r="C799" s="183">
        <v>5</v>
      </c>
    </row>
    <row r="800" ht="21" customHeight="1" spans="1:3">
      <c r="A800" s="264">
        <v>213</v>
      </c>
      <c r="B800" s="270" t="s">
        <v>727</v>
      </c>
      <c r="C800" s="183">
        <v>93517</v>
      </c>
    </row>
    <row r="801" ht="21" customHeight="1" spans="1:3">
      <c r="A801" s="264">
        <v>21301</v>
      </c>
      <c r="B801" s="270" t="s">
        <v>728</v>
      </c>
      <c r="C801" s="183">
        <v>33487</v>
      </c>
    </row>
    <row r="802" ht="21" customHeight="1" spans="1:3">
      <c r="A802" s="264">
        <v>2130101</v>
      </c>
      <c r="B802" s="270" t="s">
        <v>143</v>
      </c>
      <c r="C802" s="183">
        <v>1420</v>
      </c>
    </row>
    <row r="803" ht="21" hidden="1" customHeight="1" spans="1:3">
      <c r="A803" s="264">
        <v>2130102</v>
      </c>
      <c r="B803" s="270" t="s">
        <v>144</v>
      </c>
      <c r="C803" s="183">
        <v>0</v>
      </c>
    </row>
    <row r="804" ht="21" hidden="1" customHeight="1" spans="1:3">
      <c r="A804" s="264">
        <v>2130103</v>
      </c>
      <c r="B804" s="270" t="s">
        <v>145</v>
      </c>
      <c r="C804" s="183">
        <v>0</v>
      </c>
    </row>
    <row r="805" ht="21" customHeight="1" spans="1:3">
      <c r="A805" s="264">
        <v>2130104</v>
      </c>
      <c r="B805" s="270" t="s">
        <v>152</v>
      </c>
      <c r="C805" s="183">
        <v>2796</v>
      </c>
    </row>
    <row r="806" ht="21" hidden="1" customHeight="1" spans="1:3">
      <c r="A806" s="264">
        <v>2130105</v>
      </c>
      <c r="B806" s="270" t="s">
        <v>729</v>
      </c>
      <c r="C806" s="183">
        <v>0</v>
      </c>
    </row>
    <row r="807" ht="21" customHeight="1" spans="1:3">
      <c r="A807" s="264">
        <v>2130106</v>
      </c>
      <c r="B807" s="270" t="s">
        <v>730</v>
      </c>
      <c r="C807" s="183">
        <v>948</v>
      </c>
    </row>
    <row r="808" ht="21" customHeight="1" spans="1:3">
      <c r="A808" s="264">
        <v>2130108</v>
      </c>
      <c r="B808" s="270" t="s">
        <v>731</v>
      </c>
      <c r="C808" s="183">
        <v>496</v>
      </c>
    </row>
    <row r="809" ht="21" hidden="1" customHeight="1" spans="1:3">
      <c r="A809" s="264">
        <v>2130109</v>
      </c>
      <c r="B809" s="270" t="s">
        <v>732</v>
      </c>
      <c r="C809" s="183">
        <v>0</v>
      </c>
    </row>
    <row r="810" ht="21" hidden="1" customHeight="1" spans="1:3">
      <c r="A810" s="264">
        <v>2130110</v>
      </c>
      <c r="B810" s="270" t="s">
        <v>733</v>
      </c>
      <c r="C810" s="183">
        <v>0</v>
      </c>
    </row>
    <row r="811" ht="21" customHeight="1" spans="1:3">
      <c r="A811" s="264">
        <v>2130111</v>
      </c>
      <c r="B811" s="270" t="s">
        <v>734</v>
      </c>
      <c r="C811" s="183">
        <v>237</v>
      </c>
    </row>
    <row r="812" ht="21" customHeight="1" spans="1:3">
      <c r="A812" s="264">
        <v>2130112</v>
      </c>
      <c r="B812" s="269" t="s">
        <v>735</v>
      </c>
      <c r="C812" s="183">
        <v>37</v>
      </c>
    </row>
    <row r="813" ht="21" hidden="1" customHeight="1" spans="1:3">
      <c r="A813" s="264">
        <v>2130114</v>
      </c>
      <c r="B813" s="270" t="s">
        <v>736</v>
      </c>
      <c r="C813" s="183">
        <v>0</v>
      </c>
    </row>
    <row r="814" ht="21" customHeight="1" spans="1:3">
      <c r="A814" s="264">
        <v>2130119</v>
      </c>
      <c r="B814" s="270" t="s">
        <v>737</v>
      </c>
      <c r="C814" s="183">
        <v>32</v>
      </c>
    </row>
    <row r="815" ht="21" hidden="1" customHeight="1" spans="1:3">
      <c r="A815" s="264">
        <v>2130120</v>
      </c>
      <c r="B815" s="270" t="s">
        <v>738</v>
      </c>
      <c r="C815" s="183">
        <v>0</v>
      </c>
    </row>
    <row r="816" ht="21" hidden="1" customHeight="1" spans="1:3">
      <c r="A816" s="264">
        <v>2130121</v>
      </c>
      <c r="B816" s="270" t="s">
        <v>739</v>
      </c>
      <c r="C816" s="183">
        <v>0</v>
      </c>
    </row>
    <row r="817" ht="21" customHeight="1" spans="1:3">
      <c r="A817" s="264">
        <v>2130122</v>
      </c>
      <c r="B817" s="270" t="s">
        <v>740</v>
      </c>
      <c r="C817" s="183">
        <v>11916</v>
      </c>
    </row>
    <row r="818" ht="21" customHeight="1" spans="1:3">
      <c r="A818" s="264">
        <v>2130124</v>
      </c>
      <c r="B818" s="270" t="s">
        <v>741</v>
      </c>
      <c r="C818" s="183">
        <v>1055</v>
      </c>
    </row>
    <row r="819" ht="21" hidden="1" customHeight="1" spans="1:3">
      <c r="A819" s="264">
        <v>2130125</v>
      </c>
      <c r="B819" s="270" t="s">
        <v>742</v>
      </c>
      <c r="C819" s="183">
        <v>0</v>
      </c>
    </row>
    <row r="820" ht="21" customHeight="1" spans="1:3">
      <c r="A820" s="264">
        <v>2130126</v>
      </c>
      <c r="B820" s="270" t="s">
        <v>743</v>
      </c>
      <c r="C820" s="183">
        <v>202</v>
      </c>
    </row>
    <row r="821" ht="21" customHeight="1" spans="1:3">
      <c r="A821" s="264">
        <v>2130135</v>
      </c>
      <c r="B821" s="270" t="s">
        <v>744</v>
      </c>
      <c r="C821" s="183">
        <v>1304</v>
      </c>
    </row>
    <row r="822" ht="21" hidden="1" customHeight="1" spans="1:3">
      <c r="A822" s="264">
        <v>2130142</v>
      </c>
      <c r="B822" s="270" t="s">
        <v>745</v>
      </c>
      <c r="C822" s="183">
        <v>0</v>
      </c>
    </row>
    <row r="823" ht="21" customHeight="1" spans="1:3">
      <c r="A823" s="264">
        <v>2130148</v>
      </c>
      <c r="B823" s="270" t="s">
        <v>746</v>
      </c>
      <c r="C823" s="183">
        <v>40</v>
      </c>
    </row>
    <row r="824" ht="21" hidden="1" customHeight="1" spans="1:3">
      <c r="A824" s="264">
        <v>2130152</v>
      </c>
      <c r="B824" s="270" t="s">
        <v>747</v>
      </c>
      <c r="C824" s="183">
        <v>0</v>
      </c>
    </row>
    <row r="825" ht="21" customHeight="1" spans="1:3">
      <c r="A825" s="264">
        <v>2130153</v>
      </c>
      <c r="B825" s="270" t="s">
        <v>748</v>
      </c>
      <c r="C825" s="183">
        <v>8969</v>
      </c>
    </row>
    <row r="826" ht="21" customHeight="1" spans="1:3">
      <c r="A826" s="264">
        <v>2130199</v>
      </c>
      <c r="B826" s="270" t="s">
        <v>749</v>
      </c>
      <c r="C826" s="183">
        <v>4035</v>
      </c>
    </row>
    <row r="827" ht="21" customHeight="1" spans="1:3">
      <c r="A827" s="264">
        <v>21302</v>
      </c>
      <c r="B827" s="270" t="s">
        <v>750</v>
      </c>
      <c r="C827" s="183">
        <v>9184</v>
      </c>
    </row>
    <row r="828" ht="21" customHeight="1" spans="1:3">
      <c r="A828" s="264">
        <v>2130201</v>
      </c>
      <c r="B828" s="270" t="s">
        <v>143</v>
      </c>
      <c r="C828" s="183">
        <v>288</v>
      </c>
    </row>
    <row r="829" ht="21" hidden="1" customHeight="1" spans="1:3">
      <c r="A829" s="264">
        <v>2130202</v>
      </c>
      <c r="B829" s="270" t="s">
        <v>144</v>
      </c>
      <c r="C829" s="183">
        <v>0</v>
      </c>
    </row>
    <row r="830" ht="21" hidden="1" customHeight="1" spans="1:3">
      <c r="A830" s="264">
        <v>2130203</v>
      </c>
      <c r="B830" s="270" t="s">
        <v>145</v>
      </c>
      <c r="C830" s="183">
        <v>0</v>
      </c>
    </row>
    <row r="831" ht="21" customHeight="1" spans="1:3">
      <c r="A831" s="264">
        <v>2130204</v>
      </c>
      <c r="B831" s="270" t="s">
        <v>751</v>
      </c>
      <c r="C831" s="183">
        <v>2445</v>
      </c>
    </row>
    <row r="832" ht="21" customHeight="1" spans="1:3">
      <c r="A832" s="264">
        <v>2130205</v>
      </c>
      <c r="B832" s="270" t="s">
        <v>752</v>
      </c>
      <c r="C832" s="183">
        <v>1164</v>
      </c>
    </row>
    <row r="833" ht="21" hidden="1" customHeight="1" spans="1:3">
      <c r="A833" s="264">
        <v>2130206</v>
      </c>
      <c r="B833" s="270" t="s">
        <v>753</v>
      </c>
      <c r="C833" s="183">
        <v>0</v>
      </c>
    </row>
    <row r="834" ht="21" customHeight="1" spans="1:3">
      <c r="A834" s="264">
        <v>2130207</v>
      </c>
      <c r="B834" s="270" t="s">
        <v>754</v>
      </c>
      <c r="C834" s="183">
        <v>1196</v>
      </c>
    </row>
    <row r="835" ht="21" customHeight="1" spans="1:3">
      <c r="A835" s="264">
        <v>2130209</v>
      </c>
      <c r="B835" s="270" t="s">
        <v>755</v>
      </c>
      <c r="C835" s="183">
        <v>755</v>
      </c>
    </row>
    <row r="836" ht="21" customHeight="1" spans="1:3">
      <c r="A836" s="264">
        <v>2130210</v>
      </c>
      <c r="B836" s="270" t="s">
        <v>756</v>
      </c>
      <c r="C836" s="183">
        <v>764</v>
      </c>
    </row>
    <row r="837" ht="21" customHeight="1" spans="1:3">
      <c r="A837" s="264">
        <v>2130211</v>
      </c>
      <c r="B837" s="270" t="s">
        <v>757</v>
      </c>
      <c r="C837" s="183">
        <v>15</v>
      </c>
    </row>
    <row r="838" ht="21" customHeight="1" spans="1:3">
      <c r="A838" s="264">
        <v>2130212</v>
      </c>
      <c r="B838" s="270" t="s">
        <v>758</v>
      </c>
      <c r="C838" s="183">
        <v>456</v>
      </c>
    </row>
    <row r="839" ht="21" hidden="1" customHeight="1" spans="1:3">
      <c r="A839" s="264">
        <v>2130213</v>
      </c>
      <c r="B839" s="270" t="s">
        <v>759</v>
      </c>
      <c r="C839" s="183">
        <v>0</v>
      </c>
    </row>
    <row r="840" ht="21" hidden="1" customHeight="1" spans="1:3">
      <c r="A840" s="264">
        <v>2130217</v>
      </c>
      <c r="B840" s="270" t="s">
        <v>760</v>
      </c>
      <c r="C840" s="183">
        <v>0</v>
      </c>
    </row>
    <row r="841" ht="21" hidden="1" customHeight="1" spans="1:3">
      <c r="A841" s="264">
        <v>2130220</v>
      </c>
      <c r="B841" s="270" t="s">
        <v>761</v>
      </c>
      <c r="C841" s="183">
        <v>0</v>
      </c>
    </row>
    <row r="842" ht="21" hidden="1" customHeight="1" spans="1:3">
      <c r="A842" s="264">
        <v>2130221</v>
      </c>
      <c r="B842" s="270" t="s">
        <v>762</v>
      </c>
      <c r="C842" s="183">
        <v>0</v>
      </c>
    </row>
    <row r="843" ht="21" hidden="1" customHeight="1" spans="1:3">
      <c r="A843" s="264">
        <v>2130223</v>
      </c>
      <c r="B843" s="270" t="s">
        <v>763</v>
      </c>
      <c r="C843" s="183">
        <v>0</v>
      </c>
    </row>
    <row r="844" ht="21" customHeight="1" spans="1:3">
      <c r="A844" s="264">
        <v>2130226</v>
      </c>
      <c r="B844" s="270" t="s">
        <v>764</v>
      </c>
      <c r="C844" s="183">
        <v>160</v>
      </c>
    </row>
    <row r="845" ht="21" customHeight="1" spans="1:3">
      <c r="A845" s="264">
        <v>2130227</v>
      </c>
      <c r="B845" s="270" t="s">
        <v>765</v>
      </c>
      <c r="C845" s="183">
        <v>422</v>
      </c>
    </row>
    <row r="846" ht="21" hidden="1" customHeight="1" spans="1:3">
      <c r="A846" s="264">
        <v>2130232</v>
      </c>
      <c r="B846" s="270" t="s">
        <v>766</v>
      </c>
      <c r="C846" s="183">
        <v>0</v>
      </c>
    </row>
    <row r="847" ht="21" customHeight="1" spans="1:3">
      <c r="A847" s="264">
        <v>2130234</v>
      </c>
      <c r="B847" s="270" t="s">
        <v>767</v>
      </c>
      <c r="C847" s="183">
        <v>727</v>
      </c>
    </row>
    <row r="848" ht="21" hidden="1" customHeight="1" spans="1:3">
      <c r="A848" s="264">
        <v>2130235</v>
      </c>
      <c r="B848" s="270" t="s">
        <v>768</v>
      </c>
      <c r="C848" s="183">
        <v>0</v>
      </c>
    </row>
    <row r="849" ht="21" hidden="1" customHeight="1" spans="1:3">
      <c r="A849" s="264">
        <v>2130236</v>
      </c>
      <c r="B849" s="270" t="s">
        <v>769</v>
      </c>
      <c r="C849" s="183">
        <v>0</v>
      </c>
    </row>
    <row r="850" ht="21" hidden="1" customHeight="1" spans="1:3">
      <c r="A850" s="264">
        <v>2130237</v>
      </c>
      <c r="B850" s="270" t="s">
        <v>735</v>
      </c>
      <c r="C850" s="183">
        <v>0</v>
      </c>
    </row>
    <row r="851" ht="21" customHeight="1" spans="1:3">
      <c r="A851" s="264">
        <v>2130299</v>
      </c>
      <c r="B851" s="270" t="s">
        <v>770</v>
      </c>
      <c r="C851" s="183">
        <v>792</v>
      </c>
    </row>
    <row r="852" ht="21" customHeight="1" spans="1:3">
      <c r="A852" s="264">
        <v>21303</v>
      </c>
      <c r="B852" s="270" t="s">
        <v>771</v>
      </c>
      <c r="C852" s="183">
        <v>10006</v>
      </c>
    </row>
    <row r="853" ht="21" customHeight="1" spans="1:3">
      <c r="A853" s="264">
        <v>2130301</v>
      </c>
      <c r="B853" s="270" t="s">
        <v>143</v>
      </c>
      <c r="C853" s="183">
        <v>535</v>
      </c>
    </row>
    <row r="854" ht="21" hidden="1" customHeight="1" spans="1:3">
      <c r="A854" s="264">
        <v>2130302</v>
      </c>
      <c r="B854" s="270" t="s">
        <v>144</v>
      </c>
      <c r="C854" s="183">
        <v>0</v>
      </c>
    </row>
    <row r="855" ht="21" hidden="1" customHeight="1" spans="1:3">
      <c r="A855" s="264">
        <v>2130303</v>
      </c>
      <c r="B855" s="270" t="s">
        <v>145</v>
      </c>
      <c r="C855" s="183">
        <v>0</v>
      </c>
    </row>
    <row r="856" ht="21" customHeight="1" spans="1:3">
      <c r="A856" s="264">
        <v>2130304</v>
      </c>
      <c r="B856" s="270" t="s">
        <v>772</v>
      </c>
      <c r="C856" s="183">
        <v>2736</v>
      </c>
    </row>
    <row r="857" ht="21" customHeight="1" spans="1:3">
      <c r="A857" s="264">
        <v>2130305</v>
      </c>
      <c r="B857" s="270" t="s">
        <v>773</v>
      </c>
      <c r="C857" s="183">
        <v>2625</v>
      </c>
    </row>
    <row r="858" ht="21" customHeight="1" spans="1:3">
      <c r="A858" s="264">
        <v>2130306</v>
      </c>
      <c r="B858" s="270" t="s">
        <v>774</v>
      </c>
      <c r="C858" s="183">
        <v>1023</v>
      </c>
    </row>
    <row r="859" ht="21" hidden="1" customHeight="1" spans="1:3">
      <c r="A859" s="264">
        <v>2130307</v>
      </c>
      <c r="B859" s="270" t="s">
        <v>775</v>
      </c>
      <c r="C859" s="183">
        <v>0</v>
      </c>
    </row>
    <row r="860" ht="21" customHeight="1" spans="1:3">
      <c r="A860" s="264">
        <v>2130308</v>
      </c>
      <c r="B860" s="270" t="s">
        <v>776</v>
      </c>
      <c r="C860" s="183">
        <v>100</v>
      </c>
    </row>
    <row r="861" ht="21" hidden="1" customHeight="1" spans="1:3">
      <c r="A861" s="264">
        <v>2130309</v>
      </c>
      <c r="B861" s="270" t="s">
        <v>777</v>
      </c>
      <c r="C861" s="183">
        <v>0</v>
      </c>
    </row>
    <row r="862" ht="21" customHeight="1" spans="1:3">
      <c r="A862" s="264">
        <v>2130310</v>
      </c>
      <c r="B862" s="270" t="s">
        <v>778</v>
      </c>
      <c r="C862" s="183">
        <v>904</v>
      </c>
    </row>
    <row r="863" ht="21" customHeight="1" spans="1:3">
      <c r="A863" s="264">
        <v>2130311</v>
      </c>
      <c r="B863" s="270" t="s">
        <v>779</v>
      </c>
      <c r="C863" s="183">
        <v>190</v>
      </c>
    </row>
    <row r="864" ht="21" hidden="1" customHeight="1" spans="1:3">
      <c r="A864" s="264">
        <v>2130312</v>
      </c>
      <c r="B864" s="270" t="s">
        <v>780</v>
      </c>
      <c r="C864" s="183">
        <v>0</v>
      </c>
    </row>
    <row r="865" ht="21" hidden="1" customHeight="1" spans="1:3">
      <c r="A865" s="264">
        <v>2130313</v>
      </c>
      <c r="B865" s="270" t="s">
        <v>781</v>
      </c>
      <c r="C865" s="183">
        <v>0</v>
      </c>
    </row>
    <row r="866" ht="21" customHeight="1" spans="1:3">
      <c r="A866" s="264">
        <v>2130314</v>
      </c>
      <c r="B866" s="270" t="s">
        <v>782</v>
      </c>
      <c r="C866" s="183">
        <v>276</v>
      </c>
    </row>
    <row r="867" ht="21" customHeight="1" spans="1:3">
      <c r="A867" s="264">
        <v>2130315</v>
      </c>
      <c r="B867" s="270" t="s">
        <v>783</v>
      </c>
      <c r="C867" s="183">
        <v>100</v>
      </c>
    </row>
    <row r="868" ht="21" hidden="1" customHeight="1" spans="1:3">
      <c r="A868" s="264">
        <v>2130316</v>
      </c>
      <c r="B868" s="270" t="s">
        <v>784</v>
      </c>
      <c r="C868" s="183">
        <v>0</v>
      </c>
    </row>
    <row r="869" ht="21" hidden="1" customHeight="1" spans="1:3">
      <c r="A869" s="264">
        <v>2130317</v>
      </c>
      <c r="B869" s="270" t="s">
        <v>785</v>
      </c>
      <c r="C869" s="183">
        <v>0</v>
      </c>
    </row>
    <row r="870" ht="21" hidden="1" customHeight="1" spans="1:3">
      <c r="A870" s="264">
        <v>2130318</v>
      </c>
      <c r="B870" s="270" t="s">
        <v>786</v>
      </c>
      <c r="C870" s="183">
        <v>0</v>
      </c>
    </row>
    <row r="871" ht="21" hidden="1" customHeight="1" spans="1:3">
      <c r="A871" s="264">
        <v>2130319</v>
      </c>
      <c r="B871" s="270" t="s">
        <v>787</v>
      </c>
      <c r="C871" s="183">
        <v>0</v>
      </c>
    </row>
    <row r="872" ht="21" customHeight="1" spans="1:3">
      <c r="A872" s="264">
        <v>2130321</v>
      </c>
      <c r="B872" s="270" t="s">
        <v>788</v>
      </c>
      <c r="C872" s="183">
        <v>1398</v>
      </c>
    </row>
    <row r="873" ht="21" hidden="1" customHeight="1" spans="1:3">
      <c r="A873" s="264">
        <v>2130322</v>
      </c>
      <c r="B873" s="270" t="s">
        <v>789</v>
      </c>
      <c r="C873" s="183">
        <v>0</v>
      </c>
    </row>
    <row r="874" ht="21" hidden="1" customHeight="1" spans="1:3">
      <c r="A874" s="264">
        <v>2130333</v>
      </c>
      <c r="B874" s="270" t="s">
        <v>763</v>
      </c>
      <c r="C874" s="183">
        <v>0</v>
      </c>
    </row>
    <row r="875" ht="21" hidden="1" customHeight="1" spans="1:3">
      <c r="A875" s="264">
        <v>2130334</v>
      </c>
      <c r="B875" s="270" t="s">
        <v>790</v>
      </c>
      <c r="C875" s="183">
        <v>0</v>
      </c>
    </row>
    <row r="876" ht="21" hidden="1" customHeight="1" spans="1:3">
      <c r="A876" s="264">
        <v>2130335</v>
      </c>
      <c r="B876" s="270" t="s">
        <v>791</v>
      </c>
      <c r="C876" s="183">
        <v>0</v>
      </c>
    </row>
    <row r="877" ht="21" hidden="1" customHeight="1" spans="1:3">
      <c r="A877" s="264">
        <v>2130336</v>
      </c>
      <c r="B877" s="270" t="s">
        <v>792</v>
      </c>
      <c r="C877" s="183">
        <v>0</v>
      </c>
    </row>
    <row r="878" ht="21" hidden="1" customHeight="1" spans="1:3">
      <c r="A878" s="264">
        <v>2130337</v>
      </c>
      <c r="B878" s="270" t="s">
        <v>793</v>
      </c>
      <c r="C878" s="183">
        <v>0</v>
      </c>
    </row>
    <row r="879" ht="21" customHeight="1" spans="1:3">
      <c r="A879" s="264">
        <v>2130399</v>
      </c>
      <c r="B879" s="270" t="s">
        <v>794</v>
      </c>
      <c r="C879" s="183">
        <v>119</v>
      </c>
    </row>
    <row r="880" ht="21" customHeight="1" spans="1:3">
      <c r="A880" s="264">
        <v>21305</v>
      </c>
      <c r="B880" s="269" t="s">
        <v>795</v>
      </c>
      <c r="C880" s="183">
        <v>32606</v>
      </c>
    </row>
    <row r="881" ht="21" customHeight="1" spans="1:3">
      <c r="A881" s="264">
        <v>2130501</v>
      </c>
      <c r="B881" s="270" t="s">
        <v>143</v>
      </c>
      <c r="C881" s="183">
        <v>228</v>
      </c>
    </row>
    <row r="882" ht="21" hidden="1" customHeight="1" spans="1:3">
      <c r="A882" s="264">
        <v>2130502</v>
      </c>
      <c r="B882" s="270" t="s">
        <v>144</v>
      </c>
      <c r="C882" s="183">
        <v>0</v>
      </c>
    </row>
    <row r="883" ht="21" hidden="1" customHeight="1" spans="1:3">
      <c r="A883" s="264">
        <v>2130503</v>
      </c>
      <c r="B883" s="270" t="s">
        <v>145</v>
      </c>
      <c r="C883" s="183">
        <v>0</v>
      </c>
    </row>
    <row r="884" ht="21" customHeight="1" spans="1:3">
      <c r="A884" s="264">
        <v>2130504</v>
      </c>
      <c r="B884" s="270" t="s">
        <v>796</v>
      </c>
      <c r="C884" s="183">
        <v>14675</v>
      </c>
    </row>
    <row r="885" ht="21" customHeight="1" spans="1:3">
      <c r="A885" s="264">
        <v>2130505</v>
      </c>
      <c r="B885" s="270" t="s">
        <v>797</v>
      </c>
      <c r="C885" s="183">
        <v>9960</v>
      </c>
    </row>
    <row r="886" ht="21" customHeight="1" spans="1:3">
      <c r="A886" s="264">
        <v>2130506</v>
      </c>
      <c r="B886" s="270" t="s">
        <v>798</v>
      </c>
      <c r="C886" s="183">
        <v>3547</v>
      </c>
    </row>
    <row r="887" ht="21" customHeight="1" spans="1:3">
      <c r="A887" s="264">
        <v>2130507</v>
      </c>
      <c r="B887" s="270" t="s">
        <v>799</v>
      </c>
      <c r="C887" s="183">
        <v>3115</v>
      </c>
    </row>
    <row r="888" ht="21" hidden="1" customHeight="1" spans="1:3">
      <c r="A888" s="264">
        <v>2130508</v>
      </c>
      <c r="B888" s="270" t="s">
        <v>800</v>
      </c>
      <c r="C888" s="183">
        <v>0</v>
      </c>
    </row>
    <row r="889" ht="21" customHeight="1" spans="1:3">
      <c r="A889" s="264">
        <v>2130550</v>
      </c>
      <c r="B889" s="270" t="s">
        <v>801</v>
      </c>
      <c r="C889" s="183">
        <v>183</v>
      </c>
    </row>
    <row r="890" ht="21" customHeight="1" spans="1:3">
      <c r="A890" s="264">
        <v>2130599</v>
      </c>
      <c r="B890" s="270" t="s">
        <v>802</v>
      </c>
      <c r="C890" s="183">
        <v>898</v>
      </c>
    </row>
    <row r="891" ht="21" customHeight="1" spans="1:3">
      <c r="A891" s="264">
        <v>21307</v>
      </c>
      <c r="B891" s="270" t="s">
        <v>803</v>
      </c>
      <c r="C891" s="183">
        <v>4518</v>
      </c>
    </row>
    <row r="892" ht="21" customHeight="1" spans="1:3">
      <c r="A892" s="264">
        <v>2130701</v>
      </c>
      <c r="B892" s="270" t="s">
        <v>804</v>
      </c>
      <c r="C892" s="183">
        <v>4517</v>
      </c>
    </row>
    <row r="893" ht="21" hidden="1" customHeight="1" spans="1:3">
      <c r="A893" s="264">
        <v>2130704</v>
      </c>
      <c r="B893" s="270" t="s">
        <v>805</v>
      </c>
      <c r="C893" s="183">
        <v>0</v>
      </c>
    </row>
    <row r="894" ht="21" customHeight="1" spans="1:3">
      <c r="A894" s="264">
        <v>2130705</v>
      </c>
      <c r="B894" s="270" t="s">
        <v>806</v>
      </c>
      <c r="C894" s="183">
        <v>1</v>
      </c>
    </row>
    <row r="895" ht="21" hidden="1" customHeight="1" spans="1:3">
      <c r="A895" s="264">
        <v>2130706</v>
      </c>
      <c r="B895" s="270" t="s">
        <v>807</v>
      </c>
      <c r="C895" s="183">
        <v>0</v>
      </c>
    </row>
    <row r="896" ht="21" hidden="1" customHeight="1" spans="1:3">
      <c r="A896" s="264">
        <v>2130707</v>
      </c>
      <c r="B896" s="270" t="s">
        <v>808</v>
      </c>
      <c r="C896" s="183">
        <v>0</v>
      </c>
    </row>
    <row r="897" ht="21" hidden="1" customHeight="1" spans="1:3">
      <c r="A897" s="264">
        <v>2130799</v>
      </c>
      <c r="B897" s="270" t="s">
        <v>809</v>
      </c>
      <c r="C897" s="183">
        <v>0</v>
      </c>
    </row>
    <row r="898" ht="21" customHeight="1" spans="1:3">
      <c r="A898" s="264">
        <v>21308</v>
      </c>
      <c r="B898" s="270" t="s">
        <v>810</v>
      </c>
      <c r="C898" s="183">
        <v>3701</v>
      </c>
    </row>
    <row r="899" ht="21" hidden="1" customHeight="1" spans="1:3">
      <c r="A899" s="264">
        <v>2130801</v>
      </c>
      <c r="B899" s="270" t="s">
        <v>811</v>
      </c>
      <c r="C899" s="183">
        <v>0</v>
      </c>
    </row>
    <row r="900" ht="21" hidden="1" customHeight="1" spans="1:3">
      <c r="A900" s="264">
        <v>2130802</v>
      </c>
      <c r="B900" s="270" t="s">
        <v>812</v>
      </c>
      <c r="C900" s="183">
        <v>0</v>
      </c>
    </row>
    <row r="901" ht="21" customHeight="1" spans="1:3">
      <c r="A901" s="264">
        <v>2130803</v>
      </c>
      <c r="B901" s="270" t="s">
        <v>813</v>
      </c>
      <c r="C901" s="183">
        <v>2023</v>
      </c>
    </row>
    <row r="902" ht="21" customHeight="1" spans="1:3">
      <c r="A902" s="264">
        <v>2130804</v>
      </c>
      <c r="B902" s="270" t="s">
        <v>814</v>
      </c>
      <c r="C902" s="183">
        <v>1678</v>
      </c>
    </row>
    <row r="903" ht="21" hidden="1" customHeight="1" spans="1:3">
      <c r="A903" s="264">
        <v>2130805</v>
      </c>
      <c r="B903" s="270" t="s">
        <v>815</v>
      </c>
      <c r="C903" s="183">
        <v>0</v>
      </c>
    </row>
    <row r="904" ht="21" hidden="1" customHeight="1" spans="1:3">
      <c r="A904" s="264">
        <v>2130899</v>
      </c>
      <c r="B904" s="270" t="s">
        <v>816</v>
      </c>
      <c r="C904" s="183">
        <v>0</v>
      </c>
    </row>
    <row r="905" ht="21" hidden="1" customHeight="1" spans="1:3">
      <c r="A905" s="264">
        <v>21309</v>
      </c>
      <c r="B905" s="270" t="s">
        <v>817</v>
      </c>
      <c r="C905" s="183">
        <v>0</v>
      </c>
    </row>
    <row r="906" ht="21" hidden="1" customHeight="1" spans="1:3">
      <c r="A906" s="264">
        <v>2130901</v>
      </c>
      <c r="B906" s="270" t="s">
        <v>818</v>
      </c>
      <c r="C906" s="183">
        <v>0</v>
      </c>
    </row>
    <row r="907" ht="21" hidden="1" customHeight="1" spans="1:3">
      <c r="A907" s="264">
        <v>2130999</v>
      </c>
      <c r="B907" s="270" t="s">
        <v>819</v>
      </c>
      <c r="C907" s="183">
        <v>0</v>
      </c>
    </row>
    <row r="908" ht="21" customHeight="1" spans="1:3">
      <c r="A908" s="264">
        <v>21399</v>
      </c>
      <c r="B908" s="270" t="s">
        <v>820</v>
      </c>
      <c r="C908" s="183">
        <v>16</v>
      </c>
    </row>
    <row r="909" ht="21" hidden="1" customHeight="1" spans="1:3">
      <c r="A909" s="264">
        <v>2139901</v>
      </c>
      <c r="B909" s="270" t="s">
        <v>821</v>
      </c>
      <c r="C909" s="183">
        <v>0</v>
      </c>
    </row>
    <row r="910" ht="21" customHeight="1" spans="1:3">
      <c r="A910" s="264">
        <v>2139999</v>
      </c>
      <c r="B910" s="270" t="s">
        <v>822</v>
      </c>
      <c r="C910" s="183">
        <v>16</v>
      </c>
    </row>
    <row r="911" ht="21" customHeight="1" spans="1:3">
      <c r="A911" s="264">
        <v>214</v>
      </c>
      <c r="B911" s="270" t="s">
        <v>823</v>
      </c>
      <c r="C911" s="183">
        <v>20016</v>
      </c>
    </row>
    <row r="912" ht="21" customHeight="1" spans="1:3">
      <c r="A912" s="264">
        <v>21401</v>
      </c>
      <c r="B912" s="270" t="s">
        <v>824</v>
      </c>
      <c r="C912" s="183">
        <v>13156</v>
      </c>
    </row>
    <row r="913" ht="21" customHeight="1" spans="1:3">
      <c r="A913" s="264">
        <v>2140101</v>
      </c>
      <c r="B913" s="270" t="s">
        <v>143</v>
      </c>
      <c r="C913" s="183">
        <v>192</v>
      </c>
    </row>
    <row r="914" ht="21" hidden="1" customHeight="1" spans="1:3">
      <c r="A914" s="264">
        <v>2140102</v>
      </c>
      <c r="B914" s="270" t="s">
        <v>144</v>
      </c>
      <c r="C914" s="183">
        <v>0</v>
      </c>
    </row>
    <row r="915" ht="21" hidden="1" customHeight="1" spans="1:3">
      <c r="A915" s="264">
        <v>2140103</v>
      </c>
      <c r="B915" s="270" t="s">
        <v>145</v>
      </c>
      <c r="C915" s="183">
        <v>0</v>
      </c>
    </row>
    <row r="916" ht="21" customHeight="1" spans="1:3">
      <c r="A916" s="264">
        <v>2140104</v>
      </c>
      <c r="B916" s="270" t="s">
        <v>825</v>
      </c>
      <c r="C916" s="183">
        <v>4987</v>
      </c>
    </row>
    <row r="917" ht="21" customHeight="1" spans="1:3">
      <c r="A917" s="264">
        <v>2140106</v>
      </c>
      <c r="B917" s="270" t="s">
        <v>826</v>
      </c>
      <c r="C917" s="183">
        <v>4922</v>
      </c>
    </row>
    <row r="918" ht="21" hidden="1" customHeight="1" spans="1:3">
      <c r="A918" s="264">
        <v>2140109</v>
      </c>
      <c r="B918" s="270" t="s">
        <v>827</v>
      </c>
      <c r="C918" s="183">
        <v>0</v>
      </c>
    </row>
    <row r="919" ht="21" customHeight="1" spans="1:3">
      <c r="A919" s="264">
        <v>2140110</v>
      </c>
      <c r="B919" s="270" t="s">
        <v>828</v>
      </c>
      <c r="C919" s="183">
        <v>149</v>
      </c>
    </row>
    <row r="920" ht="21" hidden="1" customHeight="1" spans="1:3">
      <c r="A920" s="264">
        <v>2140111</v>
      </c>
      <c r="B920" s="270" t="s">
        <v>829</v>
      </c>
      <c r="C920" s="183">
        <v>0</v>
      </c>
    </row>
    <row r="921" ht="21" customHeight="1" spans="1:3">
      <c r="A921" s="264">
        <v>2140112</v>
      </c>
      <c r="B921" s="270" t="s">
        <v>830</v>
      </c>
      <c r="C921" s="183">
        <v>1902</v>
      </c>
    </row>
    <row r="922" ht="21" hidden="1" customHeight="1" spans="1:3">
      <c r="A922" s="264">
        <v>2140114</v>
      </c>
      <c r="B922" s="270" t="s">
        <v>831</v>
      </c>
      <c r="C922" s="183">
        <v>0</v>
      </c>
    </row>
    <row r="923" ht="21" hidden="1" customHeight="1" spans="1:3">
      <c r="A923" s="264">
        <v>2140122</v>
      </c>
      <c r="B923" s="270" t="s">
        <v>832</v>
      </c>
      <c r="C923" s="183">
        <v>0</v>
      </c>
    </row>
    <row r="924" ht="21" customHeight="1" spans="1:3">
      <c r="A924" s="264">
        <v>2140123</v>
      </c>
      <c r="B924" s="270" t="s">
        <v>833</v>
      </c>
      <c r="C924" s="183">
        <v>86</v>
      </c>
    </row>
    <row r="925" ht="21" hidden="1" customHeight="1" spans="1:3">
      <c r="A925" s="264">
        <v>2140127</v>
      </c>
      <c r="B925" s="270" t="s">
        <v>834</v>
      </c>
      <c r="C925" s="183">
        <v>0</v>
      </c>
    </row>
    <row r="926" ht="21" hidden="1" customHeight="1" spans="1:3">
      <c r="A926" s="264">
        <v>2140128</v>
      </c>
      <c r="B926" s="270" t="s">
        <v>835</v>
      </c>
      <c r="C926" s="183">
        <v>0</v>
      </c>
    </row>
    <row r="927" ht="21" hidden="1" customHeight="1" spans="1:3">
      <c r="A927" s="264">
        <v>2140129</v>
      </c>
      <c r="B927" s="270" t="s">
        <v>836</v>
      </c>
      <c r="C927" s="183">
        <v>0</v>
      </c>
    </row>
    <row r="928" ht="21" hidden="1" customHeight="1" spans="1:3">
      <c r="A928" s="264">
        <v>2140130</v>
      </c>
      <c r="B928" s="270" t="s">
        <v>837</v>
      </c>
      <c r="C928" s="183">
        <v>0</v>
      </c>
    </row>
    <row r="929" ht="21" customHeight="1" spans="1:3">
      <c r="A929" s="264">
        <v>2140131</v>
      </c>
      <c r="B929" s="270" t="s">
        <v>838</v>
      </c>
      <c r="C929" s="183">
        <v>194</v>
      </c>
    </row>
    <row r="930" ht="21" hidden="1" customHeight="1" spans="1:3">
      <c r="A930" s="264">
        <v>2140133</v>
      </c>
      <c r="B930" s="270" t="s">
        <v>839</v>
      </c>
      <c r="C930" s="183">
        <v>0</v>
      </c>
    </row>
    <row r="931" ht="21" customHeight="1" spans="1:3">
      <c r="A931" s="264">
        <v>2140136</v>
      </c>
      <c r="B931" s="270" t="s">
        <v>840</v>
      </c>
      <c r="C931" s="183">
        <v>124</v>
      </c>
    </row>
    <row r="932" ht="21" hidden="1" customHeight="1" spans="1:3">
      <c r="A932" s="264">
        <v>2140138</v>
      </c>
      <c r="B932" s="270" t="s">
        <v>841</v>
      </c>
      <c r="C932" s="183">
        <v>0</v>
      </c>
    </row>
    <row r="933" ht="21" hidden="1" customHeight="1" spans="1:3">
      <c r="A933" s="264">
        <v>2140139</v>
      </c>
      <c r="B933" s="270" t="s">
        <v>842</v>
      </c>
      <c r="C933" s="183">
        <v>0</v>
      </c>
    </row>
    <row r="934" ht="21" customHeight="1" spans="1:3">
      <c r="A934" s="264">
        <v>2140199</v>
      </c>
      <c r="B934" s="270" t="s">
        <v>843</v>
      </c>
      <c r="C934" s="183">
        <v>600</v>
      </c>
    </row>
    <row r="935" ht="21" hidden="1" customHeight="1" spans="1:3">
      <c r="A935" s="264">
        <v>21402</v>
      </c>
      <c r="B935" s="270" t="s">
        <v>844</v>
      </c>
      <c r="C935" s="183">
        <v>0</v>
      </c>
    </row>
    <row r="936" ht="21" hidden="1" customHeight="1" spans="1:3">
      <c r="A936" s="264">
        <v>2140201</v>
      </c>
      <c r="B936" s="270" t="s">
        <v>143</v>
      </c>
      <c r="C936" s="183">
        <v>0</v>
      </c>
    </row>
    <row r="937" ht="21" hidden="1" customHeight="1" spans="1:3">
      <c r="A937" s="264">
        <v>2140202</v>
      </c>
      <c r="B937" s="270" t="s">
        <v>144</v>
      </c>
      <c r="C937" s="183">
        <v>0</v>
      </c>
    </row>
    <row r="938" ht="21" hidden="1" customHeight="1" spans="1:3">
      <c r="A938" s="264">
        <v>2140203</v>
      </c>
      <c r="B938" s="270" t="s">
        <v>145</v>
      </c>
      <c r="C938" s="183">
        <v>0</v>
      </c>
    </row>
    <row r="939" ht="21" hidden="1" customHeight="1" spans="1:3">
      <c r="A939" s="264">
        <v>2140204</v>
      </c>
      <c r="B939" s="270" t="s">
        <v>845</v>
      </c>
      <c r="C939" s="183">
        <v>0</v>
      </c>
    </row>
    <row r="940" ht="21" hidden="1" customHeight="1" spans="1:3">
      <c r="A940" s="264">
        <v>2140205</v>
      </c>
      <c r="B940" s="270" t="s">
        <v>846</v>
      </c>
      <c r="C940" s="183">
        <v>0</v>
      </c>
    </row>
    <row r="941" ht="21" hidden="1" customHeight="1" spans="1:3">
      <c r="A941" s="264">
        <v>2140206</v>
      </c>
      <c r="B941" s="270" t="s">
        <v>847</v>
      </c>
      <c r="C941" s="183">
        <v>0</v>
      </c>
    </row>
    <row r="942" ht="21" hidden="1" customHeight="1" spans="1:3">
      <c r="A942" s="264">
        <v>2140207</v>
      </c>
      <c r="B942" s="270" t="s">
        <v>848</v>
      </c>
      <c r="C942" s="183">
        <v>0</v>
      </c>
    </row>
    <row r="943" ht="21" hidden="1" customHeight="1" spans="1:3">
      <c r="A943" s="264">
        <v>2140208</v>
      </c>
      <c r="B943" s="270" t="s">
        <v>849</v>
      </c>
      <c r="C943" s="183">
        <v>0</v>
      </c>
    </row>
    <row r="944" ht="21" hidden="1" customHeight="1" spans="1:3">
      <c r="A944" s="264">
        <v>2140299</v>
      </c>
      <c r="B944" s="270" t="s">
        <v>850</v>
      </c>
      <c r="C944" s="183">
        <v>0</v>
      </c>
    </row>
    <row r="945" ht="21" hidden="1" customHeight="1" spans="1:3">
      <c r="A945" s="264">
        <v>21403</v>
      </c>
      <c r="B945" s="270" t="s">
        <v>851</v>
      </c>
      <c r="C945" s="183">
        <v>0</v>
      </c>
    </row>
    <row r="946" ht="21" hidden="1" customHeight="1" spans="1:3">
      <c r="A946" s="264">
        <v>2140301</v>
      </c>
      <c r="B946" s="270" t="s">
        <v>143</v>
      </c>
      <c r="C946" s="183">
        <v>0</v>
      </c>
    </row>
    <row r="947" ht="21" hidden="1" customHeight="1" spans="1:3">
      <c r="A947" s="264">
        <v>2140302</v>
      </c>
      <c r="B947" s="270" t="s">
        <v>144</v>
      </c>
      <c r="C947" s="183">
        <v>0</v>
      </c>
    </row>
    <row r="948" ht="21" hidden="1" customHeight="1" spans="1:3">
      <c r="A948" s="264">
        <v>2140303</v>
      </c>
      <c r="B948" s="270" t="s">
        <v>145</v>
      </c>
      <c r="C948" s="183">
        <v>0</v>
      </c>
    </row>
    <row r="949" ht="21" hidden="1" customHeight="1" spans="1:3">
      <c r="A949" s="264">
        <v>2140304</v>
      </c>
      <c r="B949" s="270" t="s">
        <v>852</v>
      </c>
      <c r="C949" s="183">
        <v>0</v>
      </c>
    </row>
    <row r="950" ht="21" hidden="1" customHeight="1" spans="1:3">
      <c r="A950" s="264">
        <v>2140305</v>
      </c>
      <c r="B950" s="270" t="s">
        <v>853</v>
      </c>
      <c r="C950" s="183">
        <v>0</v>
      </c>
    </row>
    <row r="951" ht="21" hidden="1" customHeight="1" spans="1:3">
      <c r="A951" s="264">
        <v>2140306</v>
      </c>
      <c r="B951" s="270" t="s">
        <v>854</v>
      </c>
      <c r="C951" s="183">
        <v>0</v>
      </c>
    </row>
    <row r="952" ht="21" hidden="1" customHeight="1" spans="1:3">
      <c r="A952" s="264">
        <v>2140307</v>
      </c>
      <c r="B952" s="270" t="s">
        <v>855</v>
      </c>
      <c r="C952" s="183">
        <v>0</v>
      </c>
    </row>
    <row r="953" ht="21" hidden="1" customHeight="1" spans="1:3">
      <c r="A953" s="264">
        <v>2140308</v>
      </c>
      <c r="B953" s="270" t="s">
        <v>856</v>
      </c>
      <c r="C953" s="183">
        <v>0</v>
      </c>
    </row>
    <row r="954" ht="21" hidden="1" customHeight="1" spans="1:3">
      <c r="A954" s="264">
        <v>2140399</v>
      </c>
      <c r="B954" s="270" t="s">
        <v>857</v>
      </c>
      <c r="C954" s="183">
        <v>0</v>
      </c>
    </row>
    <row r="955" ht="21" customHeight="1" spans="1:3">
      <c r="A955" s="264">
        <v>21404</v>
      </c>
      <c r="B955" s="270" t="s">
        <v>858</v>
      </c>
      <c r="C955" s="183">
        <v>954</v>
      </c>
    </row>
    <row r="956" ht="21" hidden="1" customHeight="1" spans="1:3">
      <c r="A956" s="264">
        <v>2140401</v>
      </c>
      <c r="B956" s="270" t="s">
        <v>859</v>
      </c>
      <c r="C956" s="183">
        <v>0</v>
      </c>
    </row>
    <row r="957" ht="21" hidden="1" customHeight="1" spans="1:3">
      <c r="A957" s="264">
        <v>2140402</v>
      </c>
      <c r="B957" s="270" t="s">
        <v>860</v>
      </c>
      <c r="C957" s="183">
        <v>0</v>
      </c>
    </row>
    <row r="958" ht="21" hidden="1" customHeight="1" spans="1:3">
      <c r="A958" s="264">
        <v>2140403</v>
      </c>
      <c r="B958" s="270" t="s">
        <v>861</v>
      </c>
      <c r="C958" s="183">
        <v>0</v>
      </c>
    </row>
    <row r="959" ht="21" customHeight="1" spans="1:3">
      <c r="A959" s="264">
        <v>2140499</v>
      </c>
      <c r="B959" s="270" t="s">
        <v>862</v>
      </c>
      <c r="C959" s="183">
        <v>954</v>
      </c>
    </row>
    <row r="960" ht="21" hidden="1" customHeight="1" spans="1:3">
      <c r="A960" s="264">
        <v>21405</v>
      </c>
      <c r="B960" s="270" t="s">
        <v>863</v>
      </c>
      <c r="C960" s="183">
        <v>0</v>
      </c>
    </row>
    <row r="961" ht="21" hidden="1" customHeight="1" spans="1:3">
      <c r="A961" s="264">
        <v>2140501</v>
      </c>
      <c r="B961" s="270" t="s">
        <v>143</v>
      </c>
      <c r="C961" s="183">
        <v>0</v>
      </c>
    </row>
    <row r="962" ht="21" hidden="1" customHeight="1" spans="1:3">
      <c r="A962" s="264">
        <v>2140502</v>
      </c>
      <c r="B962" s="270" t="s">
        <v>144</v>
      </c>
      <c r="C962" s="183">
        <v>0</v>
      </c>
    </row>
    <row r="963" ht="21" hidden="1" customHeight="1" spans="1:3">
      <c r="A963" s="264">
        <v>2140503</v>
      </c>
      <c r="B963" s="270" t="s">
        <v>145</v>
      </c>
      <c r="C963" s="183">
        <v>0</v>
      </c>
    </row>
    <row r="964" ht="21" hidden="1" customHeight="1" spans="1:3">
      <c r="A964" s="264">
        <v>2140504</v>
      </c>
      <c r="B964" s="270" t="s">
        <v>849</v>
      </c>
      <c r="C964" s="183">
        <v>0</v>
      </c>
    </row>
    <row r="965" ht="21" hidden="1" customHeight="1" spans="1:3">
      <c r="A965" s="264">
        <v>2140505</v>
      </c>
      <c r="B965" s="270" t="s">
        <v>864</v>
      </c>
      <c r="C965" s="183">
        <v>0</v>
      </c>
    </row>
    <row r="966" ht="21" hidden="1" customHeight="1" spans="1:3">
      <c r="A966" s="264">
        <v>2140599</v>
      </c>
      <c r="B966" s="270" t="s">
        <v>865</v>
      </c>
      <c r="C966" s="183">
        <v>0</v>
      </c>
    </row>
    <row r="967" ht="21" customHeight="1" spans="1:3">
      <c r="A967" s="264">
        <v>21406</v>
      </c>
      <c r="B967" s="270" t="s">
        <v>866</v>
      </c>
      <c r="C967" s="183">
        <v>5769</v>
      </c>
    </row>
    <row r="968" ht="21" customHeight="1" spans="1:3">
      <c r="A968" s="264">
        <v>2140601</v>
      </c>
      <c r="B968" s="270" t="s">
        <v>867</v>
      </c>
      <c r="C968" s="183">
        <v>5168</v>
      </c>
    </row>
    <row r="969" ht="21" customHeight="1" spans="1:3">
      <c r="A969" s="264">
        <v>2140602</v>
      </c>
      <c r="B969" s="270" t="s">
        <v>868</v>
      </c>
      <c r="C969" s="183">
        <v>601</v>
      </c>
    </row>
    <row r="970" ht="21" hidden="1" customHeight="1" spans="1:3">
      <c r="A970" s="264">
        <v>2140603</v>
      </c>
      <c r="B970" s="270" t="s">
        <v>869</v>
      </c>
      <c r="C970" s="183">
        <v>0</v>
      </c>
    </row>
    <row r="971" ht="21" hidden="1" customHeight="1" spans="1:3">
      <c r="A971" s="264">
        <v>2140699</v>
      </c>
      <c r="B971" s="270" t="s">
        <v>870</v>
      </c>
      <c r="C971" s="183">
        <v>0</v>
      </c>
    </row>
    <row r="972" ht="21" customHeight="1" spans="1:3">
      <c r="A972" s="264">
        <v>21499</v>
      </c>
      <c r="B972" s="270" t="s">
        <v>871</v>
      </c>
      <c r="C972" s="183">
        <v>137</v>
      </c>
    </row>
    <row r="973" ht="21" hidden="1" customHeight="1" spans="1:3">
      <c r="A973" s="264">
        <v>2149901</v>
      </c>
      <c r="B973" s="270" t="s">
        <v>872</v>
      </c>
      <c r="C973" s="183">
        <v>0</v>
      </c>
    </row>
    <row r="974" ht="21" customHeight="1" spans="1:3">
      <c r="A974" s="264">
        <v>2149999</v>
      </c>
      <c r="B974" s="270" t="s">
        <v>873</v>
      </c>
      <c r="C974" s="183">
        <v>137</v>
      </c>
    </row>
    <row r="975" ht="21" customHeight="1" spans="1:3">
      <c r="A975" s="264">
        <v>215</v>
      </c>
      <c r="B975" s="270" t="s">
        <v>874</v>
      </c>
      <c r="C975" s="183">
        <v>3228</v>
      </c>
    </row>
    <row r="976" ht="21" customHeight="1" spans="1:3">
      <c r="A976" s="264">
        <v>21501</v>
      </c>
      <c r="B976" s="270" t="s">
        <v>875</v>
      </c>
      <c r="C976" s="183">
        <v>759</v>
      </c>
    </row>
    <row r="977" ht="21" customHeight="1" spans="1:3">
      <c r="A977" s="264">
        <v>2150101</v>
      </c>
      <c r="B977" s="270" t="s">
        <v>143</v>
      </c>
      <c r="C977" s="183">
        <v>364</v>
      </c>
    </row>
    <row r="978" ht="21" hidden="1" customHeight="1" spans="1:3">
      <c r="A978" s="264">
        <v>2150102</v>
      </c>
      <c r="B978" s="270" t="s">
        <v>144</v>
      </c>
      <c r="C978" s="183">
        <v>0</v>
      </c>
    </row>
    <row r="979" ht="21" hidden="1" customHeight="1" spans="1:3">
      <c r="A979" s="264">
        <v>2150103</v>
      </c>
      <c r="B979" s="270" t="s">
        <v>145</v>
      </c>
      <c r="C979" s="183">
        <v>0</v>
      </c>
    </row>
    <row r="980" ht="21" customHeight="1" spans="1:3">
      <c r="A980" s="264">
        <v>2150104</v>
      </c>
      <c r="B980" s="270" t="s">
        <v>876</v>
      </c>
      <c r="C980" s="183">
        <v>134</v>
      </c>
    </row>
    <row r="981" ht="21" hidden="1" customHeight="1" spans="1:3">
      <c r="A981" s="264">
        <v>2150105</v>
      </c>
      <c r="B981" s="270" t="s">
        <v>877</v>
      </c>
      <c r="C981" s="183">
        <v>0</v>
      </c>
    </row>
    <row r="982" ht="21" hidden="1" customHeight="1" spans="1:3">
      <c r="A982" s="264">
        <v>2150106</v>
      </c>
      <c r="B982" s="270" t="s">
        <v>878</v>
      </c>
      <c r="C982" s="183">
        <v>0</v>
      </c>
    </row>
    <row r="983" ht="21" hidden="1" customHeight="1" spans="1:3">
      <c r="A983" s="264">
        <v>2150107</v>
      </c>
      <c r="B983" s="270" t="s">
        <v>879</v>
      </c>
      <c r="C983" s="183">
        <v>0</v>
      </c>
    </row>
    <row r="984" ht="21" hidden="1" customHeight="1" spans="1:3">
      <c r="A984" s="264">
        <v>2150108</v>
      </c>
      <c r="B984" s="270" t="s">
        <v>880</v>
      </c>
      <c r="C984" s="183">
        <v>0</v>
      </c>
    </row>
    <row r="985" ht="21" customHeight="1" spans="1:3">
      <c r="A985" s="264">
        <v>2150199</v>
      </c>
      <c r="B985" s="270" t="s">
        <v>881</v>
      </c>
      <c r="C985" s="183">
        <v>261</v>
      </c>
    </row>
    <row r="986" ht="21" hidden="1" customHeight="1" spans="1:3">
      <c r="A986" s="264">
        <v>21502</v>
      </c>
      <c r="B986" s="270" t="s">
        <v>882</v>
      </c>
      <c r="C986" s="183">
        <v>0</v>
      </c>
    </row>
    <row r="987" ht="21" hidden="1" customHeight="1" spans="1:3">
      <c r="A987" s="264">
        <v>2150201</v>
      </c>
      <c r="B987" s="270" t="s">
        <v>143</v>
      </c>
      <c r="C987" s="183">
        <v>0</v>
      </c>
    </row>
    <row r="988" ht="21" hidden="1" customHeight="1" spans="1:3">
      <c r="A988" s="264">
        <v>2150202</v>
      </c>
      <c r="B988" s="270" t="s">
        <v>144</v>
      </c>
      <c r="C988" s="183">
        <v>0</v>
      </c>
    </row>
    <row r="989" ht="21" hidden="1" customHeight="1" spans="1:3">
      <c r="A989" s="264">
        <v>2150203</v>
      </c>
      <c r="B989" s="270" t="s">
        <v>145</v>
      </c>
      <c r="C989" s="183">
        <v>0</v>
      </c>
    </row>
    <row r="990" ht="21" hidden="1" customHeight="1" spans="1:3">
      <c r="A990" s="264">
        <v>2150204</v>
      </c>
      <c r="B990" s="270" t="s">
        <v>883</v>
      </c>
      <c r="C990" s="183">
        <v>0</v>
      </c>
    </row>
    <row r="991" ht="21" hidden="1" customHeight="1" spans="1:3">
      <c r="A991" s="264">
        <v>2150205</v>
      </c>
      <c r="B991" s="270" t="s">
        <v>884</v>
      </c>
      <c r="C991" s="183">
        <v>0</v>
      </c>
    </row>
    <row r="992" ht="21" hidden="1" customHeight="1" spans="1:3">
      <c r="A992" s="264">
        <v>2150206</v>
      </c>
      <c r="B992" s="270" t="s">
        <v>885</v>
      </c>
      <c r="C992" s="183">
        <v>0</v>
      </c>
    </row>
    <row r="993" ht="21" hidden="1" customHeight="1" spans="1:3">
      <c r="A993" s="264">
        <v>2150207</v>
      </c>
      <c r="B993" s="270" t="s">
        <v>886</v>
      </c>
      <c r="C993" s="183">
        <v>0</v>
      </c>
    </row>
    <row r="994" ht="21" hidden="1" customHeight="1" spans="1:3">
      <c r="A994" s="264">
        <v>2150208</v>
      </c>
      <c r="B994" s="270" t="s">
        <v>887</v>
      </c>
      <c r="C994" s="183">
        <v>0</v>
      </c>
    </row>
    <row r="995" ht="21" hidden="1" customHeight="1" spans="1:3">
      <c r="A995" s="264">
        <v>2150209</v>
      </c>
      <c r="B995" s="270" t="s">
        <v>888</v>
      </c>
      <c r="C995" s="183">
        <v>0</v>
      </c>
    </row>
    <row r="996" ht="21" hidden="1" customHeight="1" spans="1:3">
      <c r="A996" s="264">
        <v>2150210</v>
      </c>
      <c r="B996" s="270" t="s">
        <v>889</v>
      </c>
      <c r="C996" s="183">
        <v>0</v>
      </c>
    </row>
    <row r="997" ht="21" hidden="1" customHeight="1" spans="1:3">
      <c r="A997" s="264">
        <v>2150212</v>
      </c>
      <c r="B997" s="270" t="s">
        <v>890</v>
      </c>
      <c r="C997" s="183">
        <v>0</v>
      </c>
    </row>
    <row r="998" ht="21" hidden="1" customHeight="1" spans="1:3">
      <c r="A998" s="264">
        <v>2150213</v>
      </c>
      <c r="B998" s="270" t="s">
        <v>891</v>
      </c>
      <c r="C998" s="183">
        <v>0</v>
      </c>
    </row>
    <row r="999" ht="21" hidden="1" customHeight="1" spans="1:3">
      <c r="A999" s="264">
        <v>2150214</v>
      </c>
      <c r="B999" s="270" t="s">
        <v>892</v>
      </c>
      <c r="C999" s="183">
        <v>0</v>
      </c>
    </row>
    <row r="1000" ht="21" hidden="1" customHeight="1" spans="1:3">
      <c r="A1000" s="264">
        <v>2150215</v>
      </c>
      <c r="B1000" s="270" t="s">
        <v>893</v>
      </c>
      <c r="C1000" s="183">
        <v>0</v>
      </c>
    </row>
    <row r="1001" ht="21" hidden="1" customHeight="1" spans="1:3">
      <c r="A1001" s="264">
        <v>2150299</v>
      </c>
      <c r="B1001" s="270" t="s">
        <v>894</v>
      </c>
      <c r="C1001" s="183">
        <v>0</v>
      </c>
    </row>
    <row r="1002" ht="21" hidden="1" customHeight="1" spans="1:3">
      <c r="A1002" s="264">
        <v>21503</v>
      </c>
      <c r="B1002" s="270" t="s">
        <v>895</v>
      </c>
      <c r="C1002" s="183">
        <v>0</v>
      </c>
    </row>
    <row r="1003" ht="21" hidden="1" customHeight="1" spans="1:3">
      <c r="A1003" s="264">
        <v>2150301</v>
      </c>
      <c r="B1003" s="270" t="s">
        <v>143</v>
      </c>
      <c r="C1003" s="183">
        <v>0</v>
      </c>
    </row>
    <row r="1004" ht="21" hidden="1" customHeight="1" spans="1:3">
      <c r="A1004" s="264">
        <v>2150302</v>
      </c>
      <c r="B1004" s="270" t="s">
        <v>144</v>
      </c>
      <c r="C1004" s="183">
        <v>0</v>
      </c>
    </row>
    <row r="1005" ht="21" hidden="1" customHeight="1" spans="1:3">
      <c r="A1005" s="264">
        <v>2150303</v>
      </c>
      <c r="B1005" s="270" t="s">
        <v>145</v>
      </c>
      <c r="C1005" s="183">
        <v>0</v>
      </c>
    </row>
    <row r="1006" ht="21" hidden="1" customHeight="1" spans="1:3">
      <c r="A1006" s="264">
        <v>2150399</v>
      </c>
      <c r="B1006" s="270" t="s">
        <v>896</v>
      </c>
      <c r="C1006" s="183">
        <v>0</v>
      </c>
    </row>
    <row r="1007" ht="21" hidden="1" customHeight="1" spans="1:3">
      <c r="A1007" s="264">
        <v>21505</v>
      </c>
      <c r="B1007" s="270" t="s">
        <v>897</v>
      </c>
      <c r="C1007" s="183">
        <v>0</v>
      </c>
    </row>
    <row r="1008" ht="21" hidden="1" customHeight="1" spans="1:3">
      <c r="A1008" s="264">
        <v>2150501</v>
      </c>
      <c r="B1008" s="270" t="s">
        <v>143</v>
      </c>
      <c r="C1008" s="183">
        <v>0</v>
      </c>
    </row>
    <row r="1009" ht="21" hidden="1" customHeight="1" spans="1:3">
      <c r="A1009" s="264">
        <v>2150502</v>
      </c>
      <c r="B1009" s="270" t="s">
        <v>144</v>
      </c>
      <c r="C1009" s="183">
        <v>0</v>
      </c>
    </row>
    <row r="1010" ht="21" hidden="1" customHeight="1" spans="1:3">
      <c r="A1010" s="264">
        <v>2150503</v>
      </c>
      <c r="B1010" s="270" t="s">
        <v>145</v>
      </c>
      <c r="C1010" s="183">
        <v>0</v>
      </c>
    </row>
    <row r="1011" ht="21" hidden="1" customHeight="1" spans="1:3">
      <c r="A1011" s="264">
        <v>2150505</v>
      </c>
      <c r="B1011" s="269" t="s">
        <v>898</v>
      </c>
      <c r="C1011" s="183">
        <v>0</v>
      </c>
    </row>
    <row r="1012" ht="21" hidden="1" customHeight="1" spans="1:3">
      <c r="A1012" s="264">
        <v>2150507</v>
      </c>
      <c r="B1012" s="270" t="s">
        <v>899</v>
      </c>
      <c r="C1012" s="183">
        <v>0</v>
      </c>
    </row>
    <row r="1013" ht="21" hidden="1" customHeight="1" spans="1:3">
      <c r="A1013" s="264">
        <v>2150508</v>
      </c>
      <c r="B1013" s="270" t="s">
        <v>900</v>
      </c>
      <c r="C1013" s="183">
        <v>0</v>
      </c>
    </row>
    <row r="1014" ht="21" hidden="1" customHeight="1" spans="1:3">
      <c r="A1014" s="264">
        <v>2150516</v>
      </c>
      <c r="B1014" s="270" t="s">
        <v>901</v>
      </c>
      <c r="C1014" s="183">
        <v>0</v>
      </c>
    </row>
    <row r="1015" ht="21" hidden="1" customHeight="1" spans="1:3">
      <c r="A1015" s="264">
        <v>2150517</v>
      </c>
      <c r="B1015" s="270" t="s">
        <v>902</v>
      </c>
      <c r="C1015" s="183">
        <v>0</v>
      </c>
    </row>
    <row r="1016" ht="21" hidden="1" customHeight="1" spans="1:3">
      <c r="A1016" s="264">
        <v>2150550</v>
      </c>
      <c r="B1016" s="270" t="s">
        <v>152</v>
      </c>
      <c r="C1016" s="183">
        <v>0</v>
      </c>
    </row>
    <row r="1017" ht="21" hidden="1" customHeight="1" spans="1:3">
      <c r="A1017" s="264">
        <v>2150599</v>
      </c>
      <c r="B1017" s="270" t="s">
        <v>903</v>
      </c>
      <c r="C1017" s="183">
        <v>0</v>
      </c>
    </row>
    <row r="1018" ht="21" customHeight="1" spans="1:3">
      <c r="A1018" s="264">
        <v>21507</v>
      </c>
      <c r="B1018" s="270" t="s">
        <v>904</v>
      </c>
      <c r="C1018" s="183">
        <v>212</v>
      </c>
    </row>
    <row r="1019" ht="21" customHeight="1" spans="1:3">
      <c r="A1019" s="264">
        <v>2150701</v>
      </c>
      <c r="B1019" s="270" t="s">
        <v>143</v>
      </c>
      <c r="C1019" s="183">
        <v>212</v>
      </c>
    </row>
    <row r="1020" ht="21" hidden="1" customHeight="1" spans="1:3">
      <c r="A1020" s="264">
        <v>2150702</v>
      </c>
      <c r="B1020" s="270" t="s">
        <v>144</v>
      </c>
      <c r="C1020" s="183">
        <v>0</v>
      </c>
    </row>
    <row r="1021" ht="21" hidden="1" customHeight="1" spans="1:3">
      <c r="A1021" s="264">
        <v>2150703</v>
      </c>
      <c r="B1021" s="270" t="s">
        <v>145</v>
      </c>
      <c r="C1021" s="183">
        <v>0</v>
      </c>
    </row>
    <row r="1022" ht="21" hidden="1" customHeight="1" spans="1:3">
      <c r="A1022" s="264">
        <v>2150704</v>
      </c>
      <c r="B1022" s="270" t="s">
        <v>905</v>
      </c>
      <c r="C1022" s="183">
        <v>0</v>
      </c>
    </row>
    <row r="1023" ht="21" hidden="1" customHeight="1" spans="1:3">
      <c r="A1023" s="264">
        <v>2150705</v>
      </c>
      <c r="B1023" s="270" t="s">
        <v>906</v>
      </c>
      <c r="C1023" s="183">
        <v>0</v>
      </c>
    </row>
    <row r="1024" ht="21" hidden="1" customHeight="1" spans="1:3">
      <c r="A1024" s="264">
        <v>2150799</v>
      </c>
      <c r="B1024" s="270" t="s">
        <v>907</v>
      </c>
      <c r="C1024" s="183">
        <v>0</v>
      </c>
    </row>
    <row r="1025" ht="21" customHeight="1" spans="1:3">
      <c r="A1025" s="264">
        <v>21508</v>
      </c>
      <c r="B1025" s="270" t="s">
        <v>908</v>
      </c>
      <c r="C1025" s="183">
        <v>2257</v>
      </c>
    </row>
    <row r="1026" ht="21" hidden="1" customHeight="1" spans="1:3">
      <c r="A1026" s="264">
        <v>2150801</v>
      </c>
      <c r="B1026" s="270" t="s">
        <v>143</v>
      </c>
      <c r="C1026" s="183">
        <v>0</v>
      </c>
    </row>
    <row r="1027" ht="21" hidden="1" customHeight="1" spans="1:3">
      <c r="A1027" s="264">
        <v>2150802</v>
      </c>
      <c r="B1027" s="270" t="s">
        <v>144</v>
      </c>
      <c r="C1027" s="183">
        <v>0</v>
      </c>
    </row>
    <row r="1028" ht="21" hidden="1" customHeight="1" spans="1:3">
      <c r="A1028" s="264">
        <v>2150803</v>
      </c>
      <c r="B1028" s="270" t="s">
        <v>145</v>
      </c>
      <c r="C1028" s="183">
        <v>0</v>
      </c>
    </row>
    <row r="1029" ht="21" hidden="1" customHeight="1" spans="1:3">
      <c r="A1029" s="264">
        <v>2150804</v>
      </c>
      <c r="B1029" s="270" t="s">
        <v>909</v>
      </c>
      <c r="C1029" s="183">
        <v>0</v>
      </c>
    </row>
    <row r="1030" ht="21" customHeight="1" spans="1:3">
      <c r="A1030" s="264">
        <v>2150805</v>
      </c>
      <c r="B1030" s="270" t="s">
        <v>910</v>
      </c>
      <c r="C1030" s="183">
        <v>1082</v>
      </c>
    </row>
    <row r="1031" ht="21" hidden="1" customHeight="1" spans="1:3">
      <c r="A1031" s="264">
        <v>2150806</v>
      </c>
      <c r="B1031" s="270" t="s">
        <v>911</v>
      </c>
      <c r="C1031" s="183">
        <v>0</v>
      </c>
    </row>
    <row r="1032" ht="21" customHeight="1" spans="1:3">
      <c r="A1032" s="264">
        <v>2150899</v>
      </c>
      <c r="B1032" s="270" t="s">
        <v>912</v>
      </c>
      <c r="C1032" s="183">
        <v>1175</v>
      </c>
    </row>
    <row r="1033" ht="21" hidden="1" customHeight="1" spans="1:3">
      <c r="A1033" s="264">
        <v>21599</v>
      </c>
      <c r="B1033" s="270" t="s">
        <v>913</v>
      </c>
      <c r="C1033" s="183">
        <v>0</v>
      </c>
    </row>
    <row r="1034" ht="21" hidden="1" customHeight="1" spans="1:3">
      <c r="A1034" s="264">
        <v>2159901</v>
      </c>
      <c r="B1034" s="270" t="s">
        <v>914</v>
      </c>
      <c r="C1034" s="183">
        <v>0</v>
      </c>
    </row>
    <row r="1035" ht="21" hidden="1" customHeight="1" spans="1:3">
      <c r="A1035" s="264">
        <v>2159904</v>
      </c>
      <c r="B1035" s="270" t="s">
        <v>915</v>
      </c>
      <c r="C1035" s="183">
        <v>0</v>
      </c>
    </row>
    <row r="1036" ht="21" hidden="1" customHeight="1" spans="1:3">
      <c r="A1036" s="264">
        <v>2159905</v>
      </c>
      <c r="B1036" s="270" t="s">
        <v>916</v>
      </c>
      <c r="C1036" s="183">
        <v>0</v>
      </c>
    </row>
    <row r="1037" ht="21" hidden="1" customHeight="1" spans="1:3">
      <c r="A1037" s="264">
        <v>2159906</v>
      </c>
      <c r="B1037" s="270" t="s">
        <v>917</v>
      </c>
      <c r="C1037" s="183">
        <v>0</v>
      </c>
    </row>
    <row r="1038" ht="21" hidden="1" customHeight="1" spans="1:3">
      <c r="A1038" s="264">
        <v>2159999</v>
      </c>
      <c r="B1038" s="270" t="s">
        <v>918</v>
      </c>
      <c r="C1038" s="183">
        <v>0</v>
      </c>
    </row>
    <row r="1039" ht="21" customHeight="1" spans="1:3">
      <c r="A1039" s="264">
        <v>216</v>
      </c>
      <c r="B1039" s="270" t="s">
        <v>919</v>
      </c>
      <c r="C1039" s="183">
        <v>967</v>
      </c>
    </row>
    <row r="1040" ht="21" customHeight="1" spans="1:3">
      <c r="A1040" s="264">
        <v>21602</v>
      </c>
      <c r="B1040" s="270" t="s">
        <v>920</v>
      </c>
      <c r="C1040" s="183">
        <v>782</v>
      </c>
    </row>
    <row r="1041" ht="21" customHeight="1" spans="1:3">
      <c r="A1041" s="264">
        <v>2160201</v>
      </c>
      <c r="B1041" s="270" t="s">
        <v>143</v>
      </c>
      <c r="C1041" s="183">
        <v>284</v>
      </c>
    </row>
    <row r="1042" ht="21" hidden="1" customHeight="1" spans="1:3">
      <c r="A1042" s="264">
        <v>2160202</v>
      </c>
      <c r="B1042" s="270" t="s">
        <v>144</v>
      </c>
      <c r="C1042" s="183">
        <v>0</v>
      </c>
    </row>
    <row r="1043" ht="21" hidden="1" customHeight="1" spans="1:3">
      <c r="A1043" s="264">
        <v>2160203</v>
      </c>
      <c r="B1043" s="270" t="s">
        <v>145</v>
      </c>
      <c r="C1043" s="183">
        <v>0</v>
      </c>
    </row>
    <row r="1044" ht="21" hidden="1" customHeight="1" spans="1:3">
      <c r="A1044" s="264">
        <v>2160216</v>
      </c>
      <c r="B1044" s="270" t="s">
        <v>921</v>
      </c>
      <c r="C1044" s="183">
        <v>0</v>
      </c>
    </row>
    <row r="1045" ht="21" hidden="1" customHeight="1" spans="1:3">
      <c r="A1045" s="264">
        <v>2160217</v>
      </c>
      <c r="B1045" s="270" t="s">
        <v>922</v>
      </c>
      <c r="C1045" s="183">
        <v>0</v>
      </c>
    </row>
    <row r="1046" ht="21" hidden="1" customHeight="1" spans="1:3">
      <c r="A1046" s="264">
        <v>2160218</v>
      </c>
      <c r="B1046" s="270" t="s">
        <v>923</v>
      </c>
      <c r="C1046" s="183">
        <v>0</v>
      </c>
    </row>
    <row r="1047" ht="21" hidden="1" customHeight="1" spans="1:3">
      <c r="A1047" s="264">
        <v>2160219</v>
      </c>
      <c r="B1047" s="270" t="s">
        <v>924</v>
      </c>
      <c r="C1047" s="183">
        <v>0</v>
      </c>
    </row>
    <row r="1048" ht="21" hidden="1" customHeight="1" spans="1:3">
      <c r="A1048" s="264">
        <v>2160250</v>
      </c>
      <c r="B1048" s="270" t="s">
        <v>152</v>
      </c>
      <c r="C1048" s="183">
        <v>0</v>
      </c>
    </row>
    <row r="1049" ht="21" customHeight="1" spans="1:3">
      <c r="A1049" s="264">
        <v>2160299</v>
      </c>
      <c r="B1049" s="270" t="s">
        <v>925</v>
      </c>
      <c r="C1049" s="183">
        <v>498</v>
      </c>
    </row>
    <row r="1050" ht="21" customHeight="1" spans="1:3">
      <c r="A1050" s="264">
        <v>21606</v>
      </c>
      <c r="B1050" s="270" t="s">
        <v>926</v>
      </c>
      <c r="C1050" s="183">
        <v>185</v>
      </c>
    </row>
    <row r="1051" ht="21" hidden="1" customHeight="1" spans="1:3">
      <c r="A1051" s="264">
        <v>2160601</v>
      </c>
      <c r="B1051" s="270" t="s">
        <v>143</v>
      </c>
      <c r="C1051" s="183">
        <v>0</v>
      </c>
    </row>
    <row r="1052" ht="21" hidden="1" customHeight="1" spans="1:3">
      <c r="A1052" s="264">
        <v>2160602</v>
      </c>
      <c r="B1052" s="270" t="s">
        <v>144</v>
      </c>
      <c r="C1052" s="183">
        <v>0</v>
      </c>
    </row>
    <row r="1053" ht="21" hidden="1" customHeight="1" spans="1:3">
      <c r="A1053" s="264">
        <v>2160603</v>
      </c>
      <c r="B1053" s="270" t="s">
        <v>145</v>
      </c>
      <c r="C1053" s="183">
        <v>0</v>
      </c>
    </row>
    <row r="1054" ht="21" hidden="1" customHeight="1" spans="1:3">
      <c r="A1054" s="264">
        <v>2160607</v>
      </c>
      <c r="B1054" s="270" t="s">
        <v>927</v>
      </c>
      <c r="C1054" s="183">
        <v>0</v>
      </c>
    </row>
    <row r="1055" ht="21" customHeight="1" spans="1:3">
      <c r="A1055" s="264">
        <v>2160699</v>
      </c>
      <c r="B1055" s="270" t="s">
        <v>928</v>
      </c>
      <c r="C1055" s="183">
        <v>185</v>
      </c>
    </row>
    <row r="1056" ht="21" hidden="1" customHeight="1" spans="1:3">
      <c r="A1056" s="264">
        <v>21699</v>
      </c>
      <c r="B1056" s="270" t="s">
        <v>929</v>
      </c>
      <c r="C1056" s="183">
        <v>0</v>
      </c>
    </row>
    <row r="1057" ht="21" hidden="1" customHeight="1" spans="1:3">
      <c r="A1057" s="264">
        <v>2169901</v>
      </c>
      <c r="B1057" s="270" t="s">
        <v>930</v>
      </c>
      <c r="C1057" s="183">
        <v>0</v>
      </c>
    </row>
    <row r="1058" ht="21" hidden="1" customHeight="1" spans="1:3">
      <c r="A1058" s="264">
        <v>2169999</v>
      </c>
      <c r="B1058" s="270" t="s">
        <v>931</v>
      </c>
      <c r="C1058" s="183">
        <v>0</v>
      </c>
    </row>
    <row r="1059" ht="21" customHeight="1" spans="1:3">
      <c r="A1059" s="264">
        <v>217</v>
      </c>
      <c r="B1059" s="270" t="s">
        <v>932</v>
      </c>
      <c r="C1059" s="183">
        <v>33</v>
      </c>
    </row>
    <row r="1060" ht="21" hidden="1" customHeight="1" spans="1:3">
      <c r="A1060" s="264">
        <v>21701</v>
      </c>
      <c r="B1060" s="270" t="s">
        <v>933</v>
      </c>
      <c r="C1060" s="183">
        <v>0</v>
      </c>
    </row>
    <row r="1061" ht="21" hidden="1" customHeight="1" spans="1:3">
      <c r="A1061" s="264">
        <v>2170101</v>
      </c>
      <c r="B1061" s="270" t="s">
        <v>143</v>
      </c>
      <c r="C1061" s="183">
        <v>0</v>
      </c>
    </row>
    <row r="1062" ht="21" hidden="1" customHeight="1" spans="1:3">
      <c r="A1062" s="264">
        <v>2170102</v>
      </c>
      <c r="B1062" s="270" t="s">
        <v>144</v>
      </c>
      <c r="C1062" s="183">
        <v>0</v>
      </c>
    </row>
    <row r="1063" ht="21" hidden="1" customHeight="1" spans="1:3">
      <c r="A1063" s="264">
        <v>2170103</v>
      </c>
      <c r="B1063" s="270" t="s">
        <v>145</v>
      </c>
      <c r="C1063" s="183">
        <v>0</v>
      </c>
    </row>
    <row r="1064" ht="21" hidden="1" customHeight="1" spans="1:3">
      <c r="A1064" s="264">
        <v>2170104</v>
      </c>
      <c r="B1064" s="270" t="s">
        <v>934</v>
      </c>
      <c r="C1064" s="183">
        <v>0</v>
      </c>
    </row>
    <row r="1065" ht="21" hidden="1" customHeight="1" spans="1:3">
      <c r="A1065" s="264">
        <v>2170150</v>
      </c>
      <c r="B1065" s="270" t="s">
        <v>152</v>
      </c>
      <c r="C1065" s="183">
        <v>0</v>
      </c>
    </row>
    <row r="1066" ht="21" hidden="1" customHeight="1" spans="1:3">
      <c r="A1066" s="264">
        <v>2170199</v>
      </c>
      <c r="B1066" s="270" t="s">
        <v>935</v>
      </c>
      <c r="C1066" s="183">
        <v>0</v>
      </c>
    </row>
    <row r="1067" ht="21" hidden="1" customHeight="1" spans="1:3">
      <c r="A1067" s="264">
        <v>21702</v>
      </c>
      <c r="B1067" s="270" t="s">
        <v>936</v>
      </c>
      <c r="C1067" s="183">
        <v>0</v>
      </c>
    </row>
    <row r="1068" ht="21" hidden="1" customHeight="1" spans="1:3">
      <c r="A1068" s="264">
        <v>2170201</v>
      </c>
      <c r="B1068" s="270" t="s">
        <v>937</v>
      </c>
      <c r="C1068" s="183">
        <v>0</v>
      </c>
    </row>
    <row r="1069" ht="21" hidden="1" customHeight="1" spans="1:3">
      <c r="A1069" s="264">
        <v>2170202</v>
      </c>
      <c r="B1069" s="270" t="s">
        <v>938</v>
      </c>
      <c r="C1069" s="183">
        <v>0</v>
      </c>
    </row>
    <row r="1070" ht="21" hidden="1" customHeight="1" spans="1:3">
      <c r="A1070" s="264">
        <v>2170203</v>
      </c>
      <c r="B1070" s="270" t="s">
        <v>939</v>
      </c>
      <c r="C1070" s="183">
        <v>0</v>
      </c>
    </row>
    <row r="1071" ht="21" hidden="1" customHeight="1" spans="1:3">
      <c r="A1071" s="264">
        <v>2170204</v>
      </c>
      <c r="B1071" s="270" t="s">
        <v>940</v>
      </c>
      <c r="C1071" s="183">
        <v>0</v>
      </c>
    </row>
    <row r="1072" ht="21" hidden="1" customHeight="1" spans="1:3">
      <c r="A1072" s="264">
        <v>2170205</v>
      </c>
      <c r="B1072" s="270" t="s">
        <v>941</v>
      </c>
      <c r="C1072" s="183">
        <v>0</v>
      </c>
    </row>
    <row r="1073" ht="21" hidden="1" customHeight="1" spans="1:3">
      <c r="A1073" s="264">
        <v>2170206</v>
      </c>
      <c r="B1073" s="270" t="s">
        <v>942</v>
      </c>
      <c r="C1073" s="183">
        <v>0</v>
      </c>
    </row>
    <row r="1074" ht="21" hidden="1" customHeight="1" spans="1:3">
      <c r="A1074" s="264">
        <v>2170207</v>
      </c>
      <c r="B1074" s="270" t="s">
        <v>943</v>
      </c>
      <c r="C1074" s="183">
        <v>0</v>
      </c>
    </row>
    <row r="1075" ht="21" hidden="1" customHeight="1" spans="1:3">
      <c r="A1075" s="264">
        <v>2170208</v>
      </c>
      <c r="B1075" s="270" t="s">
        <v>944</v>
      </c>
      <c r="C1075" s="183">
        <v>0</v>
      </c>
    </row>
    <row r="1076" ht="21" hidden="1" customHeight="1" spans="1:3">
      <c r="A1076" s="264">
        <v>2170299</v>
      </c>
      <c r="B1076" s="270" t="s">
        <v>945</v>
      </c>
      <c r="C1076" s="183">
        <v>0</v>
      </c>
    </row>
    <row r="1077" ht="21" customHeight="1" spans="1:3">
      <c r="A1077" s="264">
        <v>21703</v>
      </c>
      <c r="B1077" s="270" t="s">
        <v>946</v>
      </c>
      <c r="C1077" s="183">
        <v>33</v>
      </c>
    </row>
    <row r="1078" ht="21" hidden="1" customHeight="1" spans="1:3">
      <c r="A1078" s="264">
        <v>2170301</v>
      </c>
      <c r="B1078" s="270" t="s">
        <v>947</v>
      </c>
      <c r="C1078" s="183">
        <v>0</v>
      </c>
    </row>
    <row r="1079" ht="21" customHeight="1" spans="1:3">
      <c r="A1079" s="264">
        <v>2170302</v>
      </c>
      <c r="B1079" s="270" t="s">
        <v>948</v>
      </c>
      <c r="C1079" s="183">
        <v>33</v>
      </c>
    </row>
    <row r="1080" ht="21" hidden="1" customHeight="1" spans="1:3">
      <c r="A1080" s="264">
        <v>2170303</v>
      </c>
      <c r="B1080" s="270" t="s">
        <v>949</v>
      </c>
      <c r="C1080" s="183">
        <v>0</v>
      </c>
    </row>
    <row r="1081" ht="21" hidden="1" customHeight="1" spans="1:3">
      <c r="A1081" s="264">
        <v>2170304</v>
      </c>
      <c r="B1081" s="270" t="s">
        <v>950</v>
      </c>
      <c r="C1081" s="183">
        <v>0</v>
      </c>
    </row>
    <row r="1082" ht="21" hidden="1" customHeight="1" spans="1:3">
      <c r="A1082" s="264">
        <v>2170399</v>
      </c>
      <c r="B1082" s="270" t="s">
        <v>951</v>
      </c>
      <c r="C1082" s="183">
        <v>0</v>
      </c>
    </row>
    <row r="1083" ht="21" hidden="1" customHeight="1" spans="1:3">
      <c r="A1083" s="264">
        <v>21704</v>
      </c>
      <c r="B1083" s="270" t="s">
        <v>952</v>
      </c>
      <c r="C1083" s="183">
        <v>0</v>
      </c>
    </row>
    <row r="1084" ht="21" hidden="1" customHeight="1" spans="1:3">
      <c r="A1084" s="264">
        <v>2170401</v>
      </c>
      <c r="B1084" s="270" t="s">
        <v>953</v>
      </c>
      <c r="C1084" s="183">
        <v>0</v>
      </c>
    </row>
    <row r="1085" ht="21" hidden="1" customHeight="1" spans="1:3">
      <c r="A1085" s="264">
        <v>2170499</v>
      </c>
      <c r="B1085" s="270" t="s">
        <v>954</v>
      </c>
      <c r="C1085" s="183">
        <v>0</v>
      </c>
    </row>
    <row r="1086" ht="21" hidden="1" customHeight="1" spans="1:3">
      <c r="A1086" s="264">
        <v>21799</v>
      </c>
      <c r="B1086" s="270" t="s">
        <v>955</v>
      </c>
      <c r="C1086" s="183">
        <v>0</v>
      </c>
    </row>
    <row r="1087" ht="21" hidden="1" customHeight="1" spans="1:3">
      <c r="A1087" s="264">
        <v>2179902</v>
      </c>
      <c r="B1087" s="270" t="s">
        <v>956</v>
      </c>
      <c r="C1087" s="183">
        <v>0</v>
      </c>
    </row>
    <row r="1088" ht="21" hidden="1" customHeight="1" spans="1:3">
      <c r="A1088" s="264">
        <v>2179999</v>
      </c>
      <c r="B1088" s="270" t="s">
        <v>957</v>
      </c>
      <c r="C1088" s="183">
        <v>0</v>
      </c>
    </row>
    <row r="1089" ht="21" hidden="1" customHeight="1" spans="1:3">
      <c r="A1089" s="264">
        <v>219</v>
      </c>
      <c r="B1089" s="270" t="s">
        <v>958</v>
      </c>
      <c r="C1089" s="183">
        <v>0</v>
      </c>
    </row>
    <row r="1090" ht="21" hidden="1" customHeight="1" spans="1:3">
      <c r="A1090" s="264">
        <v>21901</v>
      </c>
      <c r="B1090" s="270" t="s">
        <v>959</v>
      </c>
      <c r="C1090" s="183">
        <v>0</v>
      </c>
    </row>
    <row r="1091" ht="21" hidden="1" customHeight="1" spans="1:3">
      <c r="A1091" s="264">
        <v>21902</v>
      </c>
      <c r="B1091" s="270" t="s">
        <v>960</v>
      </c>
      <c r="C1091" s="183">
        <v>0</v>
      </c>
    </row>
    <row r="1092" ht="21" hidden="1" customHeight="1" spans="1:3">
      <c r="A1092" s="264">
        <v>21903</v>
      </c>
      <c r="B1092" s="270" t="s">
        <v>961</v>
      </c>
      <c r="C1092" s="183">
        <v>0</v>
      </c>
    </row>
    <row r="1093" ht="21" hidden="1" customHeight="1" spans="1:3">
      <c r="A1093" s="264">
        <v>21904</v>
      </c>
      <c r="B1093" s="270" t="s">
        <v>962</v>
      </c>
      <c r="C1093" s="183">
        <v>0</v>
      </c>
    </row>
    <row r="1094" ht="21" hidden="1" customHeight="1" spans="1:3">
      <c r="A1094" s="264">
        <v>21905</v>
      </c>
      <c r="B1094" s="270" t="s">
        <v>963</v>
      </c>
      <c r="C1094" s="183">
        <v>0</v>
      </c>
    </row>
    <row r="1095" ht="21" hidden="1" customHeight="1" spans="1:3">
      <c r="A1095" s="264">
        <v>21906</v>
      </c>
      <c r="B1095" s="270" t="s">
        <v>964</v>
      </c>
      <c r="C1095" s="183">
        <v>0</v>
      </c>
    </row>
    <row r="1096" ht="21" hidden="1" customHeight="1" spans="1:3">
      <c r="A1096" s="264">
        <v>21907</v>
      </c>
      <c r="B1096" s="270" t="s">
        <v>965</v>
      </c>
      <c r="C1096" s="183">
        <v>0</v>
      </c>
    </row>
    <row r="1097" ht="21" hidden="1" customHeight="1" spans="1:3">
      <c r="A1097" s="264">
        <v>21908</v>
      </c>
      <c r="B1097" s="270" t="s">
        <v>966</v>
      </c>
      <c r="C1097" s="183">
        <v>0</v>
      </c>
    </row>
    <row r="1098" ht="21" hidden="1" customHeight="1" spans="1:3">
      <c r="A1098" s="264">
        <v>21999</v>
      </c>
      <c r="B1098" s="270" t="s">
        <v>967</v>
      </c>
      <c r="C1098" s="183">
        <v>0</v>
      </c>
    </row>
    <row r="1099" ht="21" customHeight="1" spans="1:3">
      <c r="A1099" s="264">
        <v>220</v>
      </c>
      <c r="B1099" s="270" t="s">
        <v>968</v>
      </c>
      <c r="C1099" s="183">
        <v>6892</v>
      </c>
    </row>
    <row r="1100" ht="21" customHeight="1" spans="1:3">
      <c r="A1100" s="264">
        <v>22001</v>
      </c>
      <c r="B1100" s="270" t="s">
        <v>969</v>
      </c>
      <c r="C1100" s="183">
        <v>6840</v>
      </c>
    </row>
    <row r="1101" ht="21" customHeight="1" spans="1:3">
      <c r="A1101" s="264">
        <v>2200101</v>
      </c>
      <c r="B1101" s="270" t="s">
        <v>143</v>
      </c>
      <c r="C1101" s="183">
        <v>1041</v>
      </c>
    </row>
    <row r="1102" ht="21" hidden="1" customHeight="1" spans="1:3">
      <c r="A1102" s="264">
        <v>2200102</v>
      </c>
      <c r="B1102" s="270" t="s">
        <v>144</v>
      </c>
      <c r="C1102" s="183">
        <v>0</v>
      </c>
    </row>
    <row r="1103" ht="21" hidden="1" customHeight="1" spans="1:3">
      <c r="A1103" s="264">
        <v>2200103</v>
      </c>
      <c r="B1103" s="270" t="s">
        <v>145</v>
      </c>
      <c r="C1103" s="183">
        <v>0</v>
      </c>
    </row>
    <row r="1104" ht="21" hidden="1" customHeight="1" spans="1:3">
      <c r="A1104" s="264">
        <v>2200104</v>
      </c>
      <c r="B1104" s="270" t="s">
        <v>970</v>
      </c>
      <c r="C1104" s="183">
        <v>0</v>
      </c>
    </row>
    <row r="1105" ht="21" customHeight="1" spans="1:3">
      <c r="A1105" s="264">
        <v>2200106</v>
      </c>
      <c r="B1105" s="270" t="s">
        <v>971</v>
      </c>
      <c r="C1105" s="183">
        <v>430</v>
      </c>
    </row>
    <row r="1106" ht="21" hidden="1" customHeight="1" spans="1:3">
      <c r="A1106" s="264">
        <v>2200107</v>
      </c>
      <c r="B1106" s="270" t="s">
        <v>972</v>
      </c>
      <c r="C1106" s="183">
        <v>0</v>
      </c>
    </row>
    <row r="1107" ht="21" hidden="1" customHeight="1" spans="1:3">
      <c r="A1107" s="264">
        <v>2200108</v>
      </c>
      <c r="B1107" s="270" t="s">
        <v>973</v>
      </c>
      <c r="C1107" s="183">
        <v>0</v>
      </c>
    </row>
    <row r="1108" ht="21" customHeight="1" spans="1:3">
      <c r="A1108" s="264">
        <v>2200109</v>
      </c>
      <c r="B1108" s="270" t="s">
        <v>974</v>
      </c>
      <c r="C1108" s="183">
        <v>96</v>
      </c>
    </row>
    <row r="1109" ht="21" customHeight="1" spans="1:3">
      <c r="A1109" s="264">
        <v>2200112</v>
      </c>
      <c r="B1109" s="270" t="s">
        <v>975</v>
      </c>
      <c r="C1109" s="183">
        <v>1799</v>
      </c>
    </row>
    <row r="1110" ht="21" hidden="1" customHeight="1" spans="1:3">
      <c r="A1110" s="264">
        <v>2200113</v>
      </c>
      <c r="B1110" s="270" t="s">
        <v>976</v>
      </c>
      <c r="C1110" s="183">
        <v>0</v>
      </c>
    </row>
    <row r="1111" ht="21" hidden="1" customHeight="1" spans="1:3">
      <c r="A1111" s="264">
        <v>2200114</v>
      </c>
      <c r="B1111" s="270" t="s">
        <v>977</v>
      </c>
      <c r="C1111" s="183">
        <v>0</v>
      </c>
    </row>
    <row r="1112" ht="21" hidden="1" customHeight="1" spans="1:3">
      <c r="A1112" s="264">
        <v>2200115</v>
      </c>
      <c r="B1112" s="270" t="s">
        <v>978</v>
      </c>
      <c r="C1112" s="183">
        <v>0</v>
      </c>
    </row>
    <row r="1113" ht="21" hidden="1" customHeight="1" spans="1:3">
      <c r="A1113" s="264">
        <v>2200116</v>
      </c>
      <c r="B1113" s="270" t="s">
        <v>979</v>
      </c>
      <c r="C1113" s="183">
        <v>0</v>
      </c>
    </row>
    <row r="1114" ht="21" hidden="1" customHeight="1" spans="1:3">
      <c r="A1114" s="264">
        <v>2200119</v>
      </c>
      <c r="B1114" s="270" t="s">
        <v>980</v>
      </c>
      <c r="C1114" s="183">
        <v>0</v>
      </c>
    </row>
    <row r="1115" ht="21" hidden="1" customHeight="1" spans="1:3">
      <c r="A1115" s="264">
        <v>2200120</v>
      </c>
      <c r="B1115" s="270" t="s">
        <v>981</v>
      </c>
      <c r="C1115" s="183">
        <v>0</v>
      </c>
    </row>
    <row r="1116" ht="21" hidden="1" customHeight="1" spans="1:3">
      <c r="A1116" s="264">
        <v>2200121</v>
      </c>
      <c r="B1116" s="270" t="s">
        <v>982</v>
      </c>
      <c r="C1116" s="183">
        <v>0</v>
      </c>
    </row>
    <row r="1117" ht="21" hidden="1" customHeight="1" spans="1:3">
      <c r="A1117" s="264">
        <v>2200122</v>
      </c>
      <c r="B1117" s="270" t="s">
        <v>983</v>
      </c>
      <c r="C1117" s="183">
        <v>0</v>
      </c>
    </row>
    <row r="1118" ht="21" hidden="1" customHeight="1" spans="1:3">
      <c r="A1118" s="264">
        <v>2200123</v>
      </c>
      <c r="B1118" s="270" t="s">
        <v>984</v>
      </c>
      <c r="C1118" s="183">
        <v>0</v>
      </c>
    </row>
    <row r="1119" ht="21" hidden="1" customHeight="1" spans="1:3">
      <c r="A1119" s="264">
        <v>2200124</v>
      </c>
      <c r="B1119" s="270" t="s">
        <v>985</v>
      </c>
      <c r="C1119" s="183">
        <v>0</v>
      </c>
    </row>
    <row r="1120" ht="21" hidden="1" customHeight="1" spans="1:3">
      <c r="A1120" s="264">
        <v>2200125</v>
      </c>
      <c r="B1120" s="270" t="s">
        <v>986</v>
      </c>
      <c r="C1120" s="183">
        <v>0</v>
      </c>
    </row>
    <row r="1121" ht="21" hidden="1" customHeight="1" spans="1:3">
      <c r="A1121" s="264">
        <v>2200126</v>
      </c>
      <c r="B1121" s="270" t="s">
        <v>987</v>
      </c>
      <c r="C1121" s="183">
        <v>0</v>
      </c>
    </row>
    <row r="1122" ht="21" hidden="1" customHeight="1" spans="1:3">
      <c r="A1122" s="264">
        <v>2200127</v>
      </c>
      <c r="B1122" s="270" t="s">
        <v>988</v>
      </c>
      <c r="C1122" s="183">
        <v>0</v>
      </c>
    </row>
    <row r="1123" ht="21" hidden="1" customHeight="1" spans="1:3">
      <c r="A1123" s="264">
        <v>2200128</v>
      </c>
      <c r="B1123" s="270" t="s">
        <v>989</v>
      </c>
      <c r="C1123" s="183">
        <v>0</v>
      </c>
    </row>
    <row r="1124" ht="21" hidden="1" customHeight="1" spans="1:3">
      <c r="A1124" s="264">
        <v>2200129</v>
      </c>
      <c r="B1124" s="270" t="s">
        <v>990</v>
      </c>
      <c r="C1124" s="183">
        <v>0</v>
      </c>
    </row>
    <row r="1125" ht="21" customHeight="1" spans="1:3">
      <c r="A1125" s="264">
        <v>2200150</v>
      </c>
      <c r="B1125" s="270" t="s">
        <v>152</v>
      </c>
      <c r="C1125" s="183">
        <v>3474</v>
      </c>
    </row>
    <row r="1126" ht="21" hidden="1" customHeight="1" spans="1:3">
      <c r="A1126" s="264">
        <v>2200199</v>
      </c>
      <c r="B1126" s="269" t="s">
        <v>991</v>
      </c>
      <c r="C1126" s="183">
        <v>0</v>
      </c>
    </row>
    <row r="1127" ht="21" customHeight="1" spans="1:3">
      <c r="A1127" s="264">
        <v>22005</v>
      </c>
      <c r="B1127" s="270" t="s">
        <v>992</v>
      </c>
      <c r="C1127" s="183">
        <v>52</v>
      </c>
    </row>
    <row r="1128" ht="21" hidden="1" customHeight="1" spans="1:3">
      <c r="A1128" s="264">
        <v>2200501</v>
      </c>
      <c r="B1128" s="270" t="s">
        <v>143</v>
      </c>
      <c r="C1128" s="183">
        <v>0</v>
      </c>
    </row>
    <row r="1129" ht="21" hidden="1" customHeight="1" spans="1:3">
      <c r="A1129" s="264">
        <v>2200502</v>
      </c>
      <c r="B1129" s="270" t="s">
        <v>144</v>
      </c>
      <c r="C1129" s="183">
        <v>0</v>
      </c>
    </row>
    <row r="1130" ht="21" hidden="1" customHeight="1" spans="1:3">
      <c r="A1130" s="264">
        <v>2200503</v>
      </c>
      <c r="B1130" s="270" t="s">
        <v>145</v>
      </c>
      <c r="C1130" s="183">
        <v>0</v>
      </c>
    </row>
    <row r="1131" ht="21" customHeight="1" spans="1:3">
      <c r="A1131" s="264">
        <v>2200504</v>
      </c>
      <c r="B1131" s="270" t="s">
        <v>993</v>
      </c>
      <c r="C1131" s="183">
        <v>52</v>
      </c>
    </row>
    <row r="1132" ht="21" hidden="1" customHeight="1" spans="1:3">
      <c r="A1132" s="264">
        <v>2200506</v>
      </c>
      <c r="B1132" s="270" t="s">
        <v>994</v>
      </c>
      <c r="C1132" s="183">
        <v>0</v>
      </c>
    </row>
    <row r="1133" ht="21" hidden="1" customHeight="1" spans="1:3">
      <c r="A1133" s="264">
        <v>2200507</v>
      </c>
      <c r="B1133" s="270" t="s">
        <v>995</v>
      </c>
      <c r="C1133" s="183">
        <v>0</v>
      </c>
    </row>
    <row r="1134" ht="21" hidden="1" customHeight="1" spans="1:3">
      <c r="A1134" s="264">
        <v>2200508</v>
      </c>
      <c r="B1134" s="270" t="s">
        <v>996</v>
      </c>
      <c r="C1134" s="183">
        <v>0</v>
      </c>
    </row>
    <row r="1135" ht="21" hidden="1" customHeight="1" spans="1:3">
      <c r="A1135" s="264">
        <v>2200509</v>
      </c>
      <c r="B1135" s="270" t="s">
        <v>997</v>
      </c>
      <c r="C1135" s="183">
        <v>0</v>
      </c>
    </row>
    <row r="1136" ht="21" hidden="1" customHeight="1" spans="1:3">
      <c r="A1136" s="264">
        <v>2200510</v>
      </c>
      <c r="B1136" s="270" t="s">
        <v>998</v>
      </c>
      <c r="C1136" s="183">
        <v>0</v>
      </c>
    </row>
    <row r="1137" ht="21" hidden="1" customHeight="1" spans="1:3">
      <c r="A1137" s="264">
        <v>2200511</v>
      </c>
      <c r="B1137" s="270" t="s">
        <v>999</v>
      </c>
      <c r="C1137" s="183">
        <v>0</v>
      </c>
    </row>
    <row r="1138" ht="21" hidden="1" customHeight="1" spans="1:3">
      <c r="A1138" s="264">
        <v>2200512</v>
      </c>
      <c r="B1138" s="270" t="s">
        <v>1000</v>
      </c>
      <c r="C1138" s="183">
        <v>0</v>
      </c>
    </row>
    <row r="1139" ht="21" hidden="1" customHeight="1" spans="1:3">
      <c r="A1139" s="264">
        <v>2200513</v>
      </c>
      <c r="B1139" s="270" t="s">
        <v>1001</v>
      </c>
      <c r="C1139" s="183">
        <v>0</v>
      </c>
    </row>
    <row r="1140" ht="21" hidden="1" customHeight="1" spans="1:3">
      <c r="A1140" s="264">
        <v>2200514</v>
      </c>
      <c r="B1140" s="270" t="s">
        <v>1002</v>
      </c>
      <c r="C1140" s="183">
        <v>0</v>
      </c>
    </row>
    <row r="1141" ht="21" hidden="1" customHeight="1" spans="1:3">
      <c r="A1141" s="264">
        <v>2200599</v>
      </c>
      <c r="B1141" s="270" t="s">
        <v>1003</v>
      </c>
      <c r="C1141" s="183">
        <v>0</v>
      </c>
    </row>
    <row r="1142" ht="21" hidden="1" customHeight="1" spans="1:3">
      <c r="A1142" s="264">
        <v>22099</v>
      </c>
      <c r="B1142" s="270" t="s">
        <v>1004</v>
      </c>
      <c r="C1142" s="183">
        <v>0</v>
      </c>
    </row>
    <row r="1143" ht="21" customHeight="1" spans="1:3">
      <c r="A1143" s="264">
        <v>221</v>
      </c>
      <c r="B1143" s="270" t="s">
        <v>1005</v>
      </c>
      <c r="C1143" s="183">
        <v>22685</v>
      </c>
    </row>
    <row r="1144" ht="21" customHeight="1" spans="1:3">
      <c r="A1144" s="264">
        <v>22101</v>
      </c>
      <c r="B1144" s="270" t="s">
        <v>1006</v>
      </c>
      <c r="C1144" s="183">
        <v>3067</v>
      </c>
    </row>
    <row r="1145" ht="21" customHeight="1" spans="1:3">
      <c r="A1145" s="264">
        <v>2210101</v>
      </c>
      <c r="B1145" s="270" t="s">
        <v>1007</v>
      </c>
      <c r="C1145" s="183">
        <v>2035</v>
      </c>
    </row>
    <row r="1146" ht="21" hidden="1" customHeight="1" spans="1:3">
      <c r="A1146" s="264">
        <v>2210102</v>
      </c>
      <c r="B1146" s="270" t="s">
        <v>1008</v>
      </c>
      <c r="C1146" s="183">
        <v>0</v>
      </c>
    </row>
    <row r="1147" ht="21" customHeight="1" spans="1:3">
      <c r="A1147" s="264">
        <v>2210103</v>
      </c>
      <c r="B1147" s="270" t="s">
        <v>1009</v>
      </c>
      <c r="C1147" s="183">
        <v>586</v>
      </c>
    </row>
    <row r="1148" ht="21" hidden="1" customHeight="1" spans="1:3">
      <c r="A1148" s="264">
        <v>2210104</v>
      </c>
      <c r="B1148" s="270" t="s">
        <v>1010</v>
      </c>
      <c r="C1148" s="183">
        <v>0</v>
      </c>
    </row>
    <row r="1149" ht="21" customHeight="1" spans="1:3">
      <c r="A1149" s="264">
        <v>2210105</v>
      </c>
      <c r="B1149" s="270" t="s">
        <v>1011</v>
      </c>
      <c r="C1149" s="183">
        <v>390</v>
      </c>
    </row>
    <row r="1150" ht="21" hidden="1" customHeight="1" spans="1:3">
      <c r="A1150" s="264">
        <v>2210106</v>
      </c>
      <c r="B1150" s="270" t="s">
        <v>1012</v>
      </c>
      <c r="C1150" s="183">
        <v>0</v>
      </c>
    </row>
    <row r="1151" ht="21" customHeight="1" spans="1:3">
      <c r="A1151" s="264">
        <v>2210107</v>
      </c>
      <c r="B1151" s="270" t="s">
        <v>1013</v>
      </c>
      <c r="C1151" s="183">
        <v>56</v>
      </c>
    </row>
    <row r="1152" ht="21" hidden="1" customHeight="1" spans="1:3">
      <c r="A1152" s="264">
        <v>2210108</v>
      </c>
      <c r="B1152" s="270" t="s">
        <v>1014</v>
      </c>
      <c r="C1152" s="183">
        <v>0</v>
      </c>
    </row>
    <row r="1153" ht="21" hidden="1" customHeight="1" spans="1:3">
      <c r="A1153" s="264">
        <v>2210109</v>
      </c>
      <c r="B1153" s="270" t="s">
        <v>1015</v>
      </c>
      <c r="C1153" s="183">
        <v>0</v>
      </c>
    </row>
    <row r="1154" ht="21" hidden="1" customHeight="1" spans="1:3">
      <c r="A1154" s="264">
        <v>2210199</v>
      </c>
      <c r="B1154" s="270" t="s">
        <v>1016</v>
      </c>
      <c r="C1154" s="183">
        <v>0</v>
      </c>
    </row>
    <row r="1155" ht="21" customHeight="1" spans="1:3">
      <c r="A1155" s="264">
        <v>22102</v>
      </c>
      <c r="B1155" s="270" t="s">
        <v>1017</v>
      </c>
      <c r="C1155" s="183">
        <v>19618</v>
      </c>
    </row>
    <row r="1156" ht="21" customHeight="1" spans="1:3">
      <c r="A1156" s="264">
        <v>2210201</v>
      </c>
      <c r="B1156" s="270" t="s">
        <v>1018</v>
      </c>
      <c r="C1156" s="183">
        <v>19618</v>
      </c>
    </row>
    <row r="1157" ht="21" hidden="1" customHeight="1" spans="1:3">
      <c r="A1157" s="264">
        <v>2210202</v>
      </c>
      <c r="B1157" s="270" t="s">
        <v>1019</v>
      </c>
      <c r="C1157" s="183">
        <v>0</v>
      </c>
    </row>
    <row r="1158" ht="21" hidden="1" customHeight="1" spans="1:3">
      <c r="A1158" s="264">
        <v>2210203</v>
      </c>
      <c r="B1158" s="270" t="s">
        <v>1020</v>
      </c>
      <c r="C1158" s="183">
        <v>0</v>
      </c>
    </row>
    <row r="1159" ht="21" hidden="1" customHeight="1" spans="1:3">
      <c r="A1159" s="264">
        <v>22103</v>
      </c>
      <c r="B1159" s="270" t="s">
        <v>1021</v>
      </c>
      <c r="C1159" s="183">
        <v>0</v>
      </c>
    </row>
    <row r="1160" ht="21" hidden="1" customHeight="1" spans="1:3">
      <c r="A1160" s="264">
        <v>2210301</v>
      </c>
      <c r="B1160" s="270" t="s">
        <v>1022</v>
      </c>
      <c r="C1160" s="183">
        <v>0</v>
      </c>
    </row>
    <row r="1161" ht="21" hidden="1" customHeight="1" spans="1:3">
      <c r="A1161" s="264">
        <v>2210302</v>
      </c>
      <c r="B1161" s="270" t="s">
        <v>1023</v>
      </c>
      <c r="C1161" s="183">
        <v>0</v>
      </c>
    </row>
    <row r="1162" ht="21" hidden="1" customHeight="1" spans="1:3">
      <c r="A1162" s="264">
        <v>2210399</v>
      </c>
      <c r="B1162" s="270" t="s">
        <v>1024</v>
      </c>
      <c r="C1162" s="183">
        <v>0</v>
      </c>
    </row>
    <row r="1163" ht="21" customHeight="1" spans="1:3">
      <c r="A1163" s="264">
        <v>222</v>
      </c>
      <c r="B1163" s="270" t="s">
        <v>1025</v>
      </c>
      <c r="C1163" s="183">
        <v>1173</v>
      </c>
    </row>
    <row r="1164" ht="21" hidden="1" customHeight="1" spans="1:3">
      <c r="A1164" s="264">
        <v>22201</v>
      </c>
      <c r="B1164" s="270" t="s">
        <v>1026</v>
      </c>
      <c r="C1164" s="183">
        <v>0</v>
      </c>
    </row>
    <row r="1165" ht="21" hidden="1" customHeight="1" spans="1:3">
      <c r="A1165" s="264">
        <v>2220101</v>
      </c>
      <c r="B1165" s="270" t="s">
        <v>143</v>
      </c>
      <c r="C1165" s="183">
        <v>0</v>
      </c>
    </row>
    <row r="1166" ht="21" hidden="1" customHeight="1" spans="1:3">
      <c r="A1166" s="264">
        <v>2220102</v>
      </c>
      <c r="B1166" s="270" t="s">
        <v>144</v>
      </c>
      <c r="C1166" s="183">
        <v>0</v>
      </c>
    </row>
    <row r="1167" ht="21" hidden="1" customHeight="1" spans="1:3">
      <c r="A1167" s="264">
        <v>2220103</v>
      </c>
      <c r="B1167" s="270" t="s">
        <v>145</v>
      </c>
      <c r="C1167" s="183">
        <v>0</v>
      </c>
    </row>
    <row r="1168" ht="21" hidden="1" customHeight="1" spans="1:3">
      <c r="A1168" s="264">
        <v>2220104</v>
      </c>
      <c r="B1168" s="270" t="s">
        <v>1027</v>
      </c>
      <c r="C1168" s="183">
        <v>0</v>
      </c>
    </row>
    <row r="1169" ht="21" hidden="1" customHeight="1" spans="1:3">
      <c r="A1169" s="264">
        <v>2220105</v>
      </c>
      <c r="B1169" s="270" t="s">
        <v>1028</v>
      </c>
      <c r="C1169" s="183">
        <v>0</v>
      </c>
    </row>
    <row r="1170" ht="21" hidden="1" customHeight="1" spans="1:3">
      <c r="A1170" s="264">
        <v>2220106</v>
      </c>
      <c r="B1170" s="270" t="s">
        <v>1029</v>
      </c>
      <c r="C1170" s="183">
        <v>0</v>
      </c>
    </row>
    <row r="1171" ht="21" hidden="1" customHeight="1" spans="1:3">
      <c r="A1171" s="264">
        <v>2220107</v>
      </c>
      <c r="B1171" s="270" t="s">
        <v>1030</v>
      </c>
      <c r="C1171" s="183">
        <v>0</v>
      </c>
    </row>
    <row r="1172" ht="21" hidden="1" customHeight="1" spans="1:3">
      <c r="A1172" s="264">
        <v>2220112</v>
      </c>
      <c r="B1172" s="270" t="s">
        <v>1031</v>
      </c>
      <c r="C1172" s="183">
        <v>0</v>
      </c>
    </row>
    <row r="1173" ht="21" hidden="1" customHeight="1" spans="1:3">
      <c r="A1173" s="264">
        <v>2220113</v>
      </c>
      <c r="B1173" s="270" t="s">
        <v>1032</v>
      </c>
      <c r="C1173" s="183">
        <v>0</v>
      </c>
    </row>
    <row r="1174" ht="21" hidden="1" customHeight="1" spans="1:3">
      <c r="A1174" s="264">
        <v>2220114</v>
      </c>
      <c r="B1174" s="270" t="s">
        <v>1033</v>
      </c>
      <c r="C1174" s="183">
        <v>0</v>
      </c>
    </row>
    <row r="1175" ht="21" hidden="1" customHeight="1" spans="1:3">
      <c r="A1175" s="264">
        <v>2220115</v>
      </c>
      <c r="B1175" s="270" t="s">
        <v>1034</v>
      </c>
      <c r="C1175" s="183">
        <v>0</v>
      </c>
    </row>
    <row r="1176" ht="21" hidden="1" customHeight="1" spans="1:3">
      <c r="A1176" s="264">
        <v>2220118</v>
      </c>
      <c r="B1176" s="270" t="s">
        <v>1035</v>
      </c>
      <c r="C1176" s="183">
        <v>0</v>
      </c>
    </row>
    <row r="1177" ht="21" hidden="1" customHeight="1" spans="1:3">
      <c r="A1177" s="264">
        <v>2220119</v>
      </c>
      <c r="B1177" s="270" t="s">
        <v>1036</v>
      </c>
      <c r="C1177" s="183">
        <v>0</v>
      </c>
    </row>
    <row r="1178" ht="21" hidden="1" customHeight="1" spans="1:3">
      <c r="A1178" s="264">
        <v>2220120</v>
      </c>
      <c r="B1178" s="270" t="s">
        <v>1037</v>
      </c>
      <c r="C1178" s="183">
        <v>0</v>
      </c>
    </row>
    <row r="1179" ht="21" hidden="1" customHeight="1" spans="1:3">
      <c r="A1179" s="264">
        <v>2220121</v>
      </c>
      <c r="B1179" s="270" t="s">
        <v>1038</v>
      </c>
      <c r="C1179" s="183">
        <v>0</v>
      </c>
    </row>
    <row r="1180" ht="21" hidden="1" customHeight="1" spans="1:3">
      <c r="A1180" s="264">
        <v>2220150</v>
      </c>
      <c r="B1180" s="270" t="s">
        <v>152</v>
      </c>
      <c r="C1180" s="183">
        <v>0</v>
      </c>
    </row>
    <row r="1181" ht="21" hidden="1" customHeight="1" spans="1:3">
      <c r="A1181" s="264">
        <v>2220199</v>
      </c>
      <c r="B1181" s="270" t="s">
        <v>1039</v>
      </c>
      <c r="C1181" s="183">
        <v>0</v>
      </c>
    </row>
    <row r="1182" ht="21" hidden="1" customHeight="1" spans="1:3">
      <c r="A1182" s="264">
        <v>22203</v>
      </c>
      <c r="B1182" s="270" t="s">
        <v>1040</v>
      </c>
      <c r="C1182" s="183">
        <v>0</v>
      </c>
    </row>
    <row r="1183" ht="21" hidden="1" customHeight="1" spans="1:3">
      <c r="A1183" s="264">
        <v>2220301</v>
      </c>
      <c r="B1183" s="270" t="s">
        <v>1041</v>
      </c>
      <c r="C1183" s="183">
        <v>0</v>
      </c>
    </row>
    <row r="1184" ht="21" hidden="1" customHeight="1" spans="1:3">
      <c r="A1184" s="264">
        <v>2220303</v>
      </c>
      <c r="B1184" s="270" t="s">
        <v>1042</v>
      </c>
      <c r="C1184" s="183">
        <v>0</v>
      </c>
    </row>
    <row r="1185" ht="21" hidden="1" customHeight="1" spans="1:3">
      <c r="A1185" s="264">
        <v>2220304</v>
      </c>
      <c r="B1185" s="270" t="s">
        <v>1043</v>
      </c>
      <c r="C1185" s="183">
        <v>0</v>
      </c>
    </row>
    <row r="1186" ht="21" hidden="1" customHeight="1" spans="1:3">
      <c r="A1186" s="264">
        <v>2220305</v>
      </c>
      <c r="B1186" s="270" t="s">
        <v>1044</v>
      </c>
      <c r="C1186" s="183">
        <v>0</v>
      </c>
    </row>
    <row r="1187" ht="21" hidden="1" customHeight="1" spans="1:3">
      <c r="A1187" s="264">
        <v>2220399</v>
      </c>
      <c r="B1187" s="270" t="s">
        <v>1045</v>
      </c>
      <c r="C1187" s="183">
        <v>0</v>
      </c>
    </row>
    <row r="1188" ht="21" customHeight="1" spans="1:3">
      <c r="A1188" s="264">
        <v>22204</v>
      </c>
      <c r="B1188" s="270" t="s">
        <v>1046</v>
      </c>
      <c r="C1188" s="183">
        <v>1173</v>
      </c>
    </row>
    <row r="1189" ht="21" customHeight="1" spans="1:3">
      <c r="A1189" s="264">
        <v>2220401</v>
      </c>
      <c r="B1189" s="270" t="s">
        <v>1047</v>
      </c>
      <c r="C1189" s="183">
        <v>1173</v>
      </c>
    </row>
    <row r="1190" ht="21" hidden="1" customHeight="1" spans="1:3">
      <c r="A1190" s="264">
        <v>2220402</v>
      </c>
      <c r="B1190" s="270" t="s">
        <v>1048</v>
      </c>
      <c r="C1190" s="183">
        <v>0</v>
      </c>
    </row>
    <row r="1191" ht="21" hidden="1" customHeight="1" spans="1:3">
      <c r="A1191" s="264">
        <v>2220403</v>
      </c>
      <c r="B1191" s="270" t="s">
        <v>1049</v>
      </c>
      <c r="C1191" s="183">
        <v>0</v>
      </c>
    </row>
    <row r="1192" ht="21" hidden="1" customHeight="1" spans="1:3">
      <c r="A1192" s="264">
        <v>2220404</v>
      </c>
      <c r="B1192" s="270" t="s">
        <v>1050</v>
      </c>
      <c r="C1192" s="183">
        <v>0</v>
      </c>
    </row>
    <row r="1193" ht="21" hidden="1" customHeight="1" spans="1:3">
      <c r="A1193" s="264">
        <v>2220499</v>
      </c>
      <c r="B1193" s="270" t="s">
        <v>1051</v>
      </c>
      <c r="C1193" s="183">
        <v>0</v>
      </c>
    </row>
    <row r="1194" ht="21" hidden="1" customHeight="1" spans="1:3">
      <c r="A1194" s="264">
        <v>22205</v>
      </c>
      <c r="B1194" s="270" t="s">
        <v>1052</v>
      </c>
      <c r="C1194" s="183">
        <v>0</v>
      </c>
    </row>
    <row r="1195" ht="21" hidden="1" customHeight="1" spans="1:3">
      <c r="A1195" s="264">
        <v>2220501</v>
      </c>
      <c r="B1195" s="270" t="s">
        <v>1053</v>
      </c>
      <c r="C1195" s="183">
        <v>0</v>
      </c>
    </row>
    <row r="1196" ht="21" hidden="1" customHeight="1" spans="1:3">
      <c r="A1196" s="264">
        <v>2220502</v>
      </c>
      <c r="B1196" s="269" t="s">
        <v>1054</v>
      </c>
      <c r="C1196" s="183">
        <v>0</v>
      </c>
    </row>
    <row r="1197" ht="21" hidden="1" customHeight="1" spans="1:3">
      <c r="A1197" s="264">
        <v>2220503</v>
      </c>
      <c r="B1197" s="270" t="s">
        <v>1055</v>
      </c>
      <c r="C1197" s="183">
        <v>0</v>
      </c>
    </row>
    <row r="1198" ht="21" hidden="1" customHeight="1" spans="1:3">
      <c r="A1198" s="264">
        <v>2220504</v>
      </c>
      <c r="B1198" s="270" t="s">
        <v>1056</v>
      </c>
      <c r="C1198" s="183">
        <v>0</v>
      </c>
    </row>
    <row r="1199" ht="21" hidden="1" customHeight="1" spans="1:3">
      <c r="A1199" s="264">
        <v>2220505</v>
      </c>
      <c r="B1199" s="270" t="s">
        <v>1057</v>
      </c>
      <c r="C1199" s="183">
        <v>0</v>
      </c>
    </row>
    <row r="1200" ht="21" hidden="1" customHeight="1" spans="1:3">
      <c r="A1200" s="264">
        <v>2220506</v>
      </c>
      <c r="B1200" s="270" t="s">
        <v>1058</v>
      </c>
      <c r="C1200" s="183">
        <v>0</v>
      </c>
    </row>
    <row r="1201" ht="21" hidden="1" customHeight="1" spans="1:3">
      <c r="A1201" s="264">
        <v>2220507</v>
      </c>
      <c r="B1201" s="270" t="s">
        <v>1059</v>
      </c>
      <c r="C1201" s="183">
        <v>0</v>
      </c>
    </row>
    <row r="1202" ht="21" hidden="1" customHeight="1" spans="1:3">
      <c r="A1202" s="264">
        <v>2220508</v>
      </c>
      <c r="B1202" s="270" t="s">
        <v>1060</v>
      </c>
      <c r="C1202" s="183">
        <v>0</v>
      </c>
    </row>
    <row r="1203" ht="21" hidden="1" customHeight="1" spans="1:3">
      <c r="A1203" s="264">
        <v>2220509</v>
      </c>
      <c r="B1203" s="270" t="s">
        <v>1061</v>
      </c>
      <c r="C1203" s="183">
        <v>0</v>
      </c>
    </row>
    <row r="1204" ht="21" hidden="1" customHeight="1" spans="1:3">
      <c r="A1204" s="264">
        <v>2220510</v>
      </c>
      <c r="B1204" s="270" t="s">
        <v>1062</v>
      </c>
      <c r="C1204" s="183">
        <v>0</v>
      </c>
    </row>
    <row r="1205" ht="21" hidden="1" customHeight="1" spans="1:3">
      <c r="A1205" s="264">
        <v>2220511</v>
      </c>
      <c r="B1205" s="270" t="s">
        <v>1063</v>
      </c>
      <c r="C1205" s="183">
        <v>0</v>
      </c>
    </row>
    <row r="1206" ht="21" hidden="1" customHeight="1" spans="1:3">
      <c r="A1206" s="264">
        <v>2220599</v>
      </c>
      <c r="B1206" s="270" t="s">
        <v>1064</v>
      </c>
      <c r="C1206" s="183">
        <v>0</v>
      </c>
    </row>
    <row r="1207" ht="21" customHeight="1" spans="1:3">
      <c r="A1207" s="264">
        <v>224</v>
      </c>
      <c r="B1207" s="270" t="s">
        <v>1065</v>
      </c>
      <c r="C1207" s="183">
        <v>10194</v>
      </c>
    </row>
    <row r="1208" ht="21" customHeight="1" spans="1:3">
      <c r="A1208" s="264">
        <v>22401</v>
      </c>
      <c r="B1208" s="270" t="s">
        <v>1066</v>
      </c>
      <c r="C1208" s="183">
        <v>3026</v>
      </c>
    </row>
    <row r="1209" ht="21" customHeight="1" spans="1:3">
      <c r="A1209" s="264">
        <v>2240101</v>
      </c>
      <c r="B1209" s="270" t="s">
        <v>143</v>
      </c>
      <c r="C1209" s="183">
        <v>1183</v>
      </c>
    </row>
    <row r="1210" ht="21" hidden="1" customHeight="1" spans="1:3">
      <c r="A1210" s="264">
        <v>2240102</v>
      </c>
      <c r="B1210" s="270" t="s">
        <v>144</v>
      </c>
      <c r="C1210" s="183">
        <v>0</v>
      </c>
    </row>
    <row r="1211" ht="21" hidden="1" customHeight="1" spans="1:3">
      <c r="A1211" s="264">
        <v>2240103</v>
      </c>
      <c r="B1211" s="270" t="s">
        <v>145</v>
      </c>
      <c r="C1211" s="183">
        <v>0</v>
      </c>
    </row>
    <row r="1212" ht="21" hidden="1" customHeight="1" spans="1:3">
      <c r="A1212" s="264">
        <v>2240104</v>
      </c>
      <c r="B1212" s="270" t="s">
        <v>1067</v>
      </c>
      <c r="C1212" s="183">
        <v>0</v>
      </c>
    </row>
    <row r="1213" ht="21" hidden="1" customHeight="1" spans="1:3">
      <c r="A1213" s="264">
        <v>2240105</v>
      </c>
      <c r="B1213" s="270" t="s">
        <v>1068</v>
      </c>
      <c r="C1213" s="183">
        <v>0</v>
      </c>
    </row>
    <row r="1214" ht="21" customHeight="1" spans="1:3">
      <c r="A1214" s="264">
        <v>2240106</v>
      </c>
      <c r="B1214" s="270" t="s">
        <v>1069</v>
      </c>
      <c r="C1214" s="183">
        <v>50</v>
      </c>
    </row>
    <row r="1215" ht="21" hidden="1" customHeight="1" spans="1:3">
      <c r="A1215" s="264">
        <v>2240107</v>
      </c>
      <c r="B1215" s="270" t="s">
        <v>1070</v>
      </c>
      <c r="C1215" s="183">
        <v>0</v>
      </c>
    </row>
    <row r="1216" ht="21" hidden="1" customHeight="1" spans="1:3">
      <c r="A1216" s="264">
        <v>2240108</v>
      </c>
      <c r="B1216" s="269" t="s">
        <v>1071</v>
      </c>
      <c r="C1216" s="183">
        <v>0</v>
      </c>
    </row>
    <row r="1217" ht="21" hidden="1" customHeight="1" spans="1:3">
      <c r="A1217" s="264">
        <v>2240109</v>
      </c>
      <c r="B1217" s="270" t="s">
        <v>1072</v>
      </c>
      <c r="C1217" s="183">
        <v>0</v>
      </c>
    </row>
    <row r="1218" ht="21" customHeight="1" spans="1:3">
      <c r="A1218" s="264">
        <v>2240150</v>
      </c>
      <c r="B1218" s="270" t="s">
        <v>152</v>
      </c>
      <c r="C1218" s="183">
        <v>1793</v>
      </c>
    </row>
    <row r="1219" ht="21" hidden="1" customHeight="1" spans="1:3">
      <c r="A1219" s="264">
        <v>2240199</v>
      </c>
      <c r="B1219" s="270" t="s">
        <v>1073</v>
      </c>
      <c r="C1219" s="183">
        <v>0</v>
      </c>
    </row>
    <row r="1220" ht="21" hidden="1" customHeight="1" spans="1:3">
      <c r="A1220" s="264">
        <v>22402</v>
      </c>
      <c r="B1220" s="270" t="s">
        <v>1074</v>
      </c>
      <c r="C1220" s="183">
        <v>0</v>
      </c>
    </row>
    <row r="1221" ht="21" hidden="1" customHeight="1" spans="1:3">
      <c r="A1221" s="264">
        <v>2240201</v>
      </c>
      <c r="B1221" s="270" t="s">
        <v>143</v>
      </c>
      <c r="C1221" s="183">
        <v>0</v>
      </c>
    </row>
    <row r="1222" ht="21" hidden="1" customHeight="1" spans="1:3">
      <c r="A1222" s="264">
        <v>2240202</v>
      </c>
      <c r="B1222" s="270" t="s">
        <v>144</v>
      </c>
      <c r="C1222" s="183">
        <v>0</v>
      </c>
    </row>
    <row r="1223" ht="21" hidden="1" customHeight="1" spans="1:3">
      <c r="A1223" s="264">
        <v>2240203</v>
      </c>
      <c r="B1223" s="270" t="s">
        <v>145</v>
      </c>
      <c r="C1223" s="183">
        <v>0</v>
      </c>
    </row>
    <row r="1224" ht="21" hidden="1" customHeight="1" spans="1:3">
      <c r="A1224" s="264">
        <v>2240204</v>
      </c>
      <c r="B1224" s="270" t="s">
        <v>1075</v>
      </c>
      <c r="C1224" s="183">
        <v>0</v>
      </c>
    </row>
    <row r="1225" ht="21" hidden="1" customHeight="1" spans="1:3">
      <c r="A1225" s="264">
        <v>2240299</v>
      </c>
      <c r="B1225" s="270" t="s">
        <v>1076</v>
      </c>
      <c r="C1225" s="183">
        <v>0</v>
      </c>
    </row>
    <row r="1226" ht="21" hidden="1" customHeight="1" spans="1:3">
      <c r="A1226" s="264">
        <v>22403</v>
      </c>
      <c r="B1226" s="270" t="s">
        <v>1077</v>
      </c>
      <c r="C1226" s="183">
        <v>0</v>
      </c>
    </row>
    <row r="1227" ht="21" hidden="1" customHeight="1" spans="1:3">
      <c r="A1227" s="264">
        <v>2240301</v>
      </c>
      <c r="B1227" s="270" t="s">
        <v>143</v>
      </c>
      <c r="C1227" s="183">
        <v>0</v>
      </c>
    </row>
    <row r="1228" ht="21" hidden="1" customHeight="1" spans="1:3">
      <c r="A1228" s="264">
        <v>2240302</v>
      </c>
      <c r="B1228" s="270" t="s">
        <v>144</v>
      </c>
      <c r="C1228" s="183">
        <v>0</v>
      </c>
    </row>
    <row r="1229" ht="21" hidden="1" customHeight="1" spans="1:3">
      <c r="A1229" s="264">
        <v>2240303</v>
      </c>
      <c r="B1229" s="270" t="s">
        <v>145</v>
      </c>
      <c r="C1229" s="183">
        <v>0</v>
      </c>
    </row>
    <row r="1230" ht="21" hidden="1" customHeight="1" spans="1:3">
      <c r="A1230" s="264">
        <v>2240304</v>
      </c>
      <c r="B1230" s="270" t="s">
        <v>1078</v>
      </c>
      <c r="C1230" s="183">
        <v>0</v>
      </c>
    </row>
    <row r="1231" ht="21" hidden="1" customHeight="1" spans="1:3">
      <c r="A1231" s="264">
        <v>2240399</v>
      </c>
      <c r="B1231" s="270" t="s">
        <v>1079</v>
      </c>
      <c r="C1231" s="183">
        <v>0</v>
      </c>
    </row>
    <row r="1232" ht="21" hidden="1" customHeight="1" spans="1:3">
      <c r="A1232" s="264">
        <v>22404</v>
      </c>
      <c r="B1232" s="270" t="s">
        <v>1080</v>
      </c>
      <c r="C1232" s="183">
        <v>0</v>
      </c>
    </row>
    <row r="1233" ht="21" hidden="1" customHeight="1" spans="1:3">
      <c r="A1233" s="264">
        <v>2240401</v>
      </c>
      <c r="B1233" s="270" t="s">
        <v>143</v>
      </c>
      <c r="C1233" s="183">
        <v>0</v>
      </c>
    </row>
    <row r="1234" ht="21" hidden="1" customHeight="1" spans="1:3">
      <c r="A1234" s="264">
        <v>2240402</v>
      </c>
      <c r="B1234" s="270" t="s">
        <v>144</v>
      </c>
      <c r="C1234" s="183">
        <v>0</v>
      </c>
    </row>
    <row r="1235" ht="21" hidden="1" customHeight="1" spans="1:3">
      <c r="A1235" s="264">
        <v>2240403</v>
      </c>
      <c r="B1235" s="270" t="s">
        <v>145</v>
      </c>
      <c r="C1235" s="183">
        <v>0</v>
      </c>
    </row>
    <row r="1236" ht="21" hidden="1" customHeight="1" spans="1:3">
      <c r="A1236" s="264">
        <v>2240404</v>
      </c>
      <c r="B1236" s="270" t="s">
        <v>1081</v>
      </c>
      <c r="C1236" s="183">
        <v>0</v>
      </c>
    </row>
    <row r="1237" ht="21" hidden="1" customHeight="1" spans="1:3">
      <c r="A1237" s="264">
        <v>2240405</v>
      </c>
      <c r="B1237" s="270" t="s">
        <v>1082</v>
      </c>
      <c r="C1237" s="183">
        <v>0</v>
      </c>
    </row>
    <row r="1238" ht="21" hidden="1" customHeight="1" spans="1:3">
      <c r="A1238" s="264">
        <v>2240450</v>
      </c>
      <c r="B1238" s="270" t="s">
        <v>152</v>
      </c>
      <c r="C1238" s="183">
        <v>0</v>
      </c>
    </row>
    <row r="1239" ht="21" hidden="1" customHeight="1" spans="1:3">
      <c r="A1239" s="264">
        <v>2240499</v>
      </c>
      <c r="B1239" s="270" t="s">
        <v>1083</v>
      </c>
      <c r="C1239" s="183">
        <v>0</v>
      </c>
    </row>
    <row r="1240" ht="21" hidden="1" customHeight="1" spans="1:3">
      <c r="A1240" s="264">
        <v>22405</v>
      </c>
      <c r="B1240" s="270" t="s">
        <v>1084</v>
      </c>
      <c r="C1240" s="183">
        <v>0</v>
      </c>
    </row>
    <row r="1241" ht="21" hidden="1" customHeight="1" spans="1:3">
      <c r="A1241" s="264">
        <v>2240501</v>
      </c>
      <c r="B1241" s="270" t="s">
        <v>143</v>
      </c>
      <c r="C1241" s="183">
        <v>0</v>
      </c>
    </row>
    <row r="1242" ht="21" hidden="1" customHeight="1" spans="1:3">
      <c r="A1242" s="264">
        <v>2240502</v>
      </c>
      <c r="B1242" s="270" t="s">
        <v>144</v>
      </c>
      <c r="C1242" s="183">
        <v>0</v>
      </c>
    </row>
    <row r="1243" ht="21" hidden="1" customHeight="1" spans="1:3">
      <c r="A1243" s="264">
        <v>2240503</v>
      </c>
      <c r="B1243" s="270" t="s">
        <v>145</v>
      </c>
      <c r="C1243" s="183">
        <v>0</v>
      </c>
    </row>
    <row r="1244" ht="21" hidden="1" customHeight="1" spans="1:3">
      <c r="A1244" s="264">
        <v>2240504</v>
      </c>
      <c r="B1244" s="270" t="s">
        <v>1085</v>
      </c>
      <c r="C1244" s="183">
        <v>0</v>
      </c>
    </row>
    <row r="1245" ht="21" hidden="1" customHeight="1" spans="1:3">
      <c r="A1245" s="264">
        <v>2240505</v>
      </c>
      <c r="B1245" s="270" t="s">
        <v>1086</v>
      </c>
      <c r="C1245" s="183">
        <v>0</v>
      </c>
    </row>
    <row r="1246" ht="21" hidden="1" customHeight="1" spans="1:3">
      <c r="A1246" s="264">
        <v>2240506</v>
      </c>
      <c r="B1246" s="270" t="s">
        <v>1087</v>
      </c>
      <c r="C1246" s="183">
        <v>0</v>
      </c>
    </row>
    <row r="1247" ht="21" hidden="1" customHeight="1" spans="1:3">
      <c r="A1247" s="264">
        <v>2240507</v>
      </c>
      <c r="B1247" s="269" t="s">
        <v>1088</v>
      </c>
      <c r="C1247" s="183">
        <v>0</v>
      </c>
    </row>
    <row r="1248" ht="21" hidden="1" customHeight="1" spans="1:3">
      <c r="A1248" s="264">
        <v>2240508</v>
      </c>
      <c r="B1248" s="270" t="s">
        <v>1089</v>
      </c>
      <c r="C1248" s="183">
        <v>0</v>
      </c>
    </row>
    <row r="1249" ht="21" hidden="1" customHeight="1" spans="1:3">
      <c r="A1249" s="264">
        <v>2240509</v>
      </c>
      <c r="B1249" s="270" t="s">
        <v>1090</v>
      </c>
      <c r="C1249" s="183">
        <v>0</v>
      </c>
    </row>
    <row r="1250" ht="21" hidden="1" customHeight="1" spans="1:3">
      <c r="A1250" s="264">
        <v>2240510</v>
      </c>
      <c r="B1250" s="270" t="s">
        <v>1091</v>
      </c>
      <c r="C1250" s="183">
        <v>0</v>
      </c>
    </row>
    <row r="1251" ht="21" hidden="1" customHeight="1" spans="1:3">
      <c r="A1251" s="264">
        <v>2240550</v>
      </c>
      <c r="B1251" s="270" t="s">
        <v>1092</v>
      </c>
      <c r="C1251" s="183">
        <v>0</v>
      </c>
    </row>
    <row r="1252" ht="21" hidden="1" customHeight="1" spans="1:3">
      <c r="A1252" s="264">
        <v>2240599</v>
      </c>
      <c r="B1252" s="270" t="s">
        <v>1093</v>
      </c>
      <c r="C1252" s="183">
        <v>0</v>
      </c>
    </row>
    <row r="1253" ht="21" customHeight="1" spans="1:3">
      <c r="A1253" s="264">
        <v>22406</v>
      </c>
      <c r="B1253" s="270" t="s">
        <v>1094</v>
      </c>
      <c r="C1253" s="183">
        <v>5320</v>
      </c>
    </row>
    <row r="1254" ht="21" customHeight="1" spans="1:3">
      <c r="A1254" s="264">
        <v>2240601</v>
      </c>
      <c r="B1254" s="270" t="s">
        <v>1095</v>
      </c>
      <c r="C1254" s="183">
        <v>4055</v>
      </c>
    </row>
    <row r="1255" ht="21" hidden="1" customHeight="1" spans="1:3">
      <c r="A1255" s="264">
        <v>2240602</v>
      </c>
      <c r="B1255" s="270" t="s">
        <v>1096</v>
      </c>
      <c r="C1255" s="183">
        <v>0</v>
      </c>
    </row>
    <row r="1256" ht="21" customHeight="1" spans="1:3">
      <c r="A1256" s="264">
        <v>2240699</v>
      </c>
      <c r="B1256" s="270" t="s">
        <v>1097</v>
      </c>
      <c r="C1256" s="183">
        <v>1265</v>
      </c>
    </row>
    <row r="1257" ht="21" customHeight="1" spans="1:3">
      <c r="A1257" s="264">
        <v>22407</v>
      </c>
      <c r="B1257" s="269" t="s">
        <v>1098</v>
      </c>
      <c r="C1257" s="183">
        <v>1847</v>
      </c>
    </row>
    <row r="1258" ht="21" customHeight="1" spans="1:3">
      <c r="A1258" s="264">
        <v>2240703</v>
      </c>
      <c r="B1258" s="270" t="s">
        <v>1099</v>
      </c>
      <c r="C1258" s="183">
        <v>928</v>
      </c>
    </row>
    <row r="1259" ht="21" customHeight="1" spans="1:3">
      <c r="A1259" s="264">
        <v>2240704</v>
      </c>
      <c r="B1259" s="270" t="s">
        <v>1100</v>
      </c>
      <c r="C1259" s="183">
        <v>919</v>
      </c>
    </row>
    <row r="1260" ht="21" hidden="1" customHeight="1" spans="1:3">
      <c r="A1260" s="264">
        <v>2240799</v>
      </c>
      <c r="B1260" s="270" t="s">
        <v>1101</v>
      </c>
      <c r="C1260" s="183">
        <v>0</v>
      </c>
    </row>
    <row r="1261" ht="21" hidden="1" customHeight="1" spans="1:3">
      <c r="A1261" s="264">
        <v>22499</v>
      </c>
      <c r="B1261" s="270" t="s">
        <v>1102</v>
      </c>
      <c r="C1261" s="183">
        <v>0</v>
      </c>
    </row>
    <row r="1262" ht="21" customHeight="1" spans="1:3">
      <c r="A1262" s="264">
        <v>227</v>
      </c>
      <c r="B1262" s="270" t="s">
        <v>1103</v>
      </c>
      <c r="C1262" s="183">
        <v>10000</v>
      </c>
    </row>
    <row r="1263" ht="21" customHeight="1" spans="1:3">
      <c r="A1263" s="264">
        <v>232</v>
      </c>
      <c r="B1263" s="270" t="s">
        <v>1104</v>
      </c>
      <c r="C1263" s="183">
        <v>20276</v>
      </c>
    </row>
    <row r="1264" ht="21" customHeight="1" spans="1:3">
      <c r="A1264" s="264">
        <v>23203</v>
      </c>
      <c r="B1264" s="270" t="s">
        <v>1105</v>
      </c>
      <c r="C1264" s="183">
        <v>20276</v>
      </c>
    </row>
    <row r="1265" ht="21" customHeight="1" spans="1:3">
      <c r="A1265" s="264">
        <v>2320301</v>
      </c>
      <c r="B1265" s="270" t="s">
        <v>1106</v>
      </c>
      <c r="C1265" s="183">
        <v>20000</v>
      </c>
    </row>
    <row r="1266" ht="21" hidden="1" customHeight="1" spans="1:3">
      <c r="A1266" s="264">
        <v>2320302</v>
      </c>
      <c r="B1266" s="270" t="s">
        <v>1107</v>
      </c>
      <c r="C1266" s="183">
        <v>0</v>
      </c>
    </row>
    <row r="1267" ht="21" customHeight="1" spans="1:3">
      <c r="A1267" s="264">
        <v>2320303</v>
      </c>
      <c r="B1267" s="270" t="s">
        <v>1108</v>
      </c>
      <c r="C1267" s="183">
        <v>276</v>
      </c>
    </row>
    <row r="1268" ht="21" hidden="1" customHeight="1" spans="1:3">
      <c r="A1268" s="264">
        <v>2320304</v>
      </c>
      <c r="B1268" s="270" t="s">
        <v>1109</v>
      </c>
      <c r="C1268" s="183">
        <v>0</v>
      </c>
    </row>
    <row r="1269" ht="21" customHeight="1" spans="1:3">
      <c r="A1269" s="264">
        <v>233</v>
      </c>
      <c r="B1269" s="270" t="s">
        <v>1110</v>
      </c>
      <c r="C1269" s="183">
        <v>4</v>
      </c>
    </row>
    <row r="1270" ht="21" customHeight="1" spans="1:3">
      <c r="A1270" s="264">
        <v>23303</v>
      </c>
      <c r="B1270" s="270" t="s">
        <v>1111</v>
      </c>
      <c r="C1270" s="183">
        <v>4</v>
      </c>
    </row>
    <row r="1271" ht="21" hidden="1" customHeight="1" spans="1:3">
      <c r="A1271" s="264">
        <v>229</v>
      </c>
      <c r="B1271" s="270" t="s">
        <v>1112</v>
      </c>
      <c r="C1271" s="183">
        <v>0</v>
      </c>
    </row>
    <row r="1272" ht="21" hidden="1" customHeight="1" spans="1:3">
      <c r="A1272" s="264">
        <v>22902</v>
      </c>
      <c r="B1272" s="270" t="s">
        <v>1113</v>
      </c>
      <c r="C1272" s="183">
        <v>0</v>
      </c>
    </row>
    <row r="1273" ht="21" hidden="1" customHeight="1" spans="1:3">
      <c r="A1273" s="264">
        <v>22999</v>
      </c>
      <c r="B1273" s="270" t="s">
        <v>967</v>
      </c>
      <c r="C1273" s="183">
        <v>0</v>
      </c>
    </row>
    <row r="1274" ht="25.5" customHeight="1" spans="2:3">
      <c r="B1274" s="271" t="s">
        <v>1760</v>
      </c>
      <c r="C1274" s="271"/>
    </row>
  </sheetData>
  <autoFilter ref="A5:C1274">
    <filterColumn colId="2">
      <filters>
        <filter val="100"/>
        <filter val="500"/>
        <filter val="1500"/>
        <filter val="1"/>
        <filter val="2"/>
        <filter val="102"/>
        <filter val="1902"/>
        <filter val="3"/>
        <filter val="4"/>
        <filter val="904"/>
        <filter val="5"/>
        <filter val="105"/>
        <filter val="505"/>
        <filter val="6"/>
        <filter val="8"/>
        <filter val="509"/>
        <filter val="110"/>
        <filter val="2510"/>
        <filter val="112"/>
        <filter val="514"/>
        <filter val="914"/>
        <filter val="3115"/>
        <filter val="1516"/>
        <filter val="11916"/>
        <filter val="117"/>
        <filter val="4517"/>
        <filter val="64517"/>
        <filter val="93517"/>
        <filter val="4518"/>
        <filter val="119"/>
        <filter val="919"/>
        <filter val="120"/>
        <filter val="922"/>
        <filter val="4922"/>
        <filter val="123"/>
        <filter val="124"/>
        <filter val="125"/>
        <filter val="525"/>
        <filter val="527"/>
        <filter val="928"/>
        <filter val="13528"/>
        <filter val="11529"/>
        <filter val="2930"/>
        <filter val="20131"/>
        <filter val="134"/>
        <filter val="135"/>
        <filter val="535"/>
        <filter val="137"/>
        <filter val="27139"/>
        <filter val="1544"/>
        <filter val="147"/>
        <filter val="3547"/>
        <filter val="948"/>
        <filter val="149"/>
        <filter val="150"/>
        <filter val="152"/>
        <filter val="153"/>
        <filter val="1153"/>
        <filter val="954"/>
        <filter val="13156"/>
        <filter val="1157"/>
        <filter val="2957"/>
        <filter val="6157"/>
        <filter val="3958"/>
        <filter val="21558"/>
        <filter val="159"/>
        <filter val="559"/>
        <filter val="2159"/>
        <filter val="160"/>
        <filter val="9960"/>
        <filter val="162"/>
        <filter val="962"/>
        <filter val="1164"/>
        <filter val="967"/>
        <filter val="5168"/>
        <filter val="8969"/>
        <filter val="570"/>
        <filter val="1570"/>
        <filter val="1173"/>
        <filter val="174"/>
        <filter val="575"/>
        <filter val="975"/>
        <filter val="1175"/>
        <filter val="179"/>
        <filter val="980"/>
        <filter val="183"/>
        <filter val="1183"/>
        <filter val="9184"/>
        <filter val="185"/>
        <filter val="1185"/>
        <filter val="2185"/>
        <filter val="3585"/>
        <filter val="186"/>
        <filter val="586"/>
        <filter val="1187"/>
        <filter val="4987"/>
        <filter val="1189"/>
        <filter val="190"/>
        <filter val="1190"/>
        <filter val="192"/>
        <filter val="193"/>
        <filter val="194"/>
        <filter val="10194"/>
        <filter val="195"/>
        <filter val="1195"/>
        <filter val="1196"/>
        <filter val="31599"/>
        <filter val="200"/>
        <filter val="600"/>
        <filter val="1600"/>
        <filter val="601"/>
        <filter val="202"/>
        <filter val="1202"/>
        <filter val="205"/>
        <filter val="1206"/>
        <filter val="1606"/>
        <filter val="18206"/>
        <filter val="32606"/>
        <filter val="608"/>
        <filter val="15610"/>
        <filter val="212"/>
        <filter val="4612"/>
        <filter val="214"/>
        <filter val="215"/>
        <filter val="19618"/>
        <filter val="30218"/>
        <filter val="619"/>
        <filter val="620"/>
        <filter val="222"/>
        <filter val="1222"/>
        <filter val="623"/>
        <filter val="224"/>
        <filter val="2625"/>
        <filter val="228"/>
        <filter val="3228"/>
        <filter val="12629"/>
        <filter val="13236"/>
        <filter val="237"/>
        <filter val="239"/>
        <filter val="2240"/>
        <filter val="2641"/>
        <filter val="5243"/>
        <filter val="1644"/>
        <filter val="647"/>
        <filter val="650"/>
        <filter val="1650"/>
        <filter val="2251"/>
        <filter val="654"/>
        <filter val="2257"/>
        <filter val="261"/>
        <filter val="1264"/>
        <filter val="1265"/>
        <filter val="666"/>
        <filter val="668"/>
        <filter val="273"/>
        <filter val="14675"/>
        <filter val="276"/>
        <filter val="20276"/>
        <filter val="1277"/>
        <filter val="1678"/>
        <filter val="279"/>
        <filter val="1680"/>
        <filter val="683"/>
        <filter val="284"/>
        <filter val="684"/>
        <filter val="685"/>
        <filter val="22685"/>
        <filter val="286"/>
        <filter val="287"/>
        <filter val="288"/>
        <filter val="289"/>
        <filter val="8289"/>
        <filter val="691"/>
        <filter val="696"/>
        <filter val="297"/>
        <filter val="698"/>
        <filter val="3701"/>
        <filter val="3702"/>
        <filter val="1304"/>
        <filter val="310"/>
        <filter val="1310"/>
        <filter val="5320"/>
        <filter val="321"/>
        <filter val="721"/>
        <filter val="725"/>
        <filter val="727"/>
        <filter val="1329"/>
        <filter val="330"/>
        <filter val="2731"/>
        <filter val="735"/>
        <filter val="2736"/>
        <filter val="740"/>
        <filter val="22740"/>
        <filter val="741"/>
        <filter val="345"/>
        <filter val="2746"/>
        <filter val="751"/>
        <filter val="755"/>
        <filter val="2755"/>
        <filter val="6356"/>
        <filter val="757"/>
        <filter val="358"/>
        <filter val="758"/>
        <filter val="759"/>
        <filter val="361"/>
        <filter val="363"/>
        <filter val="364"/>
        <filter val="764"/>
        <filter val="5769"/>
        <filter val="8771"/>
        <filter val="372"/>
        <filter val="184773"/>
        <filter val="4377"/>
        <filter val="380"/>
        <filter val="782"/>
        <filter val="注：本表详细反映2021年一般公共预算支出情况，按预算法要求细化到功能分类项级科目。"/>
        <filter val="787"/>
        <filter val="390"/>
        <filter val="792"/>
        <filter val="1793"/>
        <filter val="795"/>
        <filter val="396"/>
        <filter val="2796"/>
        <filter val="1398"/>
        <filter val="1799"/>
        <filter val="400"/>
        <filter val="3000"/>
        <filter val="10000"/>
        <filter val="20000"/>
        <filter val="1401"/>
        <filter val="6802"/>
        <filter val="804"/>
        <filter val="10805"/>
        <filter val="139805"/>
        <filter val="406"/>
        <filter val="10006"/>
        <filter val="67806"/>
        <filter val="409"/>
        <filter val="3009"/>
        <filter val="10"/>
        <filter val="11"/>
        <filter val="1411"/>
        <filter val="12"/>
        <filter val="3412"/>
        <filter val="13"/>
        <filter val="7813"/>
        <filter val="15"/>
        <filter val="415"/>
        <filter val="16"/>
        <filter val="6416"/>
        <filter val="20016"/>
        <filter val="18"/>
        <filter val="24418"/>
        <filter val="2419"/>
        <filter val="20"/>
        <filter val="1420"/>
        <filter val="7420"/>
        <filter val="26020"/>
        <filter val="21"/>
        <filter val="22"/>
        <filter val="422"/>
        <filter val="15422"/>
        <filter val="423"/>
        <filter val="1023"/>
        <filter val="2023"/>
        <filter val="85424"/>
        <filter val="25"/>
        <filter val="425"/>
        <filter val="26"/>
        <filter val="3026"/>
        <filter val="427"/>
        <filter val="1027"/>
        <filter val="428"/>
        <filter val="29"/>
        <filter val="30"/>
        <filter val="430"/>
        <filter val="31"/>
        <filter val="6431"/>
        <filter val="32"/>
        <filter val="33"/>
        <filter val="35"/>
        <filter val="2035"/>
        <filter val="4035"/>
        <filter val="37"/>
        <filter val="437"/>
        <filter val="38"/>
        <filter val="1038"/>
        <filter val="839"/>
        <filter val="17039"/>
        <filter val="40"/>
        <filter val="440"/>
        <filter val="1040"/>
        <filter val="6840"/>
        <filter val="841"/>
        <filter val="1041"/>
        <filter val="42"/>
        <filter val="843"/>
        <filter val="45"/>
        <filter val="445"/>
        <filter val="2445"/>
        <filter val="47"/>
        <filter val="1847"/>
        <filter val="48"/>
        <filter val="3848"/>
        <filter val="3849"/>
        <filter val="50"/>
        <filter val="52"/>
        <filter val="455"/>
        <filter val="1055"/>
        <filter val="3055"/>
        <filter val="4055"/>
        <filter val="56455"/>
        <filter val="56"/>
        <filter val="456"/>
        <filter val="58"/>
        <filter val="8859"/>
        <filter val="60"/>
        <filter val="864"/>
        <filter val="26864"/>
        <filter val="66"/>
        <filter val="866"/>
        <filter val="3067"/>
        <filter val="70"/>
        <filter val="470"/>
        <filter val="472"/>
        <filter val="5072"/>
        <filter val="2474"/>
        <filter val="3474"/>
        <filter val="476"/>
        <filter val="2876"/>
        <filter val="79"/>
        <filter val="479"/>
        <filter val="80"/>
        <filter val="480"/>
        <filter val="1081"/>
        <filter val="7481"/>
        <filter val="1082"/>
        <filter val="83"/>
        <filter val="3883"/>
        <filter val="86"/>
        <filter val="3086"/>
        <filter val="33487"/>
        <filter val="88"/>
        <filter val="1088"/>
        <filter val="89"/>
        <filter val="890"/>
        <filter val="891"/>
        <filter val="2091"/>
        <filter val="492"/>
        <filter val="6892"/>
        <filter val="202092"/>
        <filter val="93"/>
        <filter val="96"/>
        <filter val="496"/>
        <filter val="498"/>
        <filter val="898"/>
        <filter val="899"/>
      </filters>
    </filterColumn>
  </autoFilter>
  <mergeCells count="4">
    <mergeCell ref="B1:C1"/>
    <mergeCell ref="B2:C2"/>
    <mergeCell ref="B3:C3"/>
    <mergeCell ref="B1274:C1274"/>
  </mergeCells>
  <printOptions horizontalCentered="1"/>
  <pageMargins left="0.235416666666667" right="0.235416666666667" top="0.679166666666667" bottom="0.609027777777778" header="0.786805555555556" footer="0.41875"/>
  <pageSetup paperSize="9" orientation="portrait" blackAndWhite="1" errors="blank"/>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D33"/>
  <sheetViews>
    <sheetView showZeros="0" zoomScale="85" zoomScaleNormal="85" workbookViewId="0">
      <selection activeCell="F10" sqref="F10"/>
    </sheetView>
  </sheetViews>
  <sheetFormatPr defaultColWidth="9" defaultRowHeight="12.75" outlineLevelCol="3"/>
  <cols>
    <col min="1" max="1" width="34" style="250" customWidth="1"/>
    <col min="2" max="4" width="18.125" style="251" customWidth="1"/>
    <col min="5" max="16384" width="9" style="250"/>
  </cols>
  <sheetData>
    <row r="1" ht="20.25" customHeight="1" spans="1:4">
      <c r="A1" s="5" t="s">
        <v>1767</v>
      </c>
      <c r="B1" s="5"/>
      <c r="C1" s="5"/>
      <c r="D1" s="5"/>
    </row>
    <row r="2" ht="29.25" customHeight="1" spans="1:4">
      <c r="A2" s="174" t="s">
        <v>1764</v>
      </c>
      <c r="B2" s="174"/>
      <c r="C2" s="174"/>
      <c r="D2" s="174"/>
    </row>
    <row r="3" ht="18" customHeight="1" spans="1:4">
      <c r="A3" s="252" t="s">
        <v>1768</v>
      </c>
      <c r="B3" s="252"/>
      <c r="C3" s="252"/>
      <c r="D3" s="252"/>
    </row>
    <row r="4" ht="21" customHeight="1" spans="1:4">
      <c r="A4" s="253"/>
      <c r="B4" s="253"/>
      <c r="C4" s="253"/>
      <c r="D4" s="254" t="s">
        <v>1294</v>
      </c>
    </row>
    <row r="5" s="249" customFormat="1" ht="24" customHeight="1" spans="1:4">
      <c r="A5" s="255" t="s">
        <v>1769</v>
      </c>
      <c r="B5" s="256" t="s">
        <v>1770</v>
      </c>
      <c r="C5" s="256"/>
      <c r="D5" s="256"/>
    </row>
    <row r="6" s="249" customFormat="1" ht="24" customHeight="1" spans="1:4">
      <c r="A6" s="255"/>
      <c r="B6" s="256" t="s">
        <v>1771</v>
      </c>
      <c r="C6" s="256" t="s">
        <v>1772</v>
      </c>
      <c r="D6" s="256" t="s">
        <v>1773</v>
      </c>
    </row>
    <row r="7" ht="24" customHeight="1" spans="1:4">
      <c r="A7" s="255" t="s">
        <v>73</v>
      </c>
      <c r="B7" s="257">
        <f>C7+D7</f>
        <v>677082</v>
      </c>
      <c r="C7" s="257">
        <f>SUM(C8:C32)</f>
        <v>357205</v>
      </c>
      <c r="D7" s="257">
        <f>SUM(D8:D32)</f>
        <v>319877</v>
      </c>
    </row>
    <row r="8" ht="20.1" customHeight="1" spans="1:4">
      <c r="A8" s="258" t="s">
        <v>1774</v>
      </c>
      <c r="B8" s="259">
        <v>31599</v>
      </c>
      <c r="C8" s="259">
        <f>18929+137</f>
        <v>19066</v>
      </c>
      <c r="D8" s="259">
        <f>B8-C8</f>
        <v>12533</v>
      </c>
    </row>
    <row r="9" ht="20.1" customHeight="1" spans="1:4">
      <c r="A9" s="258" t="s">
        <v>1775</v>
      </c>
      <c r="B9" s="259">
        <v>0</v>
      </c>
      <c r="C9" s="260"/>
      <c r="D9" s="259">
        <f t="shared" ref="D9:D32" si="0">B9-C9</f>
        <v>0</v>
      </c>
    </row>
    <row r="10" ht="20.1" customHeight="1" spans="1:4">
      <c r="A10" s="258" t="s">
        <v>1776</v>
      </c>
      <c r="B10" s="259">
        <v>0</v>
      </c>
      <c r="C10" s="260"/>
      <c r="D10" s="259">
        <f t="shared" si="0"/>
        <v>0</v>
      </c>
    </row>
    <row r="11" ht="20.1" customHeight="1" spans="1:4">
      <c r="A11" s="258" t="s">
        <v>1777</v>
      </c>
      <c r="B11" s="259">
        <v>26864</v>
      </c>
      <c r="C11" s="259">
        <v>21493</v>
      </c>
      <c r="D11" s="259">
        <f t="shared" si="0"/>
        <v>5371</v>
      </c>
    </row>
    <row r="12" ht="20.1" customHeight="1" spans="1:4">
      <c r="A12" s="258" t="s">
        <v>1778</v>
      </c>
      <c r="B12" s="259">
        <v>202092</v>
      </c>
      <c r="C12" s="259">
        <v>160536</v>
      </c>
      <c r="D12" s="259">
        <f t="shared" si="0"/>
        <v>41556</v>
      </c>
    </row>
    <row r="13" ht="20.1" customHeight="1" spans="1:4">
      <c r="A13" s="258" t="s">
        <v>1779</v>
      </c>
      <c r="B13" s="259">
        <v>1185</v>
      </c>
      <c r="C13" s="259">
        <v>321</v>
      </c>
      <c r="D13" s="259">
        <f t="shared" si="0"/>
        <v>864</v>
      </c>
    </row>
    <row r="14" ht="20.1" customHeight="1" spans="1:4">
      <c r="A14" s="193" t="s">
        <v>1780</v>
      </c>
      <c r="B14" s="261">
        <v>7420</v>
      </c>
      <c r="C14" s="261">
        <v>3721</v>
      </c>
      <c r="D14" s="259">
        <f t="shared" si="0"/>
        <v>3699</v>
      </c>
    </row>
    <row r="15" ht="20.1" customHeight="1" spans="1:4">
      <c r="A15" s="193" t="s">
        <v>1781</v>
      </c>
      <c r="B15" s="261">
        <v>139805</v>
      </c>
      <c r="C15" s="261">
        <v>62297</v>
      </c>
      <c r="D15" s="259">
        <f t="shared" si="0"/>
        <v>77508</v>
      </c>
    </row>
    <row r="16" ht="20.1" customHeight="1" spans="1:4">
      <c r="A16" s="193" t="s">
        <v>1782</v>
      </c>
      <c r="B16" s="261">
        <v>64517</v>
      </c>
      <c r="C16" s="261">
        <v>38424</v>
      </c>
      <c r="D16" s="259">
        <f t="shared" si="0"/>
        <v>26093</v>
      </c>
    </row>
    <row r="17" ht="20.1" customHeight="1" spans="1:4">
      <c r="A17" s="193" t="s">
        <v>1783</v>
      </c>
      <c r="B17" s="261">
        <v>7813</v>
      </c>
      <c r="C17" s="261">
        <v>1217</v>
      </c>
      <c r="D17" s="259">
        <f t="shared" si="0"/>
        <v>6596</v>
      </c>
    </row>
    <row r="18" ht="20.1" customHeight="1" spans="1:4">
      <c r="A18" s="193" t="s">
        <v>1784</v>
      </c>
      <c r="B18" s="261">
        <v>6802</v>
      </c>
      <c r="C18" s="261">
        <v>4209</v>
      </c>
      <c r="D18" s="259">
        <f t="shared" si="0"/>
        <v>2593</v>
      </c>
    </row>
    <row r="19" ht="20.1" customHeight="1" spans="1:4">
      <c r="A19" s="193" t="s">
        <v>1785</v>
      </c>
      <c r="B19" s="261">
        <v>93517</v>
      </c>
      <c r="C19" s="261">
        <v>11093</v>
      </c>
      <c r="D19" s="259">
        <f t="shared" si="0"/>
        <v>82424</v>
      </c>
    </row>
    <row r="20" ht="20.1" customHeight="1" spans="1:4">
      <c r="A20" s="193" t="s">
        <v>1786</v>
      </c>
      <c r="B20" s="261">
        <v>20016</v>
      </c>
      <c r="C20" s="261">
        <v>6835</v>
      </c>
      <c r="D20" s="259">
        <f t="shared" si="0"/>
        <v>13181</v>
      </c>
    </row>
    <row r="21" ht="20.1" customHeight="1" spans="1:4">
      <c r="A21" s="193" t="s">
        <v>1787</v>
      </c>
      <c r="B21" s="261">
        <v>3228</v>
      </c>
      <c r="C21" s="261">
        <v>1416</v>
      </c>
      <c r="D21" s="259">
        <f t="shared" si="0"/>
        <v>1812</v>
      </c>
    </row>
    <row r="22" ht="20.1" customHeight="1" spans="1:4">
      <c r="A22" s="193" t="s">
        <v>1788</v>
      </c>
      <c r="B22" s="261">
        <v>967</v>
      </c>
      <c r="C22" s="261">
        <v>284</v>
      </c>
      <c r="D22" s="259">
        <f t="shared" si="0"/>
        <v>683</v>
      </c>
    </row>
    <row r="23" ht="20.1" customHeight="1" spans="1:4">
      <c r="A23" s="193" t="s">
        <v>1789</v>
      </c>
      <c r="B23" s="261">
        <v>33</v>
      </c>
      <c r="C23" s="261"/>
      <c r="D23" s="259">
        <f t="shared" si="0"/>
        <v>33</v>
      </c>
    </row>
    <row r="24" ht="20.1" customHeight="1" spans="1:4">
      <c r="A24" s="193" t="s">
        <v>1790</v>
      </c>
      <c r="B24" s="261">
        <v>0</v>
      </c>
      <c r="C24" s="262"/>
      <c r="D24" s="259">
        <f t="shared" si="0"/>
        <v>0</v>
      </c>
    </row>
    <row r="25" ht="20.1" customHeight="1" spans="1:4">
      <c r="A25" s="193" t="s">
        <v>1791</v>
      </c>
      <c r="B25" s="261">
        <v>6892</v>
      </c>
      <c r="C25" s="261">
        <v>4567</v>
      </c>
      <c r="D25" s="259">
        <f t="shared" si="0"/>
        <v>2325</v>
      </c>
    </row>
    <row r="26" ht="20.1" customHeight="1" spans="1:4">
      <c r="A26" s="193" t="s">
        <v>1792</v>
      </c>
      <c r="B26" s="261">
        <v>22685</v>
      </c>
      <c r="C26" s="261">
        <v>19005</v>
      </c>
      <c r="D26" s="259">
        <f t="shared" si="0"/>
        <v>3680</v>
      </c>
    </row>
    <row r="27" ht="20.1" customHeight="1" spans="1:4">
      <c r="A27" s="193" t="s">
        <v>1793</v>
      </c>
      <c r="B27" s="261">
        <v>1173</v>
      </c>
      <c r="C27" s="261"/>
      <c r="D27" s="259">
        <f t="shared" si="0"/>
        <v>1173</v>
      </c>
    </row>
    <row r="28" ht="20.1" customHeight="1" spans="1:4">
      <c r="A28" s="193" t="s">
        <v>1794</v>
      </c>
      <c r="B28" s="261">
        <v>10194</v>
      </c>
      <c r="C28" s="261">
        <v>2721</v>
      </c>
      <c r="D28" s="259">
        <f t="shared" si="0"/>
        <v>7473</v>
      </c>
    </row>
    <row r="29" ht="20.1" customHeight="1" spans="1:4">
      <c r="A29" s="193" t="s">
        <v>1795</v>
      </c>
      <c r="B29" s="261">
        <v>10000</v>
      </c>
      <c r="C29" s="262"/>
      <c r="D29" s="259">
        <f t="shared" si="0"/>
        <v>10000</v>
      </c>
    </row>
    <row r="30" ht="20.1" customHeight="1" spans="1:4">
      <c r="A30" s="193" t="s">
        <v>1796</v>
      </c>
      <c r="B30" s="261"/>
      <c r="C30" s="261"/>
      <c r="D30" s="259">
        <f t="shared" si="0"/>
        <v>0</v>
      </c>
    </row>
    <row r="31" ht="20.1" customHeight="1" spans="1:4">
      <c r="A31" s="193" t="s">
        <v>1797</v>
      </c>
      <c r="B31" s="261">
        <v>20276</v>
      </c>
      <c r="C31" s="262"/>
      <c r="D31" s="259">
        <f t="shared" si="0"/>
        <v>20276</v>
      </c>
    </row>
    <row r="32" ht="20.1" customHeight="1" spans="1:4">
      <c r="A32" s="193" t="s">
        <v>1798</v>
      </c>
      <c r="B32" s="261">
        <v>4</v>
      </c>
      <c r="C32" s="262"/>
      <c r="D32" s="259">
        <f t="shared" si="0"/>
        <v>4</v>
      </c>
    </row>
    <row r="33" ht="52.5" customHeight="1" spans="1:4">
      <c r="A33" s="263" t="s">
        <v>1799</v>
      </c>
      <c r="B33" s="263"/>
      <c r="C33" s="263"/>
      <c r="D33" s="263"/>
    </row>
  </sheetData>
  <mergeCells count="7">
    <mergeCell ref="A1:D1"/>
    <mergeCell ref="A2:D2"/>
    <mergeCell ref="A3:D3"/>
    <mergeCell ref="A4:C4"/>
    <mergeCell ref="B5:D5"/>
    <mergeCell ref="A33:D33"/>
    <mergeCell ref="A5:A6"/>
  </mergeCells>
  <printOptions horizontalCentered="1"/>
  <pageMargins left="0.235416666666667" right="0.235416666666667" top="0.786805555555556" bottom="0.786805555555556" header="0.313888888888889" footer="0.393055555555556"/>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7030A0"/>
  </sheetPr>
  <dimension ref="A1:C76"/>
  <sheetViews>
    <sheetView zoomScale="115" zoomScaleNormal="115" topLeftCell="B1" workbookViewId="0">
      <selection activeCell="E6" sqref="E6"/>
    </sheetView>
  </sheetViews>
  <sheetFormatPr defaultColWidth="21.5" defaultRowHeight="21.95" customHeight="1" outlineLevelCol="2"/>
  <cols>
    <col min="1" max="1" width="9.25" style="169" hidden="1" customWidth="1"/>
    <col min="2" max="2" width="41.875" style="169" customWidth="1"/>
    <col min="3" max="3" width="37.75" style="169" customWidth="1"/>
    <col min="4" max="251" width="21.5" style="169"/>
    <col min="252" max="252" width="52.125" style="169" customWidth="1"/>
    <col min="253" max="253" width="32.5" style="169" customWidth="1"/>
    <col min="254" max="507" width="21.5" style="169"/>
    <col min="508" max="508" width="52.125" style="169" customWidth="1"/>
    <col min="509" max="509" width="32.5" style="169" customWidth="1"/>
    <col min="510" max="763" width="21.5" style="169"/>
    <col min="764" max="764" width="52.125" style="169" customWidth="1"/>
    <col min="765" max="765" width="32.5" style="169" customWidth="1"/>
    <col min="766" max="1019" width="21.5" style="169"/>
    <col min="1020" max="1020" width="52.125" style="169" customWidth="1"/>
    <col min="1021" max="1021" width="32.5" style="169" customWidth="1"/>
    <col min="1022" max="1275" width="21.5" style="169"/>
    <col min="1276" max="1276" width="52.125" style="169" customWidth="1"/>
    <col min="1277" max="1277" width="32.5" style="169" customWidth="1"/>
    <col min="1278" max="1531" width="21.5" style="169"/>
    <col min="1532" max="1532" width="52.125" style="169" customWidth="1"/>
    <col min="1533" max="1533" width="32.5" style="169" customWidth="1"/>
    <col min="1534" max="1787" width="21.5" style="169"/>
    <col min="1788" max="1788" width="52.125" style="169" customWidth="1"/>
    <col min="1789" max="1789" width="32.5" style="169" customWidth="1"/>
    <col min="1790" max="2043" width="21.5" style="169"/>
    <col min="2044" max="2044" width="52.125" style="169" customWidth="1"/>
    <col min="2045" max="2045" width="32.5" style="169" customWidth="1"/>
    <col min="2046" max="2299" width="21.5" style="169"/>
    <col min="2300" max="2300" width="52.125" style="169" customWidth="1"/>
    <col min="2301" max="2301" width="32.5" style="169" customWidth="1"/>
    <col min="2302" max="2555" width="21.5" style="169"/>
    <col min="2556" max="2556" width="52.125" style="169" customWidth="1"/>
    <col min="2557" max="2557" width="32.5" style="169" customWidth="1"/>
    <col min="2558" max="2811" width="21.5" style="169"/>
    <col min="2812" max="2812" width="52.125" style="169" customWidth="1"/>
    <col min="2813" max="2813" width="32.5" style="169" customWidth="1"/>
    <col min="2814" max="3067" width="21.5" style="169"/>
    <col min="3068" max="3068" width="52.125" style="169" customWidth="1"/>
    <col min="3069" max="3069" width="32.5" style="169" customWidth="1"/>
    <col min="3070" max="3323" width="21.5" style="169"/>
    <col min="3324" max="3324" width="52.125" style="169" customWidth="1"/>
    <col min="3325" max="3325" width="32.5" style="169" customWidth="1"/>
    <col min="3326" max="3579" width="21.5" style="169"/>
    <col min="3580" max="3580" width="52.125" style="169" customWidth="1"/>
    <col min="3581" max="3581" width="32.5" style="169" customWidth="1"/>
    <col min="3582" max="3835" width="21.5" style="169"/>
    <col min="3836" max="3836" width="52.125" style="169" customWidth="1"/>
    <col min="3837" max="3837" width="32.5" style="169" customWidth="1"/>
    <col min="3838" max="4091" width="21.5" style="169"/>
    <col min="4092" max="4092" width="52.125" style="169" customWidth="1"/>
    <col min="4093" max="4093" width="32.5" style="169" customWidth="1"/>
    <col min="4094" max="4347" width="21.5" style="169"/>
    <col min="4348" max="4348" width="52.125" style="169" customWidth="1"/>
    <col min="4349" max="4349" width="32.5" style="169" customWidth="1"/>
    <col min="4350" max="4603" width="21.5" style="169"/>
    <col min="4604" max="4604" width="52.125" style="169" customWidth="1"/>
    <col min="4605" max="4605" width="32.5" style="169" customWidth="1"/>
    <col min="4606" max="4859" width="21.5" style="169"/>
    <col min="4860" max="4860" width="52.125" style="169" customWidth="1"/>
    <col min="4861" max="4861" width="32.5" style="169" customWidth="1"/>
    <col min="4862" max="5115" width="21.5" style="169"/>
    <col min="5116" max="5116" width="52.125" style="169" customWidth="1"/>
    <col min="5117" max="5117" width="32.5" style="169" customWidth="1"/>
    <col min="5118" max="5371" width="21.5" style="169"/>
    <col min="5372" max="5372" width="52.125" style="169" customWidth="1"/>
    <col min="5373" max="5373" width="32.5" style="169" customWidth="1"/>
    <col min="5374" max="5627" width="21.5" style="169"/>
    <col min="5628" max="5628" width="52.125" style="169" customWidth="1"/>
    <col min="5629" max="5629" width="32.5" style="169" customWidth="1"/>
    <col min="5630" max="5883" width="21.5" style="169"/>
    <col min="5884" max="5884" width="52.125" style="169" customWidth="1"/>
    <col min="5885" max="5885" width="32.5" style="169" customWidth="1"/>
    <col min="5886" max="6139" width="21.5" style="169"/>
    <col min="6140" max="6140" width="52.125" style="169" customWidth="1"/>
    <col min="6141" max="6141" width="32.5" style="169" customWidth="1"/>
    <col min="6142" max="6395" width="21.5" style="169"/>
    <col min="6396" max="6396" width="52.125" style="169" customWidth="1"/>
    <col min="6397" max="6397" width="32.5" style="169" customWidth="1"/>
    <col min="6398" max="6651" width="21.5" style="169"/>
    <col min="6652" max="6652" width="52.125" style="169" customWidth="1"/>
    <col min="6653" max="6653" width="32.5" style="169" customWidth="1"/>
    <col min="6654" max="6907" width="21.5" style="169"/>
    <col min="6908" max="6908" width="52.125" style="169" customWidth="1"/>
    <col min="6909" max="6909" width="32.5" style="169" customWidth="1"/>
    <col min="6910" max="7163" width="21.5" style="169"/>
    <col min="7164" max="7164" width="52.125" style="169" customWidth="1"/>
    <col min="7165" max="7165" width="32.5" style="169" customWidth="1"/>
    <col min="7166" max="7419" width="21.5" style="169"/>
    <col min="7420" max="7420" width="52.125" style="169" customWidth="1"/>
    <col min="7421" max="7421" width="32.5" style="169" customWidth="1"/>
    <col min="7422" max="7675" width="21.5" style="169"/>
    <col min="7676" max="7676" width="52.125" style="169" customWidth="1"/>
    <col min="7677" max="7677" width="32.5" style="169" customWidth="1"/>
    <col min="7678" max="7931" width="21.5" style="169"/>
    <col min="7932" max="7932" width="52.125" style="169" customWidth="1"/>
    <col min="7933" max="7933" width="32.5" style="169" customWidth="1"/>
    <col min="7934" max="8187" width="21.5" style="169"/>
    <col min="8188" max="8188" width="52.125" style="169" customWidth="1"/>
    <col min="8189" max="8189" width="32.5" style="169" customWidth="1"/>
    <col min="8190" max="8443" width="21.5" style="169"/>
    <col min="8444" max="8444" width="52.125" style="169" customWidth="1"/>
    <col min="8445" max="8445" width="32.5" style="169" customWidth="1"/>
    <col min="8446" max="8699" width="21.5" style="169"/>
    <col min="8700" max="8700" width="52.125" style="169" customWidth="1"/>
    <col min="8701" max="8701" width="32.5" style="169" customWidth="1"/>
    <col min="8702" max="8955" width="21.5" style="169"/>
    <col min="8956" max="8956" width="52.125" style="169" customWidth="1"/>
    <col min="8957" max="8957" width="32.5" style="169" customWidth="1"/>
    <col min="8958" max="9211" width="21.5" style="169"/>
    <col min="9212" max="9212" width="52.125" style="169" customWidth="1"/>
    <col min="9213" max="9213" width="32.5" style="169" customWidth="1"/>
    <col min="9214" max="9467" width="21.5" style="169"/>
    <col min="9468" max="9468" width="52.125" style="169" customWidth="1"/>
    <col min="9469" max="9469" width="32.5" style="169" customWidth="1"/>
    <col min="9470" max="9723" width="21.5" style="169"/>
    <col min="9724" max="9724" width="52.125" style="169" customWidth="1"/>
    <col min="9725" max="9725" width="32.5" style="169" customWidth="1"/>
    <col min="9726" max="9979" width="21.5" style="169"/>
    <col min="9980" max="9980" width="52.125" style="169" customWidth="1"/>
    <col min="9981" max="9981" width="32.5" style="169" customWidth="1"/>
    <col min="9982" max="10235" width="21.5" style="169"/>
    <col min="10236" max="10236" width="52.125" style="169" customWidth="1"/>
    <col min="10237" max="10237" width="32.5" style="169" customWidth="1"/>
    <col min="10238" max="10491" width="21.5" style="169"/>
    <col min="10492" max="10492" width="52.125" style="169" customWidth="1"/>
    <col min="10493" max="10493" width="32.5" style="169" customWidth="1"/>
    <col min="10494" max="10747" width="21.5" style="169"/>
    <col min="10748" max="10748" width="52.125" style="169" customWidth="1"/>
    <col min="10749" max="10749" width="32.5" style="169" customWidth="1"/>
    <col min="10750" max="11003" width="21.5" style="169"/>
    <col min="11004" max="11004" width="52.125" style="169" customWidth="1"/>
    <col min="11005" max="11005" width="32.5" style="169" customWidth="1"/>
    <col min="11006" max="11259" width="21.5" style="169"/>
    <col min="11260" max="11260" width="52.125" style="169" customWidth="1"/>
    <col min="11261" max="11261" width="32.5" style="169" customWidth="1"/>
    <col min="11262" max="11515" width="21.5" style="169"/>
    <col min="11516" max="11516" width="52.125" style="169" customWidth="1"/>
    <col min="11517" max="11517" width="32.5" style="169" customWidth="1"/>
    <col min="11518" max="11771" width="21.5" style="169"/>
    <col min="11772" max="11772" width="52.125" style="169" customWidth="1"/>
    <col min="11773" max="11773" width="32.5" style="169" customWidth="1"/>
    <col min="11774" max="12027" width="21.5" style="169"/>
    <col min="12028" max="12028" width="52.125" style="169" customWidth="1"/>
    <col min="12029" max="12029" width="32.5" style="169" customWidth="1"/>
    <col min="12030" max="12283" width="21.5" style="169"/>
    <col min="12284" max="12284" width="52.125" style="169" customWidth="1"/>
    <col min="12285" max="12285" width="32.5" style="169" customWidth="1"/>
    <col min="12286" max="12539" width="21.5" style="169"/>
    <col min="12540" max="12540" width="52.125" style="169" customWidth="1"/>
    <col min="12541" max="12541" width="32.5" style="169" customWidth="1"/>
    <col min="12542" max="12795" width="21.5" style="169"/>
    <col min="12796" max="12796" width="52.125" style="169" customWidth="1"/>
    <col min="12797" max="12797" width="32.5" style="169" customWidth="1"/>
    <col min="12798" max="13051" width="21.5" style="169"/>
    <col min="13052" max="13052" width="52.125" style="169" customWidth="1"/>
    <col min="13053" max="13053" width="32.5" style="169" customWidth="1"/>
    <col min="13054" max="13307" width="21.5" style="169"/>
    <col min="13308" max="13308" width="52.125" style="169" customWidth="1"/>
    <col min="13309" max="13309" width="32.5" style="169" customWidth="1"/>
    <col min="13310" max="13563" width="21.5" style="169"/>
    <col min="13564" max="13564" width="52.125" style="169" customWidth="1"/>
    <col min="13565" max="13565" width="32.5" style="169" customWidth="1"/>
    <col min="13566" max="13819" width="21.5" style="169"/>
    <col min="13820" max="13820" width="52.125" style="169" customWidth="1"/>
    <col min="13821" max="13821" width="32.5" style="169" customWidth="1"/>
    <col min="13822" max="14075" width="21.5" style="169"/>
    <col min="14076" max="14076" width="52.125" style="169" customWidth="1"/>
    <col min="14077" max="14077" width="32.5" style="169" customWidth="1"/>
    <col min="14078" max="14331" width="21.5" style="169"/>
    <col min="14332" max="14332" width="52.125" style="169" customWidth="1"/>
    <col min="14333" max="14333" width="32.5" style="169" customWidth="1"/>
    <col min="14334" max="14587" width="21.5" style="169"/>
    <col min="14588" max="14588" width="52.125" style="169" customWidth="1"/>
    <col min="14589" max="14589" width="32.5" style="169" customWidth="1"/>
    <col min="14590" max="14843" width="21.5" style="169"/>
    <col min="14844" max="14844" width="52.125" style="169" customWidth="1"/>
    <col min="14845" max="14845" width="32.5" style="169" customWidth="1"/>
    <col min="14846" max="15099" width="21.5" style="169"/>
    <col min="15100" max="15100" width="52.125" style="169" customWidth="1"/>
    <col min="15101" max="15101" width="32.5" style="169" customWidth="1"/>
    <col min="15102" max="15355" width="21.5" style="169"/>
    <col min="15356" max="15356" width="52.125" style="169" customWidth="1"/>
    <col min="15357" max="15357" width="32.5" style="169" customWidth="1"/>
    <col min="15358" max="15611" width="21.5" style="169"/>
    <col min="15612" max="15612" width="52.125" style="169" customWidth="1"/>
    <col min="15613" max="15613" width="32.5" style="169" customWidth="1"/>
    <col min="15614" max="15867" width="21.5" style="169"/>
    <col min="15868" max="15868" width="52.125" style="169" customWidth="1"/>
    <col min="15869" max="15869" width="32.5" style="169" customWidth="1"/>
    <col min="15870" max="16123" width="21.5" style="169"/>
    <col min="16124" max="16124" width="52.125" style="169" customWidth="1"/>
    <col min="16125" max="16125" width="32.5" style="169" customWidth="1"/>
    <col min="16126" max="16384" width="21.5" style="169"/>
  </cols>
  <sheetData>
    <row r="1" ht="23.25" customHeight="1" spans="2:3">
      <c r="B1" s="5" t="s">
        <v>1800</v>
      </c>
      <c r="C1" s="5"/>
    </row>
    <row r="2" ht="30.75" customHeight="1" spans="2:3">
      <c r="B2" s="174" t="s">
        <v>1801</v>
      </c>
      <c r="C2" s="174"/>
    </row>
    <row r="3" ht="21" customHeight="1" spans="2:3">
      <c r="B3" s="241" t="s">
        <v>1802</v>
      </c>
      <c r="C3" s="241"/>
    </row>
    <row r="4" customHeight="1" spans="2:3">
      <c r="B4" s="242"/>
      <c r="C4" s="227" t="s">
        <v>1294</v>
      </c>
    </row>
    <row r="5" ht="24" customHeight="1" spans="2:3">
      <c r="B5" s="243" t="s">
        <v>1803</v>
      </c>
      <c r="C5" s="222" t="s">
        <v>1804</v>
      </c>
    </row>
    <row r="6" ht="24" customHeight="1" spans="2:3">
      <c r="B6" s="244" t="s">
        <v>1805</v>
      </c>
      <c r="C6" s="245">
        <f>C7+C12+C23+C31+C38+C42+C45+C49+C52+C58+C61+C66</f>
        <v>357205</v>
      </c>
    </row>
    <row r="7" ht="20.1" customHeight="1" spans="1:3">
      <c r="A7" s="169">
        <v>501</v>
      </c>
      <c r="B7" s="246" t="s">
        <v>1806</v>
      </c>
      <c r="C7" s="247">
        <f>SUM(C8:C11)</f>
        <v>45369</v>
      </c>
    </row>
    <row r="8" ht="20.1" customHeight="1" spans="1:3">
      <c r="A8" s="169">
        <v>50101</v>
      </c>
      <c r="B8" s="246" t="s">
        <v>1807</v>
      </c>
      <c r="C8" s="247">
        <v>24492</v>
      </c>
    </row>
    <row r="9" ht="20.1" customHeight="1" spans="1:3">
      <c r="A9" s="169">
        <v>50102</v>
      </c>
      <c r="B9" s="246" t="s">
        <v>1808</v>
      </c>
      <c r="C9" s="247">
        <v>8208</v>
      </c>
    </row>
    <row r="10" ht="20.1" customHeight="1" spans="1:3">
      <c r="A10" s="169">
        <v>50103</v>
      </c>
      <c r="B10" s="246" t="s">
        <v>1809</v>
      </c>
      <c r="C10" s="247">
        <v>2889</v>
      </c>
    </row>
    <row r="11" ht="20.1" customHeight="1" spans="1:3">
      <c r="A11" s="169">
        <v>50199</v>
      </c>
      <c r="B11" s="246" t="s">
        <v>1810</v>
      </c>
      <c r="C11" s="247">
        <v>9780</v>
      </c>
    </row>
    <row r="12" ht="20.1" customHeight="1" spans="1:3">
      <c r="A12" s="169">
        <v>502</v>
      </c>
      <c r="B12" s="246" t="s">
        <v>1811</v>
      </c>
      <c r="C12" s="247">
        <f>SUM(C13:C22)</f>
        <v>14312</v>
      </c>
    </row>
    <row r="13" ht="20.1" customHeight="1" spans="1:3">
      <c r="A13" s="169">
        <v>50201</v>
      </c>
      <c r="B13" s="246" t="s">
        <v>1812</v>
      </c>
      <c r="C13" s="247">
        <v>10900</v>
      </c>
    </row>
    <row r="14" ht="20.1" customHeight="1" spans="1:3">
      <c r="A14" s="169">
        <v>50202</v>
      </c>
      <c r="B14" s="246" t="s">
        <v>1813</v>
      </c>
      <c r="C14" s="247">
        <v>76</v>
      </c>
    </row>
    <row r="15" ht="20.1" customHeight="1" spans="1:3">
      <c r="A15" s="169">
        <v>50203</v>
      </c>
      <c r="B15" s="246" t="s">
        <v>1814</v>
      </c>
      <c r="C15" s="247">
        <v>175</v>
      </c>
    </row>
    <row r="16" ht="20.1" customHeight="1" spans="1:3">
      <c r="A16" s="169">
        <v>50204</v>
      </c>
      <c r="B16" s="246" t="s">
        <v>1815</v>
      </c>
      <c r="C16" s="247">
        <v>3</v>
      </c>
    </row>
    <row r="17" ht="20.1" customHeight="1" spans="1:3">
      <c r="A17" s="169">
        <v>50205</v>
      </c>
      <c r="B17" s="246" t="s">
        <v>1816</v>
      </c>
      <c r="C17" s="247">
        <v>598</v>
      </c>
    </row>
    <row r="18" ht="20.1" customHeight="1" spans="1:3">
      <c r="A18" s="169">
        <v>50206</v>
      </c>
      <c r="B18" s="246" t="s">
        <v>1817</v>
      </c>
      <c r="C18" s="247">
        <v>448</v>
      </c>
    </row>
    <row r="19" ht="20.1" hidden="1" customHeight="1" spans="1:3">
      <c r="A19" s="169">
        <v>50207</v>
      </c>
      <c r="B19" s="246" t="s">
        <v>1818</v>
      </c>
      <c r="C19" s="247"/>
    </row>
    <row r="20" ht="20.1" customHeight="1" spans="1:3">
      <c r="A20" s="169">
        <v>50208</v>
      </c>
      <c r="B20" s="246" t="s">
        <v>1819</v>
      </c>
      <c r="C20" s="247">
        <v>1258</v>
      </c>
    </row>
    <row r="21" ht="20.1" customHeight="1" spans="1:3">
      <c r="A21" s="169">
        <v>50209</v>
      </c>
      <c r="B21" s="246" t="s">
        <v>1820</v>
      </c>
      <c r="C21" s="247">
        <v>435</v>
      </c>
    </row>
    <row r="22" ht="20.1" customHeight="1" spans="1:3">
      <c r="A22" s="169">
        <v>50299</v>
      </c>
      <c r="B22" s="246" t="s">
        <v>1821</v>
      </c>
      <c r="C22" s="247">
        <v>419</v>
      </c>
    </row>
    <row r="23" ht="20.1" hidden="1" customHeight="1" spans="1:3">
      <c r="A23" s="169">
        <v>503</v>
      </c>
      <c r="B23" s="246" t="s">
        <v>1822</v>
      </c>
      <c r="C23" s="247"/>
    </row>
    <row r="24" ht="20.1" hidden="1" customHeight="1" spans="1:3">
      <c r="A24" s="169">
        <v>50301</v>
      </c>
      <c r="B24" s="246" t="s">
        <v>1823</v>
      </c>
      <c r="C24" s="247"/>
    </row>
    <row r="25" ht="20.1" hidden="1" customHeight="1" spans="1:3">
      <c r="A25" s="169">
        <v>50302</v>
      </c>
      <c r="B25" s="246" t="s">
        <v>1824</v>
      </c>
      <c r="C25" s="247"/>
    </row>
    <row r="26" ht="20.1" hidden="1" customHeight="1" spans="1:3">
      <c r="A26" s="169">
        <v>50303</v>
      </c>
      <c r="B26" s="246" t="s">
        <v>1825</v>
      </c>
      <c r="C26" s="247"/>
    </row>
    <row r="27" ht="20.1" hidden="1" customHeight="1" spans="1:3">
      <c r="A27" s="169">
        <v>50305</v>
      </c>
      <c r="B27" s="246" t="s">
        <v>1826</v>
      </c>
      <c r="C27" s="247"/>
    </row>
    <row r="28" ht="20.1" hidden="1" customHeight="1" spans="1:3">
      <c r="A28" s="169">
        <v>50306</v>
      </c>
      <c r="B28" s="246" t="s">
        <v>1827</v>
      </c>
      <c r="C28" s="247"/>
    </row>
    <row r="29" ht="20.1" hidden="1" customHeight="1" spans="1:3">
      <c r="A29" s="169">
        <v>50307</v>
      </c>
      <c r="B29" s="246" t="s">
        <v>1828</v>
      </c>
      <c r="C29" s="247"/>
    </row>
    <row r="30" ht="20.1" hidden="1" customHeight="1" spans="1:3">
      <c r="A30" s="169">
        <v>50399</v>
      </c>
      <c r="B30" s="246" t="s">
        <v>1829</v>
      </c>
      <c r="C30" s="247"/>
    </row>
    <row r="31" ht="20.1" hidden="1" customHeight="1" spans="1:3">
      <c r="A31" s="169">
        <v>504</v>
      </c>
      <c r="B31" s="246" t="s">
        <v>1830</v>
      </c>
      <c r="C31" s="247"/>
    </row>
    <row r="32" ht="20.1" hidden="1" customHeight="1" spans="1:3">
      <c r="A32" s="169">
        <v>50401</v>
      </c>
      <c r="B32" s="246" t="s">
        <v>1823</v>
      </c>
      <c r="C32" s="247"/>
    </row>
    <row r="33" ht="20.1" hidden="1" customHeight="1" spans="1:3">
      <c r="A33" s="169">
        <v>50402</v>
      </c>
      <c r="B33" s="246" t="s">
        <v>1824</v>
      </c>
      <c r="C33" s="247"/>
    </row>
    <row r="34" ht="20.1" hidden="1" customHeight="1" spans="1:3">
      <c r="A34" s="169">
        <v>50403</v>
      </c>
      <c r="B34" s="246" t="s">
        <v>1825</v>
      </c>
      <c r="C34" s="247"/>
    </row>
    <row r="35" ht="20.1" hidden="1" customHeight="1" spans="1:3">
      <c r="A35" s="169">
        <v>50404</v>
      </c>
      <c r="B35" s="246" t="s">
        <v>1827</v>
      </c>
      <c r="C35" s="247"/>
    </row>
    <row r="36" ht="20.1" hidden="1" customHeight="1" spans="1:3">
      <c r="A36" s="169">
        <v>50405</v>
      </c>
      <c r="B36" s="246" t="s">
        <v>1828</v>
      </c>
      <c r="C36" s="247"/>
    </row>
    <row r="37" ht="20.1" hidden="1" customHeight="1" spans="1:3">
      <c r="A37" s="169">
        <v>50499</v>
      </c>
      <c r="B37" s="246" t="s">
        <v>1829</v>
      </c>
      <c r="C37" s="247"/>
    </row>
    <row r="38" ht="20.1" customHeight="1" spans="1:3">
      <c r="A38" s="169">
        <v>505</v>
      </c>
      <c r="B38" s="246" t="s">
        <v>1831</v>
      </c>
      <c r="C38" s="247">
        <f>SUM(C39:C41)</f>
        <v>266815</v>
      </c>
    </row>
    <row r="39" ht="20.1" customHeight="1" spans="1:3">
      <c r="A39" s="169">
        <v>50501</v>
      </c>
      <c r="B39" s="246" t="s">
        <v>1832</v>
      </c>
      <c r="C39" s="247">
        <v>232775</v>
      </c>
    </row>
    <row r="40" ht="20.1" customHeight="1" spans="1:3">
      <c r="A40" s="169">
        <v>50502</v>
      </c>
      <c r="B40" s="246" t="s">
        <v>1833</v>
      </c>
      <c r="C40" s="247">
        <v>34040</v>
      </c>
    </row>
    <row r="41" ht="20.1" hidden="1" customHeight="1" spans="1:3">
      <c r="A41" s="169">
        <v>50599</v>
      </c>
      <c r="B41" s="246" t="s">
        <v>1834</v>
      </c>
      <c r="C41" s="247"/>
    </row>
    <row r="42" ht="20.1" customHeight="1" spans="1:3">
      <c r="A42" s="169">
        <v>506</v>
      </c>
      <c r="B42" s="246" t="s">
        <v>1835</v>
      </c>
      <c r="C42" s="247">
        <f>SUM(C43:C44)</f>
        <v>2066</v>
      </c>
    </row>
    <row r="43" ht="20.1" customHeight="1" spans="1:3">
      <c r="A43" s="169">
        <v>50601</v>
      </c>
      <c r="B43" s="246" t="s">
        <v>1836</v>
      </c>
      <c r="C43" s="247">
        <v>2066</v>
      </c>
    </row>
    <row r="44" ht="20.1" hidden="1" customHeight="1" spans="1:3">
      <c r="A44" s="169">
        <v>50602</v>
      </c>
      <c r="B44" s="246" t="s">
        <v>1837</v>
      </c>
      <c r="C44" s="247"/>
    </row>
    <row r="45" ht="20.1" hidden="1" customHeight="1" spans="1:3">
      <c r="A45" s="169">
        <v>507</v>
      </c>
      <c r="B45" s="246" t="s">
        <v>1838</v>
      </c>
      <c r="C45" s="247"/>
    </row>
    <row r="46" ht="20.1" hidden="1" customHeight="1" spans="1:3">
      <c r="A46" s="169">
        <v>50701</v>
      </c>
      <c r="B46" s="246" t="s">
        <v>1839</v>
      </c>
      <c r="C46" s="247"/>
    </row>
    <row r="47" ht="20.1" hidden="1" customHeight="1" spans="1:3">
      <c r="A47" s="169">
        <v>50702</v>
      </c>
      <c r="B47" s="246" t="s">
        <v>1840</v>
      </c>
      <c r="C47" s="247"/>
    </row>
    <row r="48" ht="20.1" hidden="1" customHeight="1" spans="1:3">
      <c r="A48" s="169">
        <v>50799</v>
      </c>
      <c r="B48" s="246" t="s">
        <v>1841</v>
      </c>
      <c r="C48" s="247"/>
    </row>
    <row r="49" ht="20.1" hidden="1" customHeight="1" spans="1:3">
      <c r="A49" s="169">
        <v>508</v>
      </c>
      <c r="B49" s="246" t="s">
        <v>1842</v>
      </c>
      <c r="C49" s="247"/>
    </row>
    <row r="50" ht="20.1" hidden="1" customHeight="1" spans="1:3">
      <c r="A50" s="169">
        <v>50801</v>
      </c>
      <c r="B50" s="246" t="s">
        <v>1843</v>
      </c>
      <c r="C50" s="247"/>
    </row>
    <row r="51" ht="20.1" hidden="1" customHeight="1" spans="1:3">
      <c r="A51" s="169">
        <v>50802</v>
      </c>
      <c r="B51" s="246" t="s">
        <v>1844</v>
      </c>
      <c r="C51" s="247"/>
    </row>
    <row r="52" ht="20.1" customHeight="1" spans="1:3">
      <c r="A52" s="169">
        <v>509</v>
      </c>
      <c r="B52" s="246" t="s">
        <v>1845</v>
      </c>
      <c r="C52" s="247">
        <f>SUM(C53:C57)</f>
        <v>27811</v>
      </c>
    </row>
    <row r="53" ht="20.1" customHeight="1" spans="1:3">
      <c r="A53" s="169">
        <v>50901</v>
      </c>
      <c r="B53" s="246" t="s">
        <v>1846</v>
      </c>
      <c r="C53" s="247">
        <v>5961</v>
      </c>
    </row>
    <row r="54" ht="20.1" hidden="1" customHeight="1" spans="1:3">
      <c r="A54" s="169">
        <v>50902</v>
      </c>
      <c r="B54" s="246" t="s">
        <v>1847</v>
      </c>
      <c r="C54" s="247"/>
    </row>
    <row r="55" ht="20.1" hidden="1" customHeight="1" spans="1:3">
      <c r="A55" s="169">
        <v>50903</v>
      </c>
      <c r="B55" s="246" t="s">
        <v>1848</v>
      </c>
      <c r="C55" s="247"/>
    </row>
    <row r="56" ht="20.1" customHeight="1" spans="1:3">
      <c r="A56" s="169">
        <v>50905</v>
      </c>
      <c r="B56" s="246" t="s">
        <v>1849</v>
      </c>
      <c r="C56" s="247">
        <f>1331+20518</f>
        <v>21849</v>
      </c>
    </row>
    <row r="57" ht="20.1" customHeight="1" spans="1:3">
      <c r="A57" s="169">
        <v>50999</v>
      </c>
      <c r="B57" s="246" t="s">
        <v>1850</v>
      </c>
      <c r="C57" s="247">
        <f>20519-20518</f>
        <v>1</v>
      </c>
    </row>
    <row r="58" ht="20.1" hidden="1" customHeight="1" spans="1:3">
      <c r="A58" s="169">
        <v>510</v>
      </c>
      <c r="B58" s="246" t="s">
        <v>1851</v>
      </c>
      <c r="C58" s="247"/>
    </row>
    <row r="59" ht="20.1" hidden="1" customHeight="1" spans="1:3">
      <c r="A59" s="169">
        <v>51002</v>
      </c>
      <c r="B59" s="246" t="s">
        <v>1852</v>
      </c>
      <c r="C59" s="247"/>
    </row>
    <row r="60" ht="20.1" hidden="1" customHeight="1" spans="1:3">
      <c r="A60" s="169">
        <v>51003</v>
      </c>
      <c r="B60" s="246" t="s">
        <v>1853</v>
      </c>
      <c r="C60" s="247"/>
    </row>
    <row r="61" ht="20.1" hidden="1" customHeight="1" spans="1:3">
      <c r="A61" s="169">
        <v>511</v>
      </c>
      <c r="B61" s="246" t="s">
        <v>1854</v>
      </c>
      <c r="C61" s="247"/>
    </row>
    <row r="62" ht="20.1" hidden="1" customHeight="1" spans="1:3">
      <c r="A62" s="169">
        <v>51101</v>
      </c>
      <c r="B62" s="246" t="s">
        <v>1855</v>
      </c>
      <c r="C62" s="247"/>
    </row>
    <row r="63" ht="20.1" hidden="1" customHeight="1" spans="1:3">
      <c r="A63" s="169">
        <v>51102</v>
      </c>
      <c r="B63" s="246" t="s">
        <v>1856</v>
      </c>
      <c r="C63" s="247"/>
    </row>
    <row r="64" ht="20.1" hidden="1" customHeight="1" spans="1:3">
      <c r="A64" s="169">
        <v>51103</v>
      </c>
      <c r="B64" s="246" t="s">
        <v>1857</v>
      </c>
      <c r="C64" s="247"/>
    </row>
    <row r="65" ht="20.1" hidden="1" customHeight="1" spans="1:3">
      <c r="A65" s="169">
        <v>51104</v>
      </c>
      <c r="B65" s="246" t="s">
        <v>1858</v>
      </c>
      <c r="C65" s="247"/>
    </row>
    <row r="66" ht="20.1" customHeight="1" spans="1:3">
      <c r="A66" s="169">
        <v>599</v>
      </c>
      <c r="B66" s="246" t="s">
        <v>1123</v>
      </c>
      <c r="C66" s="247">
        <f>SUM(C67:C70)</f>
        <v>832</v>
      </c>
    </row>
    <row r="67" ht="20.1" hidden="1" customHeight="1" spans="1:3">
      <c r="A67" s="169">
        <v>59906</v>
      </c>
      <c r="B67" s="246" t="s">
        <v>1859</v>
      </c>
      <c r="C67" s="247"/>
    </row>
    <row r="68" ht="20.1" hidden="1" customHeight="1" spans="1:3">
      <c r="A68" s="169">
        <v>59907</v>
      </c>
      <c r="B68" s="246" t="s">
        <v>1860</v>
      </c>
      <c r="C68" s="247"/>
    </row>
    <row r="69" ht="20.1" hidden="1" customHeight="1" spans="1:3">
      <c r="A69" s="169">
        <v>59908</v>
      </c>
      <c r="B69" s="246" t="s">
        <v>1861</v>
      </c>
      <c r="C69" s="247"/>
    </row>
    <row r="70" ht="20.1" customHeight="1" spans="1:3">
      <c r="A70" s="169">
        <v>59999</v>
      </c>
      <c r="B70" s="246" t="s">
        <v>1862</v>
      </c>
      <c r="C70" s="247">
        <v>832</v>
      </c>
    </row>
    <row r="71" ht="67.5" hidden="1" customHeight="1" spans="2:3">
      <c r="B71" s="248" t="s">
        <v>1863</v>
      </c>
      <c r="C71" s="248"/>
    </row>
    <row r="72" ht="13.5"/>
    <row r="73" ht="13.5"/>
    <row r="74" ht="13.5"/>
    <row r="75" ht="13.5"/>
    <row r="76" ht="13.5"/>
  </sheetData>
  <autoFilter ref="A5:C71">
    <filterColumn colId="2">
      <customFilters>
        <customFilter operator="notEqual" val=""/>
      </customFilters>
    </filterColumn>
  </autoFilter>
  <mergeCells count="4">
    <mergeCell ref="B1:C1"/>
    <mergeCell ref="B2:C2"/>
    <mergeCell ref="B3:C3"/>
    <mergeCell ref="B71:C71"/>
  </mergeCells>
  <printOptions horizontalCentered="1"/>
  <pageMargins left="0" right="0" top="0.786805555555556" bottom="0.786805555555556" header="0.313888888888889" footer="0.393055555555556"/>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E111"/>
  <sheetViews>
    <sheetView showZeros="0" workbookViewId="0">
      <selection activeCell="C18" sqref="C18"/>
    </sheetView>
  </sheetViews>
  <sheetFormatPr defaultColWidth="9" defaultRowHeight="15.75" outlineLevelCol="4"/>
  <cols>
    <col min="1" max="1" width="41.75" style="226" customWidth="1"/>
    <col min="2" max="2" width="14.875" style="226" customWidth="1"/>
    <col min="3" max="3" width="28.5" style="225" customWidth="1"/>
    <col min="4" max="4" width="12.125" style="225" customWidth="1"/>
    <col min="5" max="16384" width="9" style="225"/>
  </cols>
  <sheetData>
    <row r="1" ht="20.25" customHeight="1" spans="1:4">
      <c r="A1" s="5" t="s">
        <v>1864</v>
      </c>
      <c r="B1" s="5"/>
      <c r="C1" s="5"/>
      <c r="D1" s="5"/>
    </row>
    <row r="2" ht="24" spans="1:4">
      <c r="A2" s="174" t="s">
        <v>1865</v>
      </c>
      <c r="B2" s="174"/>
      <c r="C2" s="174"/>
      <c r="D2" s="174"/>
    </row>
    <row r="3" ht="20.25" customHeight="1" spans="1:4">
      <c r="A3" s="175"/>
      <c r="B3" s="175"/>
      <c r="D3" s="227" t="s">
        <v>1294</v>
      </c>
    </row>
    <row r="4" ht="24" customHeight="1" spans="1:4">
      <c r="A4" s="222" t="s">
        <v>1295</v>
      </c>
      <c r="B4" s="222" t="s">
        <v>63</v>
      </c>
      <c r="C4" s="222" t="s">
        <v>138</v>
      </c>
      <c r="D4" s="222" t="s">
        <v>63</v>
      </c>
    </row>
    <row r="5" ht="20.1" customHeight="1" spans="1:4">
      <c r="A5" s="228" t="s">
        <v>1296</v>
      </c>
      <c r="B5" s="229">
        <f>B6+B9+B19+B30</f>
        <v>402904</v>
      </c>
      <c r="C5" s="228" t="s">
        <v>1297</v>
      </c>
      <c r="D5" s="229">
        <f>SUM(D6:D8)</f>
        <v>95000</v>
      </c>
    </row>
    <row r="6" ht="17.45" customHeight="1" spans="1:4">
      <c r="A6" s="230" t="s">
        <v>1298</v>
      </c>
      <c r="B6" s="229">
        <f>B7+B8</f>
        <v>7407</v>
      </c>
      <c r="C6" s="230" t="s">
        <v>1866</v>
      </c>
      <c r="D6" s="231">
        <v>6330</v>
      </c>
    </row>
    <row r="7" ht="17.45" customHeight="1" spans="1:4">
      <c r="A7" s="230" t="s">
        <v>1300</v>
      </c>
      <c r="B7" s="231">
        <v>5953</v>
      </c>
      <c r="C7" s="232" t="s">
        <v>1867</v>
      </c>
      <c r="D7" s="231">
        <v>2051</v>
      </c>
    </row>
    <row r="8" ht="17.45" customHeight="1" spans="1:4">
      <c r="A8" s="230" t="s">
        <v>1302</v>
      </c>
      <c r="B8" s="231">
        <v>1454</v>
      </c>
      <c r="C8" s="232" t="s">
        <v>1868</v>
      </c>
      <c r="D8" s="231">
        <v>86619</v>
      </c>
    </row>
    <row r="9" ht="17.45" customHeight="1" spans="1:4">
      <c r="A9" s="230" t="s">
        <v>1304</v>
      </c>
      <c r="B9" s="229">
        <f>SUM(B10:B18)</f>
        <v>236065</v>
      </c>
      <c r="C9" s="233"/>
      <c r="D9" s="231"/>
    </row>
    <row r="10" ht="17.45" customHeight="1" spans="1:4">
      <c r="A10" s="230" t="s">
        <v>1306</v>
      </c>
      <c r="B10" s="231">
        <v>2452</v>
      </c>
      <c r="C10" s="233"/>
      <c r="D10" s="231"/>
    </row>
    <row r="11" ht="17.45" customHeight="1" spans="1:4">
      <c r="A11" s="230" t="s">
        <v>1307</v>
      </c>
      <c r="B11" s="231">
        <v>101617</v>
      </c>
      <c r="C11" s="233"/>
      <c r="D11" s="231"/>
    </row>
    <row r="12" ht="17.45" customHeight="1" spans="1:4">
      <c r="A12" s="234" t="s">
        <v>1308</v>
      </c>
      <c r="B12" s="231">
        <v>39723</v>
      </c>
      <c r="C12" s="233"/>
      <c r="D12" s="231"/>
    </row>
    <row r="13" ht="17.45" customHeight="1" spans="1:4">
      <c r="A13" s="234" t="s">
        <v>1309</v>
      </c>
      <c r="B13" s="231">
        <v>28417</v>
      </c>
      <c r="C13" s="233"/>
      <c r="D13" s="231"/>
    </row>
    <row r="14" ht="17.45" customHeight="1" spans="1:4">
      <c r="A14" s="230" t="s">
        <v>1310</v>
      </c>
      <c r="B14" s="231">
        <v>3299</v>
      </c>
      <c r="C14" s="233"/>
      <c r="D14" s="231"/>
    </row>
    <row r="15" ht="17.45" customHeight="1" spans="1:4">
      <c r="A15" s="230" t="s">
        <v>1311</v>
      </c>
      <c r="B15" s="231">
        <v>4772</v>
      </c>
      <c r="C15" s="233"/>
      <c r="D15" s="231"/>
    </row>
    <row r="16" ht="17.45" customHeight="1" spans="1:4">
      <c r="A16" s="230" t="s">
        <v>1312</v>
      </c>
      <c r="B16" s="231">
        <v>26633</v>
      </c>
      <c r="C16" s="233"/>
      <c r="D16" s="231"/>
    </row>
    <row r="17" ht="17.45" customHeight="1" spans="1:4">
      <c r="A17" s="230" t="s">
        <v>1313</v>
      </c>
      <c r="B17" s="231">
        <v>15641</v>
      </c>
      <c r="C17" s="233"/>
      <c r="D17" s="231"/>
    </row>
    <row r="18" ht="17.45" customHeight="1" spans="1:4">
      <c r="A18" s="230" t="s">
        <v>1314</v>
      </c>
      <c r="B18" s="231">
        <v>13511</v>
      </c>
      <c r="C18" s="233"/>
      <c r="D18" s="231"/>
    </row>
    <row r="19" ht="17.45" customHeight="1" spans="1:4">
      <c r="A19" s="230" t="s">
        <v>1315</v>
      </c>
      <c r="B19" s="229">
        <f>SUM(B20:B28)</f>
        <v>132892</v>
      </c>
      <c r="C19" s="233"/>
      <c r="D19" s="231"/>
    </row>
    <row r="20" ht="17.45" customHeight="1" spans="1:4">
      <c r="A20" s="230" t="s">
        <v>1316</v>
      </c>
      <c r="B20" s="231"/>
      <c r="C20" s="233"/>
      <c r="D20" s="231"/>
    </row>
    <row r="21" ht="17.45" customHeight="1" spans="1:4">
      <c r="A21" s="230" t="s">
        <v>1317</v>
      </c>
      <c r="B21" s="231">
        <v>35945</v>
      </c>
      <c r="C21" s="233"/>
      <c r="D21" s="231"/>
    </row>
    <row r="22" ht="17.45" customHeight="1" spans="1:4">
      <c r="A22" s="230" t="s">
        <v>1318</v>
      </c>
      <c r="B22" s="231"/>
      <c r="C22" s="233"/>
      <c r="D22" s="231"/>
    </row>
    <row r="23" ht="17.45" customHeight="1" spans="1:4">
      <c r="A23" s="230" t="s">
        <v>1319</v>
      </c>
      <c r="B23" s="231">
        <v>409</v>
      </c>
      <c r="C23" s="233"/>
      <c r="D23" s="231"/>
    </row>
    <row r="24" ht="17.45" customHeight="1" spans="1:4">
      <c r="A24" s="230" t="s">
        <v>1320</v>
      </c>
      <c r="B24" s="231">
        <v>40857</v>
      </c>
      <c r="C24" s="230"/>
      <c r="D24" s="231"/>
    </row>
    <row r="25" ht="17.45" customHeight="1" spans="1:4">
      <c r="A25" s="230" t="s">
        <v>1321</v>
      </c>
      <c r="B25" s="231">
        <v>16796</v>
      </c>
      <c r="C25" s="230"/>
      <c r="D25" s="231"/>
    </row>
    <row r="26" ht="17.45" customHeight="1" spans="1:4">
      <c r="A26" s="230" t="s">
        <v>1322</v>
      </c>
      <c r="B26" s="231">
        <v>4859</v>
      </c>
      <c r="C26" s="230"/>
      <c r="D26" s="231"/>
    </row>
    <row r="27" ht="17.45" customHeight="1" spans="1:4">
      <c r="A27" s="230" t="s">
        <v>1323</v>
      </c>
      <c r="B27" s="231">
        <v>31998</v>
      </c>
      <c r="C27" s="230"/>
      <c r="D27" s="235"/>
    </row>
    <row r="28" ht="17.45" customHeight="1" spans="1:4">
      <c r="A28" s="230" t="s">
        <v>1324</v>
      </c>
      <c r="B28" s="231">
        <v>2028</v>
      </c>
      <c r="C28" s="230"/>
      <c r="D28" s="235"/>
    </row>
    <row r="29" ht="17.45" customHeight="1" spans="1:4">
      <c r="A29" s="235"/>
      <c r="B29" s="231"/>
      <c r="C29" s="230"/>
      <c r="D29" s="235"/>
    </row>
    <row r="30" ht="17.45" customHeight="1" spans="1:4">
      <c r="A30" s="234" t="s">
        <v>1325</v>
      </c>
      <c r="B30" s="236">
        <f>SUM(B31:B50)</f>
        <v>26540</v>
      </c>
      <c r="C30" s="234"/>
      <c r="D30" s="235"/>
    </row>
    <row r="31" ht="17.45" customHeight="1" spans="1:4">
      <c r="A31" s="230" t="s">
        <v>1326</v>
      </c>
      <c r="B31" s="231"/>
      <c r="C31" s="237"/>
      <c r="D31" s="235"/>
    </row>
    <row r="32" ht="17.45" customHeight="1" spans="1:4">
      <c r="A32" s="230" t="s">
        <v>1327</v>
      </c>
      <c r="B32" s="231"/>
      <c r="C32" s="237"/>
      <c r="D32" s="231"/>
    </row>
    <row r="33" ht="17.45" customHeight="1" spans="1:4">
      <c r="A33" s="230" t="s">
        <v>1328</v>
      </c>
      <c r="B33" s="231"/>
      <c r="C33" s="237"/>
      <c r="D33" s="231"/>
    </row>
    <row r="34" ht="17.45" customHeight="1" spans="1:4">
      <c r="A34" s="230" t="s">
        <v>1329</v>
      </c>
      <c r="B34" s="231">
        <v>4070</v>
      </c>
      <c r="C34" s="237"/>
      <c r="D34" s="231"/>
    </row>
    <row r="35" ht="17.45" customHeight="1" spans="1:4">
      <c r="A35" s="230" t="s">
        <v>1330</v>
      </c>
      <c r="B35" s="231"/>
      <c r="C35" s="237"/>
      <c r="D35" s="231"/>
    </row>
    <row r="36" ht="17.45" customHeight="1" spans="1:4">
      <c r="A36" s="230" t="s">
        <v>1331</v>
      </c>
      <c r="B36" s="231">
        <v>10</v>
      </c>
      <c r="C36" s="237"/>
      <c r="D36" s="231"/>
    </row>
    <row r="37" ht="17.45" customHeight="1" spans="1:4">
      <c r="A37" s="230" t="s">
        <v>1332</v>
      </c>
      <c r="B37" s="231">
        <v>192</v>
      </c>
      <c r="C37" s="237"/>
      <c r="D37" s="231"/>
    </row>
    <row r="38" ht="17.45" customHeight="1" spans="1:4">
      <c r="A38" s="234" t="s">
        <v>1333</v>
      </c>
      <c r="B38" s="231"/>
      <c r="C38" s="237"/>
      <c r="D38" s="231"/>
    </row>
    <row r="39" ht="17.45" customHeight="1" spans="1:4">
      <c r="A39" s="230" t="s">
        <v>1334</v>
      </c>
      <c r="B39" s="231">
        <v>1633</v>
      </c>
      <c r="C39" s="237"/>
      <c r="D39" s="231"/>
    </row>
    <row r="40" ht="17.45" customHeight="1" spans="1:4">
      <c r="A40" s="230" t="s">
        <v>1335</v>
      </c>
      <c r="B40" s="231"/>
      <c r="C40" s="237"/>
      <c r="D40" s="231"/>
    </row>
    <row r="41" ht="17.45" customHeight="1" spans="1:4">
      <c r="A41" s="230" t="s">
        <v>1336</v>
      </c>
      <c r="B41" s="231">
        <v>8799</v>
      </c>
      <c r="C41" s="237"/>
      <c r="D41" s="231"/>
    </row>
    <row r="42" ht="17.45" customHeight="1" spans="1:4">
      <c r="A42" s="230" t="s">
        <v>1337</v>
      </c>
      <c r="B42" s="231">
        <v>7776</v>
      </c>
      <c r="C42" s="237"/>
      <c r="D42" s="231"/>
    </row>
    <row r="43" ht="17.45" customHeight="1" spans="1:4">
      <c r="A43" s="230" t="s">
        <v>1338</v>
      </c>
      <c r="B43" s="231">
        <v>2650</v>
      </c>
      <c r="C43" s="237"/>
      <c r="D43" s="231"/>
    </row>
    <row r="44" ht="17.45" customHeight="1" spans="1:4">
      <c r="A44" s="230" t="s">
        <v>1339</v>
      </c>
      <c r="B44" s="231">
        <v>1330</v>
      </c>
      <c r="C44" s="237"/>
      <c r="D44" s="231"/>
    </row>
    <row r="45" ht="17.45" customHeight="1" spans="1:4">
      <c r="A45" s="230" t="s">
        <v>1340</v>
      </c>
      <c r="B45" s="231"/>
      <c r="C45" s="237"/>
      <c r="D45" s="231"/>
    </row>
    <row r="46" ht="17.45" customHeight="1" spans="1:4">
      <c r="A46" s="230" t="s">
        <v>1341</v>
      </c>
      <c r="B46" s="231"/>
      <c r="C46" s="237"/>
      <c r="D46" s="231"/>
    </row>
    <row r="47" ht="17.45" customHeight="1" spans="1:4">
      <c r="A47" s="230" t="s">
        <v>1342</v>
      </c>
      <c r="B47" s="231">
        <v>50</v>
      </c>
      <c r="C47" s="237"/>
      <c r="D47" s="231"/>
    </row>
    <row r="48" ht="17.45" customHeight="1" spans="1:4">
      <c r="A48" s="230" t="s">
        <v>1343</v>
      </c>
      <c r="B48" s="231"/>
      <c r="C48" s="237"/>
      <c r="D48" s="231"/>
    </row>
    <row r="49" ht="17.45" customHeight="1" spans="1:4">
      <c r="A49" s="230" t="s">
        <v>1344</v>
      </c>
      <c r="B49" s="231">
        <v>30</v>
      </c>
      <c r="C49" s="237"/>
      <c r="D49" s="231"/>
    </row>
    <row r="50" ht="17.45" customHeight="1" spans="1:4">
      <c r="A50" s="230" t="s">
        <v>1345</v>
      </c>
      <c r="B50" s="231"/>
      <c r="C50" s="237"/>
      <c r="D50" s="231"/>
    </row>
    <row r="51" ht="17.45" customHeight="1" spans="1:5">
      <c r="A51" s="238" t="s">
        <v>1869</v>
      </c>
      <c r="B51" s="238"/>
      <c r="C51" s="238"/>
      <c r="D51" s="238"/>
      <c r="E51" s="239"/>
    </row>
    <row r="52" ht="19.5" customHeight="1" spans="3:4">
      <c r="C52" s="240"/>
      <c r="D52" s="240"/>
    </row>
    <row r="53" ht="20.1" customHeight="1"/>
    <row r="54" ht="20.1" customHeight="1"/>
    <row r="55" ht="20.1" customHeight="1" spans="1:2">
      <c r="A55" s="225"/>
      <c r="B55" s="225"/>
    </row>
    <row r="56" ht="20.1" customHeight="1" spans="1:2">
      <c r="A56" s="225"/>
      <c r="B56" s="225"/>
    </row>
    <row r="57" ht="20.1" customHeight="1" spans="1:2">
      <c r="A57" s="225"/>
      <c r="B57" s="225"/>
    </row>
    <row r="58" ht="20.1" customHeight="1" spans="1:2">
      <c r="A58" s="225"/>
      <c r="B58" s="225"/>
    </row>
    <row r="59" ht="20.1" customHeight="1" spans="1:2">
      <c r="A59" s="225"/>
      <c r="B59" s="225"/>
    </row>
    <row r="60" ht="20.1" customHeight="1" spans="1:2">
      <c r="A60" s="225"/>
      <c r="B60" s="225"/>
    </row>
    <row r="61" ht="20.1" customHeight="1" spans="1:2">
      <c r="A61" s="225"/>
      <c r="B61" s="225"/>
    </row>
    <row r="62" ht="20.1" customHeight="1" spans="1:2">
      <c r="A62" s="225"/>
      <c r="B62" s="225"/>
    </row>
    <row r="63" ht="20.1" customHeight="1" spans="1:2">
      <c r="A63" s="225"/>
      <c r="B63" s="225"/>
    </row>
    <row r="64" ht="20.1" customHeight="1" spans="1:2">
      <c r="A64" s="225"/>
      <c r="B64" s="225"/>
    </row>
    <row r="65" s="225" customFormat="1" ht="20.1" customHeight="1"/>
    <row r="66" s="225" customFormat="1" ht="20.1" customHeight="1"/>
    <row r="67" s="225" customFormat="1" ht="20.1" customHeight="1"/>
    <row r="68" s="225" customFormat="1" ht="20.1" customHeight="1"/>
    <row r="69" s="225" customFormat="1" ht="20.1" customHeight="1"/>
    <row r="70" s="225" customFormat="1" ht="20.1" customHeight="1"/>
    <row r="71" s="225" customFormat="1" ht="20.1" customHeight="1"/>
    <row r="72" s="225" customFormat="1" ht="20.1" customHeight="1"/>
    <row r="73" s="225" customFormat="1" ht="20.1" customHeight="1"/>
    <row r="74" s="225" customFormat="1" ht="20.1" customHeight="1"/>
    <row r="75" s="225" customFormat="1" ht="20.1" customHeight="1"/>
    <row r="76" s="225" customFormat="1" ht="20.1" customHeight="1"/>
    <row r="77" s="225" customFormat="1" ht="20.1" customHeight="1"/>
    <row r="78" s="225" customFormat="1" ht="20.1" customHeight="1"/>
    <row r="79" s="225" customFormat="1" ht="20.1" customHeight="1"/>
    <row r="80" s="225" customFormat="1" ht="20.1" customHeight="1"/>
    <row r="81" ht="20.1" customHeight="1" spans="1:2">
      <c r="A81" s="225"/>
      <c r="B81" s="225"/>
    </row>
    <row r="82" ht="20.1" customHeight="1" spans="1:2">
      <c r="A82" s="225"/>
      <c r="B82" s="225"/>
    </row>
    <row r="83" ht="20.1" customHeight="1" spans="1:2">
      <c r="A83" s="225"/>
      <c r="B83" s="225"/>
    </row>
    <row r="84" ht="20.1" customHeight="1" spans="1:2">
      <c r="A84" s="225"/>
      <c r="B84" s="225"/>
    </row>
    <row r="85" ht="20.1" customHeight="1" spans="1:2">
      <c r="A85" s="225"/>
      <c r="B85" s="225"/>
    </row>
    <row r="86" ht="20.1" customHeight="1" spans="1:2">
      <c r="A86" s="225"/>
      <c r="B86" s="225"/>
    </row>
    <row r="87" ht="20.1" customHeight="1" spans="1:2">
      <c r="A87" s="225"/>
      <c r="B87" s="225"/>
    </row>
    <row r="88" ht="20.1" customHeight="1" spans="1:2">
      <c r="A88" s="225"/>
      <c r="B88" s="225"/>
    </row>
    <row r="89" ht="20.1" customHeight="1" spans="1:2">
      <c r="A89" s="225"/>
      <c r="B89" s="225"/>
    </row>
    <row r="90" ht="20.1" customHeight="1" spans="1:2">
      <c r="A90" s="225"/>
      <c r="B90" s="225"/>
    </row>
    <row r="91" ht="20.1" customHeight="1" spans="1:2">
      <c r="A91" s="225"/>
      <c r="B91" s="225"/>
    </row>
    <row r="92" ht="20.1" customHeight="1" spans="1:2">
      <c r="A92" s="225"/>
      <c r="B92" s="225"/>
    </row>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sheetData>
  <mergeCells count="4">
    <mergeCell ref="A1:D1"/>
    <mergeCell ref="A2:D2"/>
    <mergeCell ref="A3:B3"/>
    <mergeCell ref="A51:D51"/>
  </mergeCells>
  <printOptions horizontalCentered="1"/>
  <pageMargins left="0.235416666666667" right="0.235416666666667" top="0.393055555555556" bottom="0.393055555555556" header="0.313888888888889" footer="0.196527777777778"/>
  <pageSetup paperSize="9" scale="90"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B48"/>
  <sheetViews>
    <sheetView workbookViewId="0">
      <selection activeCell="A2" sqref="A2:B2"/>
    </sheetView>
  </sheetViews>
  <sheetFormatPr defaultColWidth="9" defaultRowHeight="15" outlineLevelCol="1"/>
  <cols>
    <col min="1" max="1" width="38.5" style="221" customWidth="1"/>
    <col min="2" max="2" width="30.75" style="221" customWidth="1"/>
    <col min="3" max="16384" width="9" style="221"/>
  </cols>
  <sheetData>
    <row r="1" ht="18.75" spans="1:2">
      <c r="A1" s="5" t="s">
        <v>1870</v>
      </c>
      <c r="B1" s="5"/>
    </row>
    <row r="2" ht="25.5" customHeight="1" spans="1:2">
      <c r="A2" s="174" t="s">
        <v>1871</v>
      </c>
      <c r="B2" s="174"/>
    </row>
    <row r="3" ht="20.25" customHeight="1" spans="1:2">
      <c r="A3" s="207" t="s">
        <v>1872</v>
      </c>
      <c r="B3" s="207"/>
    </row>
    <row r="4" ht="20.1" customHeight="1" spans="1:2">
      <c r="A4" s="208"/>
      <c r="B4" s="209" t="s">
        <v>1294</v>
      </c>
    </row>
    <row r="5" ht="18.75" spans="1:2">
      <c r="A5" s="210" t="s">
        <v>68</v>
      </c>
      <c r="B5" s="211" t="s">
        <v>1873</v>
      </c>
    </row>
    <row r="6" s="220" customFormat="1" ht="20.1" customHeight="1" spans="1:2">
      <c r="A6" s="222" t="s">
        <v>1874</v>
      </c>
      <c r="B6" s="222">
        <f>SUM(B7:B47)</f>
        <v>95000</v>
      </c>
    </row>
    <row r="7" s="220" customFormat="1" ht="15.75" customHeight="1" spans="1:2">
      <c r="A7" s="223" t="s">
        <v>1353</v>
      </c>
      <c r="B7" s="223">
        <v>2613</v>
      </c>
    </row>
    <row r="8" s="220" customFormat="1" ht="15.75" customHeight="1" spans="1:2">
      <c r="A8" s="223" t="s">
        <v>1354</v>
      </c>
      <c r="B8" s="223">
        <v>2553</v>
      </c>
    </row>
    <row r="9" s="220" customFormat="1" ht="15.75" customHeight="1" spans="1:2">
      <c r="A9" s="223" t="s">
        <v>1355</v>
      </c>
      <c r="B9" s="223">
        <v>2438</v>
      </c>
    </row>
    <row r="10" ht="15.75" customHeight="1" spans="1:2">
      <c r="A10" s="223" t="s">
        <v>1356</v>
      </c>
      <c r="B10" s="223">
        <v>2215</v>
      </c>
    </row>
    <row r="11" ht="15.75" customHeight="1" spans="1:2">
      <c r="A11" s="223" t="s">
        <v>1357</v>
      </c>
      <c r="B11" s="223">
        <v>2546</v>
      </c>
    </row>
    <row r="12" ht="15.75" customHeight="1" spans="1:2">
      <c r="A12" s="223" t="s">
        <v>1358</v>
      </c>
      <c r="B12" s="223">
        <v>2672</v>
      </c>
    </row>
    <row r="13" ht="15.75" customHeight="1" spans="1:2">
      <c r="A13" s="223" t="s">
        <v>1359</v>
      </c>
      <c r="B13" s="223">
        <v>3187</v>
      </c>
    </row>
    <row r="14" ht="15.75" customHeight="1" spans="1:2">
      <c r="A14" s="223" t="s">
        <v>1360</v>
      </c>
      <c r="B14" s="223">
        <v>2333</v>
      </c>
    </row>
    <row r="15" ht="15.75" customHeight="1" spans="1:2">
      <c r="A15" s="223" t="s">
        <v>1361</v>
      </c>
      <c r="B15" s="223">
        <v>1971</v>
      </c>
    </row>
    <row r="16" ht="15.75" customHeight="1" spans="1:2">
      <c r="A16" s="223" t="s">
        <v>1362</v>
      </c>
      <c r="B16" s="223">
        <v>1816</v>
      </c>
    </row>
    <row r="17" ht="15.75" customHeight="1" spans="1:2">
      <c r="A17" s="223" t="s">
        <v>1363</v>
      </c>
      <c r="B17" s="223">
        <v>1344</v>
      </c>
    </row>
    <row r="18" ht="15.75" customHeight="1" spans="1:2">
      <c r="A18" s="223" t="s">
        <v>1364</v>
      </c>
      <c r="B18" s="223">
        <v>2171</v>
      </c>
    </row>
    <row r="19" ht="15.75" customHeight="1" spans="1:2">
      <c r="A19" s="223" t="s">
        <v>1365</v>
      </c>
      <c r="B19" s="223">
        <v>1425</v>
      </c>
    </row>
    <row r="20" ht="15.75" customHeight="1" spans="1:2">
      <c r="A20" s="223" t="s">
        <v>1366</v>
      </c>
      <c r="B20" s="223">
        <v>2458</v>
      </c>
    </row>
    <row r="21" ht="15.75" customHeight="1" spans="1:2">
      <c r="A21" s="223" t="s">
        <v>1367</v>
      </c>
      <c r="B21" s="223">
        <v>1428</v>
      </c>
    </row>
    <row r="22" ht="15.75" customHeight="1" spans="1:2">
      <c r="A22" s="223" t="s">
        <v>1368</v>
      </c>
      <c r="B22" s="223">
        <v>2385</v>
      </c>
    </row>
    <row r="23" ht="15.75" customHeight="1" spans="1:2">
      <c r="A23" s="223" t="s">
        <v>1369</v>
      </c>
      <c r="B23" s="223">
        <v>1389</v>
      </c>
    </row>
    <row r="24" ht="15.75" customHeight="1" spans="1:2">
      <c r="A24" s="223" t="s">
        <v>1370</v>
      </c>
      <c r="B24" s="223">
        <v>999</v>
      </c>
    </row>
    <row r="25" ht="15.75" customHeight="1" spans="1:2">
      <c r="A25" s="223" t="s">
        <v>1371</v>
      </c>
      <c r="B25" s="223">
        <v>894</v>
      </c>
    </row>
    <row r="26" ht="15.75" customHeight="1" spans="1:2">
      <c r="A26" s="223" t="s">
        <v>1372</v>
      </c>
      <c r="B26" s="223">
        <v>883</v>
      </c>
    </row>
    <row r="27" ht="15.75" customHeight="1" spans="1:2">
      <c r="A27" s="223" t="s">
        <v>1373</v>
      </c>
      <c r="B27" s="223">
        <v>1704</v>
      </c>
    </row>
    <row r="28" ht="15.75" customHeight="1" spans="1:2">
      <c r="A28" s="223" t="s">
        <v>1374</v>
      </c>
      <c r="B28" s="223">
        <v>2519</v>
      </c>
    </row>
    <row r="29" ht="15.75" customHeight="1" spans="1:2">
      <c r="A29" s="223" t="s">
        <v>1375</v>
      </c>
      <c r="B29" s="223">
        <v>1587</v>
      </c>
    </row>
    <row r="30" ht="15.75" customHeight="1" spans="1:2">
      <c r="A30" s="223" t="s">
        <v>1376</v>
      </c>
      <c r="B30" s="223">
        <v>1411</v>
      </c>
    </row>
    <row r="31" ht="15.75" customHeight="1" spans="1:2">
      <c r="A31" s="223" t="s">
        <v>1377</v>
      </c>
      <c r="B31" s="223">
        <v>1417</v>
      </c>
    </row>
    <row r="32" ht="15.75" customHeight="1" spans="1:2">
      <c r="A32" s="223" t="s">
        <v>1378</v>
      </c>
      <c r="B32" s="223">
        <v>2253</v>
      </c>
    </row>
    <row r="33" ht="15.75" customHeight="1" spans="1:2">
      <c r="A33" s="223" t="s">
        <v>1379</v>
      </c>
      <c r="B33" s="223">
        <v>1281</v>
      </c>
    </row>
    <row r="34" ht="15.75" customHeight="1" spans="1:2">
      <c r="A34" s="223" t="s">
        <v>1380</v>
      </c>
      <c r="B34" s="223">
        <v>2449</v>
      </c>
    </row>
    <row r="35" ht="15.75" customHeight="1" spans="1:2">
      <c r="A35" s="223" t="s">
        <v>1381</v>
      </c>
      <c r="B35" s="223">
        <v>1138</v>
      </c>
    </row>
    <row r="36" ht="15.75" customHeight="1" spans="1:2">
      <c r="A36" s="223" t="s">
        <v>1382</v>
      </c>
      <c r="B36" s="223">
        <v>1448</v>
      </c>
    </row>
    <row r="37" ht="15.75" customHeight="1" spans="1:2">
      <c r="A37" s="223" t="s">
        <v>1383</v>
      </c>
      <c r="B37" s="223">
        <v>3998</v>
      </c>
    </row>
    <row r="38" ht="15.75" customHeight="1" spans="1:2">
      <c r="A38" s="223" t="s">
        <v>1384</v>
      </c>
      <c r="B38" s="223">
        <v>2420</v>
      </c>
    </row>
    <row r="39" ht="15.75" customHeight="1" spans="1:2">
      <c r="A39" s="223" t="s">
        <v>1385</v>
      </c>
      <c r="B39" s="223">
        <v>2504</v>
      </c>
    </row>
    <row r="40" ht="15.75" customHeight="1" spans="1:2">
      <c r="A40" s="223" t="s">
        <v>1386</v>
      </c>
      <c r="B40" s="223">
        <v>1688</v>
      </c>
    </row>
    <row r="41" ht="15.75" customHeight="1" spans="1:2">
      <c r="A41" s="223" t="s">
        <v>1387</v>
      </c>
      <c r="B41" s="223">
        <v>1744</v>
      </c>
    </row>
    <row r="42" ht="15.75" customHeight="1" spans="1:2">
      <c r="A42" s="223" t="s">
        <v>1388</v>
      </c>
      <c r="B42" s="223">
        <v>3397</v>
      </c>
    </row>
    <row r="43" ht="15.75" customHeight="1" spans="1:2">
      <c r="A43" s="223" t="s">
        <v>1389</v>
      </c>
      <c r="B43" s="223">
        <v>919</v>
      </c>
    </row>
    <row r="44" ht="15.75" customHeight="1" spans="1:2">
      <c r="A44" s="223" t="s">
        <v>1390</v>
      </c>
      <c r="B44" s="223">
        <v>2974</v>
      </c>
    </row>
    <row r="45" s="220" customFormat="1" ht="15.75" customHeight="1" spans="1:2">
      <c r="A45" s="223" t="s">
        <v>1391</v>
      </c>
      <c r="B45" s="223">
        <v>3663</v>
      </c>
    </row>
    <row r="46" ht="15.75" customHeight="1" spans="1:2">
      <c r="A46" s="223" t="s">
        <v>1392</v>
      </c>
      <c r="B46" s="223">
        <v>1834</v>
      </c>
    </row>
    <row r="47" ht="15.75" customHeight="1" spans="1:2">
      <c r="A47" s="223" t="s">
        <v>1875</v>
      </c>
      <c r="B47" s="223">
        <f>95000-82068</f>
        <v>12932</v>
      </c>
    </row>
    <row r="48" ht="36.75" customHeight="1" spans="1:2">
      <c r="A48" s="224" t="s">
        <v>1876</v>
      </c>
      <c r="B48" s="224"/>
    </row>
  </sheetData>
  <mergeCells count="3">
    <mergeCell ref="A2:B2"/>
    <mergeCell ref="A3:B3"/>
    <mergeCell ref="A48:B48"/>
  </mergeCells>
  <printOptions horizontalCentered="1"/>
  <pageMargins left="0.235416666666667" right="0.235416666666667" top="0.471527777777778" bottom="0.588888888888889" header="0.118055555555556" footer="0.349305555555556"/>
  <pageSetup paperSize="9" fitToWidth="0" fitToHeight="0"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pageSetUpPr fitToPage="1"/>
  </sheetPr>
  <dimension ref="A1:B100"/>
  <sheetViews>
    <sheetView showZeros="0" workbookViewId="0">
      <selection activeCell="B32" sqref="B32"/>
    </sheetView>
  </sheetViews>
  <sheetFormatPr defaultColWidth="10" defaultRowHeight="15" outlineLevelCol="1"/>
  <cols>
    <col min="1" max="1" width="59.25" style="206" customWidth="1"/>
    <col min="2" max="2" width="27.875" style="206" customWidth="1"/>
    <col min="3" max="3" width="15.125" style="206" customWidth="1"/>
    <col min="4" max="16384" width="10" style="206"/>
  </cols>
  <sheetData>
    <row r="1" ht="18.75" spans="1:2">
      <c r="A1" s="5" t="s">
        <v>1877</v>
      </c>
      <c r="B1" s="5"/>
    </row>
    <row r="2" ht="49.7" customHeight="1" spans="1:2">
      <c r="A2" s="174" t="s">
        <v>1871</v>
      </c>
      <c r="B2" s="174"/>
    </row>
    <row r="3" ht="13.5" spans="1:2">
      <c r="A3" s="207" t="s">
        <v>1878</v>
      </c>
      <c r="B3" s="207"/>
    </row>
    <row r="4" ht="20.25" customHeight="1" spans="1:2">
      <c r="A4" s="208"/>
      <c r="B4" s="209" t="s">
        <v>1294</v>
      </c>
    </row>
    <row r="5" ht="24" customHeight="1" spans="1:2">
      <c r="A5" s="210" t="s">
        <v>68</v>
      </c>
      <c r="B5" s="211" t="s">
        <v>1879</v>
      </c>
    </row>
    <row r="6" ht="24" customHeight="1" spans="1:2">
      <c r="A6" s="212" t="s">
        <v>1880</v>
      </c>
      <c r="B6" s="213">
        <v>95000</v>
      </c>
    </row>
    <row r="7" s="205" customFormat="1" ht="20.1" customHeight="1" spans="1:2">
      <c r="A7" s="214" t="s">
        <v>1866</v>
      </c>
      <c r="B7" s="215">
        <v>6330</v>
      </c>
    </row>
    <row r="8" s="205" customFormat="1" ht="20.1" customHeight="1" spans="1:2">
      <c r="A8" s="214" t="s">
        <v>1867</v>
      </c>
      <c r="B8" s="215">
        <v>2051</v>
      </c>
    </row>
    <row r="9" s="205" customFormat="1" ht="20.1" customHeight="1" spans="1:2">
      <c r="A9" s="214" t="s">
        <v>1868</v>
      </c>
      <c r="B9" s="215">
        <v>86619</v>
      </c>
    </row>
    <row r="10" s="205" customFormat="1" ht="20.1" customHeight="1" spans="1:2">
      <c r="A10" s="214"/>
      <c r="B10" s="215"/>
    </row>
    <row r="11" s="205" customFormat="1" ht="20.1" customHeight="1" spans="1:2">
      <c r="A11" s="214"/>
      <c r="B11" s="215"/>
    </row>
    <row r="12" s="205" customFormat="1" ht="20.1" customHeight="1" spans="1:2">
      <c r="A12" s="214"/>
      <c r="B12" s="215"/>
    </row>
    <row r="13" s="205" customFormat="1" ht="20.1" customHeight="1" spans="1:2">
      <c r="A13" s="214"/>
      <c r="B13" s="215"/>
    </row>
    <row r="14" s="205" customFormat="1" ht="20.1" customHeight="1" spans="1:2">
      <c r="A14" s="214"/>
      <c r="B14" s="215"/>
    </row>
    <row r="15" s="205" customFormat="1" ht="20.1" customHeight="1" spans="1:2">
      <c r="A15" s="214"/>
      <c r="B15" s="215"/>
    </row>
    <row r="16" s="205" customFormat="1" ht="20.1" customHeight="1" spans="1:2">
      <c r="A16" s="214"/>
      <c r="B16" s="215"/>
    </row>
    <row r="17" s="205" customFormat="1" ht="20.1" customHeight="1" spans="1:2">
      <c r="A17" s="214"/>
      <c r="B17" s="215"/>
    </row>
    <row r="18" s="205" customFormat="1" ht="20.1" customHeight="1" spans="1:2">
      <c r="A18" s="214"/>
      <c r="B18" s="215"/>
    </row>
    <row r="19" s="205" customFormat="1" ht="20.1" customHeight="1" spans="1:2">
      <c r="A19" s="214"/>
      <c r="B19" s="215"/>
    </row>
    <row r="20" s="205" customFormat="1" ht="20.1" customHeight="1" spans="1:2">
      <c r="A20" s="214"/>
      <c r="B20" s="215"/>
    </row>
    <row r="21" s="205" customFormat="1" ht="20.1" customHeight="1" spans="1:2">
      <c r="A21" s="214"/>
      <c r="B21" s="215"/>
    </row>
    <row r="22" s="205" customFormat="1" ht="20.1" customHeight="1" spans="1:2">
      <c r="A22" s="214"/>
      <c r="B22" s="215"/>
    </row>
    <row r="23" s="205" customFormat="1" ht="20.1" customHeight="1" spans="1:2">
      <c r="A23" s="214"/>
      <c r="B23" s="215"/>
    </row>
    <row r="24" ht="20.1" customHeight="1" spans="1:2">
      <c r="A24" s="216"/>
      <c r="B24" s="217"/>
    </row>
    <row r="25" ht="20.1" customHeight="1" spans="1:2">
      <c r="A25" s="216"/>
      <c r="B25" s="217"/>
    </row>
    <row r="26" ht="20.1" customHeight="1" spans="1:2">
      <c r="A26" s="216"/>
      <c r="B26" s="217"/>
    </row>
    <row r="27" ht="20.1" customHeight="1" spans="1:2">
      <c r="A27" s="218" t="s">
        <v>1881</v>
      </c>
      <c r="B27" s="218"/>
    </row>
    <row r="28" ht="20.1" customHeight="1"/>
    <row r="29" ht="69" spans="1:1">
      <c r="A29" s="219" t="s">
        <v>1882</v>
      </c>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5416666666667" right="0.235416666666667" top="0.786805555555556" bottom="0.786805555555556" header="0.313888888888889" footer="0.393055555555556"/>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F24"/>
  <sheetViews>
    <sheetView showZeros="0" workbookViewId="0">
      <selection activeCell="D6" sqref="D6"/>
    </sheetView>
  </sheetViews>
  <sheetFormatPr defaultColWidth="9" defaultRowHeight="20.1" customHeight="1" outlineLevelCol="5"/>
  <cols>
    <col min="1" max="1" width="37.875" style="169" customWidth="1"/>
    <col min="2" max="3" width="12.75" style="170" customWidth="1"/>
    <col min="4" max="4" width="32.5" style="171" customWidth="1"/>
    <col min="5" max="5" width="13.5" style="172" customWidth="1"/>
    <col min="6" max="6" width="12.75" style="170" customWidth="1"/>
    <col min="7" max="16384" width="9" style="173"/>
  </cols>
  <sheetData>
    <row r="1" customHeight="1" spans="1:6">
      <c r="A1" s="5" t="s">
        <v>1883</v>
      </c>
      <c r="B1" s="5"/>
      <c r="C1" s="5"/>
      <c r="D1" s="5"/>
      <c r="E1" s="5"/>
      <c r="F1" s="5"/>
    </row>
    <row r="2" ht="29.25" customHeight="1" spans="1:6">
      <c r="A2" s="174" t="s">
        <v>1884</v>
      </c>
      <c r="B2" s="174"/>
      <c r="C2" s="174"/>
      <c r="D2" s="174"/>
      <c r="E2" s="174"/>
      <c r="F2" s="174"/>
    </row>
    <row r="3" customHeight="1" spans="1:6">
      <c r="A3" s="175"/>
      <c r="B3" s="175"/>
      <c r="C3" s="175"/>
      <c r="D3" s="175"/>
      <c r="E3" s="176" t="s">
        <v>1396</v>
      </c>
      <c r="F3" s="175"/>
    </row>
    <row r="4" ht="24" customHeight="1" spans="1:6">
      <c r="A4" s="177" t="s">
        <v>1295</v>
      </c>
      <c r="B4" s="178" t="s">
        <v>63</v>
      </c>
      <c r="C4" s="178" t="s">
        <v>1727</v>
      </c>
      <c r="D4" s="177" t="s">
        <v>138</v>
      </c>
      <c r="E4" s="178" t="s">
        <v>63</v>
      </c>
      <c r="F4" s="178" t="s">
        <v>1727</v>
      </c>
    </row>
    <row r="5" ht="24" customHeight="1" spans="1:6">
      <c r="A5" s="195" t="s">
        <v>71</v>
      </c>
      <c r="B5" s="159">
        <f>B6+B18</f>
        <v>418166</v>
      </c>
      <c r="C5" s="159" t="s">
        <v>26</v>
      </c>
      <c r="D5" s="195" t="s">
        <v>71</v>
      </c>
      <c r="E5" s="159">
        <f>E6+E18</f>
        <v>418166</v>
      </c>
      <c r="F5" s="159" t="s">
        <v>26</v>
      </c>
    </row>
    <row r="6" ht="24" customHeight="1" spans="1:6">
      <c r="A6" s="158" t="s">
        <v>72</v>
      </c>
      <c r="B6" s="159">
        <f>SUM(B7:B17)</f>
        <v>280000</v>
      </c>
      <c r="C6" s="159">
        <v>9</v>
      </c>
      <c r="D6" s="196" t="s">
        <v>73</v>
      </c>
      <c r="E6" s="159">
        <f>SUM(E7:E15)</f>
        <v>338066</v>
      </c>
      <c r="F6" s="159" t="s">
        <v>26</v>
      </c>
    </row>
    <row r="7" customHeight="1" spans="1:6">
      <c r="A7" s="143" t="s">
        <v>1885</v>
      </c>
      <c r="B7" s="144"/>
      <c r="C7" s="144"/>
      <c r="D7" s="143" t="s">
        <v>1886</v>
      </c>
      <c r="E7" s="144"/>
      <c r="F7" s="144"/>
    </row>
    <row r="8" customHeight="1" spans="1:6">
      <c r="A8" s="143" t="s">
        <v>1887</v>
      </c>
      <c r="B8" s="144"/>
      <c r="C8" s="144"/>
      <c r="D8" s="143" t="s">
        <v>1888</v>
      </c>
      <c r="E8" s="144">
        <v>4744</v>
      </c>
      <c r="F8" s="144"/>
    </row>
    <row r="9" customHeight="1" spans="1:6">
      <c r="A9" s="143" t="s">
        <v>1889</v>
      </c>
      <c r="B9" s="144">
        <v>10000</v>
      </c>
      <c r="C9" s="144"/>
      <c r="D9" s="143" t="s">
        <v>1890</v>
      </c>
      <c r="E9" s="144">
        <f>212584-6935</f>
        <v>205649</v>
      </c>
      <c r="F9" s="144"/>
    </row>
    <row r="10" customHeight="1" spans="1:6">
      <c r="A10" s="143" t="s">
        <v>1891</v>
      </c>
      <c r="B10" s="144"/>
      <c r="C10" s="144"/>
      <c r="D10" s="143" t="s">
        <v>1892</v>
      </c>
      <c r="E10" s="144">
        <v>99444</v>
      </c>
      <c r="F10" s="144"/>
    </row>
    <row r="11" customHeight="1" spans="1:6">
      <c r="A11" s="143" t="s">
        <v>1893</v>
      </c>
      <c r="B11" s="144">
        <v>250000</v>
      </c>
      <c r="C11" s="144"/>
      <c r="D11" s="143" t="s">
        <v>1894</v>
      </c>
      <c r="E11" s="144"/>
      <c r="F11" s="144"/>
    </row>
    <row r="12" customHeight="1" spans="1:6">
      <c r="A12" s="143" t="s">
        <v>1895</v>
      </c>
      <c r="B12" s="144"/>
      <c r="C12" s="144"/>
      <c r="D12" s="143" t="s">
        <v>1896</v>
      </c>
      <c r="E12" s="144">
        <v>3390</v>
      </c>
      <c r="F12" s="144"/>
    </row>
    <row r="13" customHeight="1" spans="1:6">
      <c r="A13" s="143" t="s">
        <v>1897</v>
      </c>
      <c r="B13" s="144"/>
      <c r="C13" s="144"/>
      <c r="D13" s="143" t="s">
        <v>1898</v>
      </c>
      <c r="E13" s="143">
        <v>23200</v>
      </c>
      <c r="F13" s="144"/>
    </row>
    <row r="14" customHeight="1" spans="1:6">
      <c r="A14" s="143" t="s">
        <v>1899</v>
      </c>
      <c r="B14" s="144"/>
      <c r="C14" s="144"/>
      <c r="D14" s="143" t="s">
        <v>1900</v>
      </c>
      <c r="E14" s="143"/>
      <c r="F14" s="144"/>
    </row>
    <row r="15" customHeight="1" spans="1:6">
      <c r="A15" s="143" t="s">
        <v>1901</v>
      </c>
      <c r="B15" s="144">
        <v>1000</v>
      </c>
      <c r="C15" s="144"/>
      <c r="D15" s="143" t="s">
        <v>1902</v>
      </c>
      <c r="E15" s="143">
        <v>1639</v>
      </c>
      <c r="F15" s="144"/>
    </row>
    <row r="16" customHeight="1" spans="1:6">
      <c r="A16" s="197" t="s">
        <v>1903</v>
      </c>
      <c r="B16" s="144"/>
      <c r="C16" s="144"/>
      <c r="D16" s="143"/>
      <c r="E16" s="143"/>
      <c r="F16" s="144"/>
    </row>
    <row r="17" customHeight="1" spans="1:6">
      <c r="A17" s="143" t="s">
        <v>1904</v>
      </c>
      <c r="B17" s="144">
        <v>19000</v>
      </c>
      <c r="C17" s="144"/>
      <c r="D17" s="198"/>
      <c r="E17" s="198"/>
      <c r="F17" s="144"/>
    </row>
    <row r="18" customHeight="1" spans="1:6">
      <c r="A18" s="158" t="s">
        <v>120</v>
      </c>
      <c r="B18" s="159">
        <f>SUM(B19:B20)</f>
        <v>138166</v>
      </c>
      <c r="C18" s="159" t="s">
        <v>26</v>
      </c>
      <c r="D18" s="158" t="s">
        <v>121</v>
      </c>
      <c r="E18" s="159">
        <f>SUM(E19:E22)</f>
        <v>80100</v>
      </c>
      <c r="F18" s="159" t="s">
        <v>26</v>
      </c>
    </row>
    <row r="19" customHeight="1" spans="1:6">
      <c r="A19" s="143" t="s">
        <v>1419</v>
      </c>
      <c r="B19" s="199">
        <v>66200</v>
      </c>
      <c r="C19" s="199"/>
      <c r="D19" s="143" t="s">
        <v>1420</v>
      </c>
      <c r="E19" s="199">
        <v>100</v>
      </c>
      <c r="F19" s="199"/>
    </row>
    <row r="20" customHeight="1" spans="1:6">
      <c r="A20" s="200" t="s">
        <v>1905</v>
      </c>
      <c r="B20" s="199">
        <v>71966</v>
      </c>
      <c r="C20" s="199"/>
      <c r="D20" s="143" t="s">
        <v>1422</v>
      </c>
      <c r="E20" s="199"/>
      <c r="F20" s="199"/>
    </row>
    <row r="21" customHeight="1" spans="1:6">
      <c r="A21" s="201"/>
      <c r="B21" s="199"/>
      <c r="C21" s="199"/>
      <c r="D21" s="181" t="s">
        <v>1906</v>
      </c>
      <c r="E21" s="199">
        <v>80000</v>
      </c>
      <c r="F21" s="199"/>
    </row>
    <row r="22" customHeight="1" spans="1:6">
      <c r="A22" s="202"/>
      <c r="B22" s="203"/>
      <c r="C22" s="203"/>
      <c r="D22" s="204" t="s">
        <v>1907</v>
      </c>
      <c r="E22" s="203"/>
      <c r="F22" s="203"/>
    </row>
    <row r="23" customHeight="1" spans="1:6">
      <c r="A23" s="202"/>
      <c r="B23" s="203"/>
      <c r="C23" s="203"/>
      <c r="D23" s="202"/>
      <c r="E23" s="203"/>
      <c r="F23" s="203"/>
    </row>
    <row r="24" ht="35.1" customHeight="1" spans="1:6">
      <c r="A24" s="188" t="s">
        <v>1908</v>
      </c>
      <c r="B24" s="188"/>
      <c r="C24" s="188"/>
      <c r="D24" s="188"/>
      <c r="E24" s="188"/>
      <c r="F24" s="188"/>
    </row>
  </sheetData>
  <mergeCells count="5">
    <mergeCell ref="A1:B1"/>
    <mergeCell ref="D1:E1"/>
    <mergeCell ref="A2:E2"/>
    <mergeCell ref="A3:D3"/>
    <mergeCell ref="A24:E24"/>
  </mergeCells>
  <printOptions horizontalCentered="1"/>
  <pageMargins left="0.235416666666667" right="0.235416666666667" top="0.511805555555556" bottom="0.313888888888889" header="0.313888888888889" footer="0.313888888888889"/>
  <pageSetup paperSize="9" orientation="landscape"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O43"/>
  <sheetViews>
    <sheetView showZeros="0" topLeftCell="A3" workbookViewId="0">
      <selection activeCell="D38" sqref="D38"/>
    </sheetView>
  </sheetViews>
  <sheetFormatPr defaultColWidth="9" defaultRowHeight="21.95" customHeight="1"/>
  <cols>
    <col min="1" max="1" width="33.125" style="451" customWidth="1"/>
    <col min="2" max="2" width="10" style="451" customWidth="1"/>
    <col min="3" max="3" width="9.125" style="451" customWidth="1"/>
    <col min="4" max="5" width="10.125" style="451" customWidth="1"/>
    <col min="6" max="6" width="9.125" style="452" customWidth="1"/>
    <col min="7" max="7" width="9.75" style="452" customWidth="1"/>
    <col min="8" max="8" width="28.125" style="451" customWidth="1"/>
    <col min="9" max="9" width="11.125" style="451" customWidth="1"/>
    <col min="10" max="10" width="9.875" style="451" customWidth="1"/>
    <col min="11" max="11" width="10.375" style="451" customWidth="1"/>
    <col min="12" max="13" width="10.625" style="451" customWidth="1"/>
    <col min="14" max="14" width="9.125" style="452" customWidth="1"/>
    <col min="15" max="15" width="9.75" style="452" customWidth="1"/>
    <col min="16" max="17" width="9" style="37"/>
    <col min="18" max="245" width="9" style="451"/>
    <col min="246" max="246" width="4.875" style="451" customWidth="1"/>
    <col min="247" max="247" width="30.625" style="451" customWidth="1"/>
    <col min="248" max="248" width="17" style="451" customWidth="1"/>
    <col min="249" max="249" width="13.5" style="451" customWidth="1"/>
    <col min="250" max="250" width="32.125" style="451" customWidth="1"/>
    <col min="251" max="251" width="15.5" style="451" customWidth="1"/>
    <col min="252" max="252" width="12.125" style="451" customWidth="1"/>
    <col min="253" max="501" width="9" style="451"/>
    <col min="502" max="502" width="4.875" style="451" customWidth="1"/>
    <col min="503" max="503" width="30.625" style="451" customWidth="1"/>
    <col min="504" max="504" width="17" style="451" customWidth="1"/>
    <col min="505" max="505" width="13.5" style="451" customWidth="1"/>
    <col min="506" max="506" width="32.125" style="451" customWidth="1"/>
    <col min="507" max="507" width="15.5" style="451" customWidth="1"/>
    <col min="508" max="508" width="12.125" style="451" customWidth="1"/>
    <col min="509" max="757" width="9" style="451"/>
    <col min="758" max="758" width="4.875" style="451" customWidth="1"/>
    <col min="759" max="759" width="30.625" style="451" customWidth="1"/>
    <col min="760" max="760" width="17" style="451" customWidth="1"/>
    <col min="761" max="761" width="13.5" style="451" customWidth="1"/>
    <col min="762" max="762" width="32.125" style="451" customWidth="1"/>
    <col min="763" max="763" width="15.5" style="451" customWidth="1"/>
    <col min="764" max="764" width="12.125" style="451" customWidth="1"/>
    <col min="765" max="1013" width="9" style="451"/>
    <col min="1014" max="1014" width="4.875" style="451" customWidth="1"/>
    <col min="1015" max="1015" width="30.625" style="451" customWidth="1"/>
    <col min="1016" max="1016" width="17" style="451" customWidth="1"/>
    <col min="1017" max="1017" width="13.5" style="451" customWidth="1"/>
    <col min="1018" max="1018" width="32.125" style="451" customWidth="1"/>
    <col min="1019" max="1019" width="15.5" style="451" customWidth="1"/>
    <col min="1020" max="1020" width="12.125" style="451" customWidth="1"/>
    <col min="1021" max="1269" width="9" style="451"/>
    <col min="1270" max="1270" width="4.875" style="451" customWidth="1"/>
    <col min="1271" max="1271" width="30.625" style="451" customWidth="1"/>
    <col min="1272" max="1272" width="17" style="451" customWidth="1"/>
    <col min="1273" max="1273" width="13.5" style="451" customWidth="1"/>
    <col min="1274" max="1274" width="32.125" style="451" customWidth="1"/>
    <col min="1275" max="1275" width="15.5" style="451" customWidth="1"/>
    <col min="1276" max="1276" width="12.125" style="451" customWidth="1"/>
    <col min="1277" max="1525" width="9" style="451"/>
    <col min="1526" max="1526" width="4.875" style="451" customWidth="1"/>
    <col min="1527" max="1527" width="30.625" style="451" customWidth="1"/>
    <col min="1528" max="1528" width="17" style="451" customWidth="1"/>
    <col min="1529" max="1529" width="13.5" style="451" customWidth="1"/>
    <col min="1530" max="1530" width="32.125" style="451" customWidth="1"/>
    <col min="1531" max="1531" width="15.5" style="451" customWidth="1"/>
    <col min="1532" max="1532" width="12.125" style="451" customWidth="1"/>
    <col min="1533" max="1781" width="9" style="451"/>
    <col min="1782" max="1782" width="4.875" style="451" customWidth="1"/>
    <col min="1783" max="1783" width="30.625" style="451" customWidth="1"/>
    <col min="1784" max="1784" width="17" style="451" customWidth="1"/>
    <col min="1785" max="1785" width="13.5" style="451" customWidth="1"/>
    <col min="1786" max="1786" width="32.125" style="451" customWidth="1"/>
    <col min="1787" max="1787" width="15.5" style="451" customWidth="1"/>
    <col min="1788" max="1788" width="12.125" style="451" customWidth="1"/>
    <col min="1789" max="2037" width="9" style="451"/>
    <col min="2038" max="2038" width="4.875" style="451" customWidth="1"/>
    <col min="2039" max="2039" width="30.625" style="451" customWidth="1"/>
    <col min="2040" max="2040" width="17" style="451" customWidth="1"/>
    <col min="2041" max="2041" width="13.5" style="451" customWidth="1"/>
    <col min="2042" max="2042" width="32.125" style="451" customWidth="1"/>
    <col min="2043" max="2043" width="15.5" style="451" customWidth="1"/>
    <col min="2044" max="2044" width="12.125" style="451" customWidth="1"/>
    <col min="2045" max="2293" width="9" style="451"/>
    <col min="2294" max="2294" width="4.875" style="451" customWidth="1"/>
    <col min="2295" max="2295" width="30.625" style="451" customWidth="1"/>
    <col min="2296" max="2296" width="17" style="451" customWidth="1"/>
    <col min="2297" max="2297" width="13.5" style="451" customWidth="1"/>
    <col min="2298" max="2298" width="32.125" style="451" customWidth="1"/>
    <col min="2299" max="2299" width="15.5" style="451" customWidth="1"/>
    <col min="2300" max="2300" width="12.125" style="451" customWidth="1"/>
    <col min="2301" max="2549" width="9" style="451"/>
    <col min="2550" max="2550" width="4.875" style="451" customWidth="1"/>
    <col min="2551" max="2551" width="30.625" style="451" customWidth="1"/>
    <col min="2552" max="2552" width="17" style="451" customWidth="1"/>
    <col min="2553" max="2553" width="13.5" style="451" customWidth="1"/>
    <col min="2554" max="2554" width="32.125" style="451" customWidth="1"/>
    <col min="2555" max="2555" width="15.5" style="451" customWidth="1"/>
    <col min="2556" max="2556" width="12.125" style="451" customWidth="1"/>
    <col min="2557" max="2805" width="9" style="451"/>
    <col min="2806" max="2806" width="4.875" style="451" customWidth="1"/>
    <col min="2807" max="2807" width="30.625" style="451" customWidth="1"/>
    <col min="2808" max="2808" width="17" style="451" customWidth="1"/>
    <col min="2809" max="2809" width="13.5" style="451" customWidth="1"/>
    <col min="2810" max="2810" width="32.125" style="451" customWidth="1"/>
    <col min="2811" max="2811" width="15.5" style="451" customWidth="1"/>
    <col min="2812" max="2812" width="12.125" style="451" customWidth="1"/>
    <col min="2813" max="3061" width="9" style="451"/>
    <col min="3062" max="3062" width="4.875" style="451" customWidth="1"/>
    <col min="3063" max="3063" width="30.625" style="451" customWidth="1"/>
    <col min="3064" max="3064" width="17" style="451" customWidth="1"/>
    <col min="3065" max="3065" width="13.5" style="451" customWidth="1"/>
    <col min="3066" max="3066" width="32.125" style="451" customWidth="1"/>
    <col min="3067" max="3067" width="15.5" style="451" customWidth="1"/>
    <col min="3068" max="3068" width="12.125" style="451" customWidth="1"/>
    <col min="3069" max="3317" width="9" style="451"/>
    <col min="3318" max="3318" width="4.875" style="451" customWidth="1"/>
    <col min="3319" max="3319" width="30.625" style="451" customWidth="1"/>
    <col min="3320" max="3320" width="17" style="451" customWidth="1"/>
    <col min="3321" max="3321" width="13.5" style="451" customWidth="1"/>
    <col min="3322" max="3322" width="32.125" style="451" customWidth="1"/>
    <col min="3323" max="3323" width="15.5" style="451" customWidth="1"/>
    <col min="3324" max="3324" width="12.125" style="451" customWidth="1"/>
    <col min="3325" max="3573" width="9" style="451"/>
    <col min="3574" max="3574" width="4.875" style="451" customWidth="1"/>
    <col min="3575" max="3575" width="30.625" style="451" customWidth="1"/>
    <col min="3576" max="3576" width="17" style="451" customWidth="1"/>
    <col min="3577" max="3577" width="13.5" style="451" customWidth="1"/>
    <col min="3578" max="3578" width="32.125" style="451" customWidth="1"/>
    <col min="3579" max="3579" width="15.5" style="451" customWidth="1"/>
    <col min="3580" max="3580" width="12.125" style="451" customWidth="1"/>
    <col min="3581" max="3829" width="9" style="451"/>
    <col min="3830" max="3830" width="4.875" style="451" customWidth="1"/>
    <col min="3831" max="3831" width="30.625" style="451" customWidth="1"/>
    <col min="3832" max="3832" width="17" style="451" customWidth="1"/>
    <col min="3833" max="3833" width="13.5" style="451" customWidth="1"/>
    <col min="3834" max="3834" width="32.125" style="451" customWidth="1"/>
    <col min="3835" max="3835" width="15.5" style="451" customWidth="1"/>
    <col min="3836" max="3836" width="12.125" style="451" customWidth="1"/>
    <col min="3837" max="4085" width="9" style="451"/>
    <col min="4086" max="4086" width="4.875" style="451" customWidth="1"/>
    <col min="4087" max="4087" width="30.625" style="451" customWidth="1"/>
    <col min="4088" max="4088" width="17" style="451" customWidth="1"/>
    <col min="4089" max="4089" width="13.5" style="451" customWidth="1"/>
    <col min="4090" max="4090" width="32.125" style="451" customWidth="1"/>
    <col min="4091" max="4091" width="15.5" style="451" customWidth="1"/>
    <col min="4092" max="4092" width="12.125" style="451" customWidth="1"/>
    <col min="4093" max="4341" width="9" style="451"/>
    <col min="4342" max="4342" width="4.875" style="451" customWidth="1"/>
    <col min="4343" max="4343" width="30.625" style="451" customWidth="1"/>
    <col min="4344" max="4344" width="17" style="451" customWidth="1"/>
    <col min="4345" max="4345" width="13.5" style="451" customWidth="1"/>
    <col min="4346" max="4346" width="32.125" style="451" customWidth="1"/>
    <col min="4347" max="4347" width="15.5" style="451" customWidth="1"/>
    <col min="4348" max="4348" width="12.125" style="451" customWidth="1"/>
    <col min="4349" max="4597" width="9" style="451"/>
    <col min="4598" max="4598" width="4.875" style="451" customWidth="1"/>
    <col min="4599" max="4599" width="30.625" style="451" customWidth="1"/>
    <col min="4600" max="4600" width="17" style="451" customWidth="1"/>
    <col min="4601" max="4601" width="13.5" style="451" customWidth="1"/>
    <col min="4602" max="4602" width="32.125" style="451" customWidth="1"/>
    <col min="4603" max="4603" width="15.5" style="451" customWidth="1"/>
    <col min="4604" max="4604" width="12.125" style="451" customWidth="1"/>
    <col min="4605" max="4853" width="9" style="451"/>
    <col min="4854" max="4854" width="4.875" style="451" customWidth="1"/>
    <col min="4855" max="4855" width="30.625" style="451" customWidth="1"/>
    <col min="4856" max="4856" width="17" style="451" customWidth="1"/>
    <col min="4857" max="4857" width="13.5" style="451" customWidth="1"/>
    <col min="4858" max="4858" width="32.125" style="451" customWidth="1"/>
    <col min="4859" max="4859" width="15.5" style="451" customWidth="1"/>
    <col min="4860" max="4860" width="12.125" style="451" customWidth="1"/>
    <col min="4861" max="5109" width="9" style="451"/>
    <col min="5110" max="5110" width="4.875" style="451" customWidth="1"/>
    <col min="5111" max="5111" width="30.625" style="451" customWidth="1"/>
    <col min="5112" max="5112" width="17" style="451" customWidth="1"/>
    <col min="5113" max="5113" width="13.5" style="451" customWidth="1"/>
    <col min="5114" max="5114" width="32.125" style="451" customWidth="1"/>
    <col min="5115" max="5115" width="15.5" style="451" customWidth="1"/>
    <col min="5116" max="5116" width="12.125" style="451" customWidth="1"/>
    <col min="5117" max="5365" width="9" style="451"/>
    <col min="5366" max="5366" width="4.875" style="451" customWidth="1"/>
    <col min="5367" max="5367" width="30.625" style="451" customWidth="1"/>
    <col min="5368" max="5368" width="17" style="451" customWidth="1"/>
    <col min="5369" max="5369" width="13.5" style="451" customWidth="1"/>
    <col min="5370" max="5370" width="32.125" style="451" customWidth="1"/>
    <col min="5371" max="5371" width="15.5" style="451" customWidth="1"/>
    <col min="5372" max="5372" width="12.125" style="451" customWidth="1"/>
    <col min="5373" max="5621" width="9" style="451"/>
    <col min="5622" max="5622" width="4.875" style="451" customWidth="1"/>
    <col min="5623" max="5623" width="30.625" style="451" customWidth="1"/>
    <col min="5624" max="5624" width="17" style="451" customWidth="1"/>
    <col min="5625" max="5625" width="13.5" style="451" customWidth="1"/>
    <col min="5626" max="5626" width="32.125" style="451" customWidth="1"/>
    <col min="5627" max="5627" width="15.5" style="451" customWidth="1"/>
    <col min="5628" max="5628" width="12.125" style="451" customWidth="1"/>
    <col min="5629" max="5877" width="9" style="451"/>
    <col min="5878" max="5878" width="4.875" style="451" customWidth="1"/>
    <col min="5879" max="5879" width="30.625" style="451" customWidth="1"/>
    <col min="5880" max="5880" width="17" style="451" customWidth="1"/>
    <col min="5881" max="5881" width="13.5" style="451" customWidth="1"/>
    <col min="5882" max="5882" width="32.125" style="451" customWidth="1"/>
    <col min="5883" max="5883" width="15.5" style="451" customWidth="1"/>
    <col min="5884" max="5884" width="12.125" style="451" customWidth="1"/>
    <col min="5885" max="6133" width="9" style="451"/>
    <col min="6134" max="6134" width="4.875" style="451" customWidth="1"/>
    <col min="6135" max="6135" width="30.625" style="451" customWidth="1"/>
    <col min="6136" max="6136" width="17" style="451" customWidth="1"/>
    <col min="6137" max="6137" width="13.5" style="451" customWidth="1"/>
    <col min="6138" max="6138" width="32.125" style="451" customWidth="1"/>
    <col min="6139" max="6139" width="15.5" style="451" customWidth="1"/>
    <col min="6140" max="6140" width="12.125" style="451" customWidth="1"/>
    <col min="6141" max="6389" width="9" style="451"/>
    <col min="6390" max="6390" width="4.875" style="451" customWidth="1"/>
    <col min="6391" max="6391" width="30.625" style="451" customWidth="1"/>
    <col min="6392" max="6392" width="17" style="451" customWidth="1"/>
    <col min="6393" max="6393" width="13.5" style="451" customWidth="1"/>
    <col min="6394" max="6394" width="32.125" style="451" customWidth="1"/>
    <col min="6395" max="6395" width="15.5" style="451" customWidth="1"/>
    <col min="6396" max="6396" width="12.125" style="451" customWidth="1"/>
    <col min="6397" max="6645" width="9" style="451"/>
    <col min="6646" max="6646" width="4.875" style="451" customWidth="1"/>
    <col min="6647" max="6647" width="30.625" style="451" customWidth="1"/>
    <col min="6648" max="6648" width="17" style="451" customWidth="1"/>
    <col min="6649" max="6649" width="13.5" style="451" customWidth="1"/>
    <col min="6650" max="6650" width="32.125" style="451" customWidth="1"/>
    <col min="6651" max="6651" width="15.5" style="451" customWidth="1"/>
    <col min="6652" max="6652" width="12.125" style="451" customWidth="1"/>
    <col min="6653" max="6901" width="9" style="451"/>
    <col min="6902" max="6902" width="4.875" style="451" customWidth="1"/>
    <col min="6903" max="6903" width="30.625" style="451" customWidth="1"/>
    <col min="6904" max="6904" width="17" style="451" customWidth="1"/>
    <col min="6905" max="6905" width="13.5" style="451" customWidth="1"/>
    <col min="6906" max="6906" width="32.125" style="451" customWidth="1"/>
    <col min="6907" max="6907" width="15.5" style="451" customWidth="1"/>
    <col min="6908" max="6908" width="12.125" style="451" customWidth="1"/>
    <col min="6909" max="7157" width="9" style="451"/>
    <col min="7158" max="7158" width="4.875" style="451" customWidth="1"/>
    <col min="7159" max="7159" width="30.625" style="451" customWidth="1"/>
    <col min="7160" max="7160" width="17" style="451" customWidth="1"/>
    <col min="7161" max="7161" width="13.5" style="451" customWidth="1"/>
    <col min="7162" max="7162" width="32.125" style="451" customWidth="1"/>
    <col min="7163" max="7163" width="15.5" style="451" customWidth="1"/>
    <col min="7164" max="7164" width="12.125" style="451" customWidth="1"/>
    <col min="7165" max="7413" width="9" style="451"/>
    <col min="7414" max="7414" width="4.875" style="451" customWidth="1"/>
    <col min="7415" max="7415" width="30.625" style="451" customWidth="1"/>
    <col min="7416" max="7416" width="17" style="451" customWidth="1"/>
    <col min="7417" max="7417" width="13.5" style="451" customWidth="1"/>
    <col min="7418" max="7418" width="32.125" style="451" customWidth="1"/>
    <col min="7419" max="7419" width="15.5" style="451" customWidth="1"/>
    <col min="7420" max="7420" width="12.125" style="451" customWidth="1"/>
    <col min="7421" max="7669" width="9" style="451"/>
    <col min="7670" max="7670" width="4.875" style="451" customWidth="1"/>
    <col min="7671" max="7671" width="30.625" style="451" customWidth="1"/>
    <col min="7672" max="7672" width="17" style="451" customWidth="1"/>
    <col min="7673" max="7673" width="13.5" style="451" customWidth="1"/>
    <col min="7674" max="7674" width="32.125" style="451" customWidth="1"/>
    <col min="7675" max="7675" width="15.5" style="451" customWidth="1"/>
    <col min="7676" max="7676" width="12.125" style="451" customWidth="1"/>
    <col min="7677" max="7925" width="9" style="451"/>
    <col min="7926" max="7926" width="4.875" style="451" customWidth="1"/>
    <col min="7927" max="7927" width="30.625" style="451" customWidth="1"/>
    <col min="7928" max="7928" width="17" style="451" customWidth="1"/>
    <col min="7929" max="7929" width="13.5" style="451" customWidth="1"/>
    <col min="7930" max="7930" width="32.125" style="451" customWidth="1"/>
    <col min="7931" max="7931" width="15.5" style="451" customWidth="1"/>
    <col min="7932" max="7932" width="12.125" style="451" customWidth="1"/>
    <col min="7933" max="8181" width="9" style="451"/>
    <col min="8182" max="8182" width="4.875" style="451" customWidth="1"/>
    <col min="8183" max="8183" width="30.625" style="451" customWidth="1"/>
    <col min="8184" max="8184" width="17" style="451" customWidth="1"/>
    <col min="8185" max="8185" width="13.5" style="451" customWidth="1"/>
    <col min="8186" max="8186" width="32.125" style="451" customWidth="1"/>
    <col min="8187" max="8187" width="15.5" style="451" customWidth="1"/>
    <col min="8188" max="8188" width="12.125" style="451" customWidth="1"/>
    <col min="8189" max="8437" width="9" style="451"/>
    <col min="8438" max="8438" width="4.875" style="451" customWidth="1"/>
    <col min="8439" max="8439" width="30.625" style="451" customWidth="1"/>
    <col min="8440" max="8440" width="17" style="451" customWidth="1"/>
    <col min="8441" max="8441" width="13.5" style="451" customWidth="1"/>
    <col min="8442" max="8442" width="32.125" style="451" customWidth="1"/>
    <col min="8443" max="8443" width="15.5" style="451" customWidth="1"/>
    <col min="8444" max="8444" width="12.125" style="451" customWidth="1"/>
    <col min="8445" max="8693" width="9" style="451"/>
    <col min="8694" max="8694" width="4.875" style="451" customWidth="1"/>
    <col min="8695" max="8695" width="30.625" style="451" customWidth="1"/>
    <col min="8696" max="8696" width="17" style="451" customWidth="1"/>
    <col min="8697" max="8697" width="13.5" style="451" customWidth="1"/>
    <col min="8698" max="8698" width="32.125" style="451" customWidth="1"/>
    <col min="8699" max="8699" width="15.5" style="451" customWidth="1"/>
    <col min="8700" max="8700" width="12.125" style="451" customWidth="1"/>
    <col min="8701" max="8949" width="9" style="451"/>
    <col min="8950" max="8950" width="4.875" style="451" customWidth="1"/>
    <col min="8951" max="8951" width="30.625" style="451" customWidth="1"/>
    <col min="8952" max="8952" width="17" style="451" customWidth="1"/>
    <col min="8953" max="8953" width="13.5" style="451" customWidth="1"/>
    <col min="8954" max="8954" width="32.125" style="451" customWidth="1"/>
    <col min="8955" max="8955" width="15.5" style="451" customWidth="1"/>
    <col min="8956" max="8956" width="12.125" style="451" customWidth="1"/>
    <col min="8957" max="9205" width="9" style="451"/>
    <col min="9206" max="9206" width="4.875" style="451" customWidth="1"/>
    <col min="9207" max="9207" width="30.625" style="451" customWidth="1"/>
    <col min="9208" max="9208" width="17" style="451" customWidth="1"/>
    <col min="9209" max="9209" width="13.5" style="451" customWidth="1"/>
    <col min="9210" max="9210" width="32.125" style="451" customWidth="1"/>
    <col min="9211" max="9211" width="15.5" style="451" customWidth="1"/>
    <col min="9212" max="9212" width="12.125" style="451" customWidth="1"/>
    <col min="9213" max="9461" width="9" style="451"/>
    <col min="9462" max="9462" width="4.875" style="451" customWidth="1"/>
    <col min="9463" max="9463" width="30.625" style="451" customWidth="1"/>
    <col min="9464" max="9464" width="17" style="451" customWidth="1"/>
    <col min="9465" max="9465" width="13.5" style="451" customWidth="1"/>
    <col min="9466" max="9466" width="32.125" style="451" customWidth="1"/>
    <col min="9467" max="9467" width="15.5" style="451" customWidth="1"/>
    <col min="9468" max="9468" width="12.125" style="451" customWidth="1"/>
    <col min="9469" max="9717" width="9" style="451"/>
    <col min="9718" max="9718" width="4.875" style="451" customWidth="1"/>
    <col min="9719" max="9719" width="30.625" style="451" customWidth="1"/>
    <col min="9720" max="9720" width="17" style="451" customWidth="1"/>
    <col min="9721" max="9721" width="13.5" style="451" customWidth="1"/>
    <col min="9722" max="9722" width="32.125" style="451" customWidth="1"/>
    <col min="9723" max="9723" width="15.5" style="451" customWidth="1"/>
    <col min="9724" max="9724" width="12.125" style="451" customWidth="1"/>
    <col min="9725" max="9973" width="9" style="451"/>
    <col min="9974" max="9974" width="4.875" style="451" customWidth="1"/>
    <col min="9975" max="9975" width="30.625" style="451" customWidth="1"/>
    <col min="9976" max="9976" width="17" style="451" customWidth="1"/>
    <col min="9977" max="9977" width="13.5" style="451" customWidth="1"/>
    <col min="9978" max="9978" width="32.125" style="451" customWidth="1"/>
    <col min="9979" max="9979" width="15.5" style="451" customWidth="1"/>
    <col min="9980" max="9980" width="12.125" style="451" customWidth="1"/>
    <col min="9981" max="10229" width="9" style="451"/>
    <col min="10230" max="10230" width="4.875" style="451" customWidth="1"/>
    <col min="10231" max="10231" width="30.625" style="451" customWidth="1"/>
    <col min="10232" max="10232" width="17" style="451" customWidth="1"/>
    <col min="10233" max="10233" width="13.5" style="451" customWidth="1"/>
    <col min="10234" max="10234" width="32.125" style="451" customWidth="1"/>
    <col min="10235" max="10235" width="15.5" style="451" customWidth="1"/>
    <col min="10236" max="10236" width="12.125" style="451" customWidth="1"/>
    <col min="10237" max="10485" width="9" style="451"/>
    <col min="10486" max="10486" width="4.875" style="451" customWidth="1"/>
    <col min="10487" max="10487" width="30.625" style="451" customWidth="1"/>
    <col min="10488" max="10488" width="17" style="451" customWidth="1"/>
    <col min="10489" max="10489" width="13.5" style="451" customWidth="1"/>
    <col min="10490" max="10490" width="32.125" style="451" customWidth="1"/>
    <col min="10491" max="10491" width="15.5" style="451" customWidth="1"/>
    <col min="10492" max="10492" width="12.125" style="451" customWidth="1"/>
    <col min="10493" max="10741" width="9" style="451"/>
    <col min="10742" max="10742" width="4.875" style="451" customWidth="1"/>
    <col min="10743" max="10743" width="30.625" style="451" customWidth="1"/>
    <col min="10744" max="10744" width="17" style="451" customWidth="1"/>
    <col min="10745" max="10745" width="13.5" style="451" customWidth="1"/>
    <col min="10746" max="10746" width="32.125" style="451" customWidth="1"/>
    <col min="10747" max="10747" width="15.5" style="451" customWidth="1"/>
    <col min="10748" max="10748" width="12.125" style="451" customWidth="1"/>
    <col min="10749" max="10997" width="9" style="451"/>
    <col min="10998" max="10998" width="4.875" style="451" customWidth="1"/>
    <col min="10999" max="10999" width="30.625" style="451" customWidth="1"/>
    <col min="11000" max="11000" width="17" style="451" customWidth="1"/>
    <col min="11001" max="11001" width="13.5" style="451" customWidth="1"/>
    <col min="11002" max="11002" width="32.125" style="451" customWidth="1"/>
    <col min="11003" max="11003" width="15.5" style="451" customWidth="1"/>
    <col min="11004" max="11004" width="12.125" style="451" customWidth="1"/>
    <col min="11005" max="11253" width="9" style="451"/>
    <col min="11254" max="11254" width="4.875" style="451" customWidth="1"/>
    <col min="11255" max="11255" width="30.625" style="451" customWidth="1"/>
    <col min="11256" max="11256" width="17" style="451" customWidth="1"/>
    <col min="11257" max="11257" width="13.5" style="451" customWidth="1"/>
    <col min="11258" max="11258" width="32.125" style="451" customWidth="1"/>
    <col min="11259" max="11259" width="15.5" style="451" customWidth="1"/>
    <col min="11260" max="11260" width="12.125" style="451" customWidth="1"/>
    <col min="11261" max="11509" width="9" style="451"/>
    <col min="11510" max="11510" width="4.875" style="451" customWidth="1"/>
    <col min="11511" max="11511" width="30.625" style="451" customWidth="1"/>
    <col min="11512" max="11512" width="17" style="451" customWidth="1"/>
    <col min="11513" max="11513" width="13.5" style="451" customWidth="1"/>
    <col min="11514" max="11514" width="32.125" style="451" customWidth="1"/>
    <col min="11515" max="11515" width="15.5" style="451" customWidth="1"/>
    <col min="11516" max="11516" width="12.125" style="451" customWidth="1"/>
    <col min="11517" max="11765" width="9" style="451"/>
    <col min="11766" max="11766" width="4.875" style="451" customWidth="1"/>
    <col min="11767" max="11767" width="30.625" style="451" customWidth="1"/>
    <col min="11768" max="11768" width="17" style="451" customWidth="1"/>
    <col min="11769" max="11769" width="13.5" style="451" customWidth="1"/>
    <col min="11770" max="11770" width="32.125" style="451" customWidth="1"/>
    <col min="11771" max="11771" width="15.5" style="451" customWidth="1"/>
    <col min="11772" max="11772" width="12.125" style="451" customWidth="1"/>
    <col min="11773" max="12021" width="9" style="451"/>
    <col min="12022" max="12022" width="4.875" style="451" customWidth="1"/>
    <col min="12023" max="12023" width="30.625" style="451" customWidth="1"/>
    <col min="12024" max="12024" width="17" style="451" customWidth="1"/>
    <col min="12025" max="12025" width="13.5" style="451" customWidth="1"/>
    <col min="12026" max="12026" width="32.125" style="451" customWidth="1"/>
    <col min="12027" max="12027" width="15.5" style="451" customWidth="1"/>
    <col min="12028" max="12028" width="12.125" style="451" customWidth="1"/>
    <col min="12029" max="12277" width="9" style="451"/>
    <col min="12278" max="12278" width="4.875" style="451" customWidth="1"/>
    <col min="12279" max="12279" width="30.625" style="451" customWidth="1"/>
    <col min="12280" max="12280" width="17" style="451" customWidth="1"/>
    <col min="12281" max="12281" width="13.5" style="451" customWidth="1"/>
    <col min="12282" max="12282" width="32.125" style="451" customWidth="1"/>
    <col min="12283" max="12283" width="15.5" style="451" customWidth="1"/>
    <col min="12284" max="12284" width="12.125" style="451" customWidth="1"/>
    <col min="12285" max="12533" width="9" style="451"/>
    <col min="12534" max="12534" width="4.875" style="451" customWidth="1"/>
    <col min="12535" max="12535" width="30.625" style="451" customWidth="1"/>
    <col min="12536" max="12536" width="17" style="451" customWidth="1"/>
    <col min="12537" max="12537" width="13.5" style="451" customWidth="1"/>
    <col min="12538" max="12538" width="32.125" style="451" customWidth="1"/>
    <col min="12539" max="12539" width="15.5" style="451" customWidth="1"/>
    <col min="12540" max="12540" width="12.125" style="451" customWidth="1"/>
    <col min="12541" max="12789" width="9" style="451"/>
    <col min="12790" max="12790" width="4.875" style="451" customWidth="1"/>
    <col min="12791" max="12791" width="30.625" style="451" customWidth="1"/>
    <col min="12792" max="12792" width="17" style="451" customWidth="1"/>
    <col min="12793" max="12793" width="13.5" style="451" customWidth="1"/>
    <col min="12794" max="12794" width="32.125" style="451" customWidth="1"/>
    <col min="12795" max="12795" width="15.5" style="451" customWidth="1"/>
    <col min="12796" max="12796" width="12.125" style="451" customWidth="1"/>
    <col min="12797" max="13045" width="9" style="451"/>
    <col min="13046" max="13046" width="4.875" style="451" customWidth="1"/>
    <col min="13047" max="13047" width="30.625" style="451" customWidth="1"/>
    <col min="13048" max="13048" width="17" style="451" customWidth="1"/>
    <col min="13049" max="13049" width="13.5" style="451" customWidth="1"/>
    <col min="13050" max="13050" width="32.125" style="451" customWidth="1"/>
    <col min="13051" max="13051" width="15.5" style="451" customWidth="1"/>
    <col min="13052" max="13052" width="12.125" style="451" customWidth="1"/>
    <col min="13053" max="13301" width="9" style="451"/>
    <col min="13302" max="13302" width="4.875" style="451" customWidth="1"/>
    <col min="13303" max="13303" width="30.625" style="451" customWidth="1"/>
    <col min="13304" max="13304" width="17" style="451" customWidth="1"/>
    <col min="13305" max="13305" width="13.5" style="451" customWidth="1"/>
    <col min="13306" max="13306" width="32.125" style="451" customWidth="1"/>
    <col min="13307" max="13307" width="15.5" style="451" customWidth="1"/>
    <col min="13308" max="13308" width="12.125" style="451" customWidth="1"/>
    <col min="13309" max="13557" width="9" style="451"/>
    <col min="13558" max="13558" width="4.875" style="451" customWidth="1"/>
    <col min="13559" max="13559" width="30.625" style="451" customWidth="1"/>
    <col min="13560" max="13560" width="17" style="451" customWidth="1"/>
    <col min="13561" max="13561" width="13.5" style="451" customWidth="1"/>
    <col min="13562" max="13562" width="32.125" style="451" customWidth="1"/>
    <col min="13563" max="13563" width="15.5" style="451" customWidth="1"/>
    <col min="13564" max="13564" width="12.125" style="451" customWidth="1"/>
    <col min="13565" max="13813" width="9" style="451"/>
    <col min="13814" max="13814" width="4.875" style="451" customWidth="1"/>
    <col min="13815" max="13815" width="30.625" style="451" customWidth="1"/>
    <col min="13816" max="13816" width="17" style="451" customWidth="1"/>
    <col min="13817" max="13817" width="13.5" style="451" customWidth="1"/>
    <col min="13818" max="13818" width="32.125" style="451" customWidth="1"/>
    <col min="13819" max="13819" width="15.5" style="451" customWidth="1"/>
    <col min="13820" max="13820" width="12.125" style="451" customWidth="1"/>
    <col min="13821" max="14069" width="9" style="451"/>
    <col min="14070" max="14070" width="4.875" style="451" customWidth="1"/>
    <col min="14071" max="14071" width="30.625" style="451" customWidth="1"/>
    <col min="14072" max="14072" width="17" style="451" customWidth="1"/>
    <col min="14073" max="14073" width="13.5" style="451" customWidth="1"/>
    <col min="14074" max="14074" width="32.125" style="451" customWidth="1"/>
    <col min="14075" max="14075" width="15.5" style="451" customWidth="1"/>
    <col min="14076" max="14076" width="12.125" style="451" customWidth="1"/>
    <col min="14077" max="14325" width="9" style="451"/>
    <col min="14326" max="14326" width="4.875" style="451" customWidth="1"/>
    <col min="14327" max="14327" width="30.625" style="451" customWidth="1"/>
    <col min="14328" max="14328" width="17" style="451" customWidth="1"/>
    <col min="14329" max="14329" width="13.5" style="451" customWidth="1"/>
    <col min="14330" max="14330" width="32.125" style="451" customWidth="1"/>
    <col min="14331" max="14331" width="15.5" style="451" customWidth="1"/>
    <col min="14332" max="14332" width="12.125" style="451" customWidth="1"/>
    <col min="14333" max="14581" width="9" style="451"/>
    <col min="14582" max="14582" width="4.875" style="451" customWidth="1"/>
    <col min="14583" max="14583" width="30.625" style="451" customWidth="1"/>
    <col min="14584" max="14584" width="17" style="451" customWidth="1"/>
    <col min="14585" max="14585" width="13.5" style="451" customWidth="1"/>
    <col min="14586" max="14586" width="32.125" style="451" customWidth="1"/>
    <col min="14587" max="14587" width="15.5" style="451" customWidth="1"/>
    <col min="14588" max="14588" width="12.125" style="451" customWidth="1"/>
    <col min="14589" max="14837" width="9" style="451"/>
    <col min="14838" max="14838" width="4.875" style="451" customWidth="1"/>
    <col min="14839" max="14839" width="30.625" style="451" customWidth="1"/>
    <col min="14840" max="14840" width="17" style="451" customWidth="1"/>
    <col min="14841" max="14841" width="13.5" style="451" customWidth="1"/>
    <col min="14842" max="14842" width="32.125" style="451" customWidth="1"/>
    <col min="14843" max="14843" width="15.5" style="451" customWidth="1"/>
    <col min="14844" max="14844" width="12.125" style="451" customWidth="1"/>
    <col min="14845" max="15093" width="9" style="451"/>
    <col min="15094" max="15094" width="4.875" style="451" customWidth="1"/>
    <col min="15095" max="15095" width="30.625" style="451" customWidth="1"/>
    <col min="15096" max="15096" width="17" style="451" customWidth="1"/>
    <col min="15097" max="15097" width="13.5" style="451" customWidth="1"/>
    <col min="15098" max="15098" width="32.125" style="451" customWidth="1"/>
    <col min="15099" max="15099" width="15.5" style="451" customWidth="1"/>
    <col min="15100" max="15100" width="12.125" style="451" customWidth="1"/>
    <col min="15101" max="15349" width="9" style="451"/>
    <col min="15350" max="15350" width="4.875" style="451" customWidth="1"/>
    <col min="15351" max="15351" width="30.625" style="451" customWidth="1"/>
    <col min="15352" max="15352" width="17" style="451" customWidth="1"/>
    <col min="15353" max="15353" width="13.5" style="451" customWidth="1"/>
    <col min="15354" max="15354" width="32.125" style="451" customWidth="1"/>
    <col min="15355" max="15355" width="15.5" style="451" customWidth="1"/>
    <col min="15356" max="15356" width="12.125" style="451" customWidth="1"/>
    <col min="15357" max="15605" width="9" style="451"/>
    <col min="15606" max="15606" width="4.875" style="451" customWidth="1"/>
    <col min="15607" max="15607" width="30.625" style="451" customWidth="1"/>
    <col min="15608" max="15608" width="17" style="451" customWidth="1"/>
    <col min="15609" max="15609" width="13.5" style="451" customWidth="1"/>
    <col min="15610" max="15610" width="32.125" style="451" customWidth="1"/>
    <col min="15611" max="15611" width="15.5" style="451" customWidth="1"/>
    <col min="15612" max="15612" width="12.125" style="451" customWidth="1"/>
    <col min="15613" max="15861" width="9" style="451"/>
    <col min="15862" max="15862" width="4.875" style="451" customWidth="1"/>
    <col min="15863" max="15863" width="30.625" style="451" customWidth="1"/>
    <col min="15864" max="15864" width="17" style="451" customWidth="1"/>
    <col min="15865" max="15865" width="13.5" style="451" customWidth="1"/>
    <col min="15866" max="15866" width="32.125" style="451" customWidth="1"/>
    <col min="15867" max="15867" width="15.5" style="451" customWidth="1"/>
    <col min="15868" max="15868" width="12.125" style="451" customWidth="1"/>
    <col min="15869" max="16117" width="9" style="451"/>
    <col min="16118" max="16118" width="4.875" style="451" customWidth="1"/>
    <col min="16119" max="16119" width="30.625" style="451" customWidth="1"/>
    <col min="16120" max="16120" width="17" style="451" customWidth="1"/>
    <col min="16121" max="16121" width="13.5" style="451" customWidth="1"/>
    <col min="16122" max="16122" width="32.125" style="451" customWidth="1"/>
    <col min="16123" max="16123" width="15.5" style="451" customWidth="1"/>
    <col min="16124" max="16124" width="12.125" style="451" customWidth="1"/>
    <col min="16125" max="16375" width="9" style="451"/>
    <col min="16376" max="16384" width="9" style="37"/>
  </cols>
  <sheetData>
    <row r="1" ht="21" customHeight="1" spans="1:15">
      <c r="A1" s="5" t="s">
        <v>58</v>
      </c>
      <c r="B1" s="5"/>
      <c r="C1" s="5"/>
      <c r="D1" s="5"/>
      <c r="E1" s="5"/>
      <c r="F1" s="453"/>
      <c r="G1" s="453"/>
      <c r="H1" s="5"/>
      <c r="I1" s="5"/>
      <c r="J1" s="5"/>
      <c r="K1" s="5"/>
      <c r="L1" s="5"/>
      <c r="M1" s="5"/>
      <c r="N1" s="453"/>
      <c r="O1" s="453"/>
    </row>
    <row r="2" ht="24.75" spans="1:15">
      <c r="A2" s="454" t="s">
        <v>59</v>
      </c>
      <c r="B2" s="454"/>
      <c r="C2" s="454"/>
      <c r="D2" s="454"/>
      <c r="E2" s="454"/>
      <c r="F2" s="455"/>
      <c r="G2" s="455"/>
      <c r="H2" s="454"/>
      <c r="I2" s="454"/>
      <c r="J2" s="454"/>
      <c r="K2" s="454"/>
      <c r="L2" s="454"/>
      <c r="M2" s="454"/>
      <c r="N2" s="455"/>
      <c r="O2" s="455"/>
    </row>
    <row r="3" ht="18" customHeight="1" spans="1:15">
      <c r="A3" s="174"/>
      <c r="B3" s="174"/>
      <c r="C3" s="174"/>
      <c r="D3" s="174"/>
      <c r="E3" s="174"/>
      <c r="F3" s="456"/>
      <c r="G3" s="456"/>
      <c r="H3" s="174"/>
      <c r="I3" s="174"/>
      <c r="J3" s="174"/>
      <c r="K3" s="174"/>
      <c r="L3" s="174"/>
      <c r="M3" s="174"/>
      <c r="N3" s="456"/>
      <c r="O3" s="468" t="s">
        <v>60</v>
      </c>
    </row>
    <row r="4" ht="75" customHeight="1" spans="1:15">
      <c r="A4" s="308" t="s">
        <v>61</v>
      </c>
      <c r="B4" s="309" t="s">
        <v>62</v>
      </c>
      <c r="C4" s="309" t="s">
        <v>63</v>
      </c>
      <c r="D4" s="309" t="s">
        <v>64</v>
      </c>
      <c r="E4" s="309" t="s">
        <v>65</v>
      </c>
      <c r="F4" s="340" t="s">
        <v>66</v>
      </c>
      <c r="G4" s="340" t="s">
        <v>67</v>
      </c>
      <c r="H4" s="308" t="s">
        <v>68</v>
      </c>
      <c r="I4" s="309" t="s">
        <v>62</v>
      </c>
      <c r="J4" s="309" t="s">
        <v>63</v>
      </c>
      <c r="K4" s="309" t="s">
        <v>64</v>
      </c>
      <c r="L4" s="309" t="s">
        <v>69</v>
      </c>
      <c r="M4" s="309" t="s">
        <v>65</v>
      </c>
      <c r="N4" s="340" t="s">
        <v>70</v>
      </c>
      <c r="O4" s="340" t="s">
        <v>67</v>
      </c>
    </row>
    <row r="5" ht="18.75" spans="1:15">
      <c r="A5" s="308" t="s">
        <v>71</v>
      </c>
      <c r="B5" s="458">
        <f>B6+B32</f>
        <v>1010864</v>
      </c>
      <c r="C5" s="458">
        <f>C6+C32</f>
        <v>884772</v>
      </c>
      <c r="D5" s="458">
        <f t="shared" ref="D5:M5" si="0">D6+D32</f>
        <v>1122252</v>
      </c>
      <c r="E5" s="458">
        <f t="shared" si="0"/>
        <v>1126905</v>
      </c>
      <c r="F5" s="399" t="s">
        <v>26</v>
      </c>
      <c r="G5" s="399" t="s">
        <v>26</v>
      </c>
      <c r="H5" s="308" t="s">
        <v>71</v>
      </c>
      <c r="I5" s="458">
        <f t="shared" si="0"/>
        <v>1010863.81</v>
      </c>
      <c r="J5" s="458">
        <f t="shared" si="0"/>
        <v>884772</v>
      </c>
      <c r="K5" s="458">
        <f t="shared" si="0"/>
        <v>1122252</v>
      </c>
      <c r="L5" s="458">
        <f t="shared" si="0"/>
        <v>1126905</v>
      </c>
      <c r="M5" s="458">
        <f t="shared" si="0"/>
        <v>1126905</v>
      </c>
      <c r="N5" s="399" t="s">
        <v>26</v>
      </c>
      <c r="O5" s="399" t="s">
        <v>26</v>
      </c>
    </row>
    <row r="6" ht="18.75" spans="1:15">
      <c r="A6" s="460" t="s">
        <v>72</v>
      </c>
      <c r="B6" s="458">
        <f>B7+B21</f>
        <v>252617</v>
      </c>
      <c r="C6" s="458">
        <f>C7+C21</f>
        <v>265000</v>
      </c>
      <c r="D6" s="458">
        <f>D7+D21</f>
        <v>252700</v>
      </c>
      <c r="E6" s="458">
        <f>E7+E21</f>
        <v>252766</v>
      </c>
      <c r="F6" s="398">
        <f t="shared" ref="F6:F27" si="1">E6/D6</f>
        <v>1.00026117926395</v>
      </c>
      <c r="G6" s="398">
        <f>E6/B6-1</f>
        <v>0.000589825704524927</v>
      </c>
      <c r="H6" s="460" t="s">
        <v>73</v>
      </c>
      <c r="I6" s="458">
        <f>SUM(I7:I31)</f>
        <v>966581.81</v>
      </c>
      <c r="J6" s="458">
        <f t="shared" ref="J6:M6" si="2">SUM(J7:J31)</f>
        <v>839772</v>
      </c>
      <c r="K6" s="458">
        <f t="shared" si="2"/>
        <v>1011152</v>
      </c>
      <c r="L6" s="458">
        <f t="shared" si="2"/>
        <v>1017322</v>
      </c>
      <c r="M6" s="458">
        <f t="shared" si="2"/>
        <v>972363</v>
      </c>
      <c r="N6" s="403">
        <f>M6/L6</f>
        <v>0.955806519469745</v>
      </c>
      <c r="O6" s="398">
        <f>M6/I6-1</f>
        <v>0.00598106641381957</v>
      </c>
    </row>
    <row r="7" ht="15.75" customHeight="1" spans="1:15">
      <c r="A7" s="400" t="s">
        <v>74</v>
      </c>
      <c r="B7" s="400">
        <v>152415</v>
      </c>
      <c r="C7" s="461">
        <f>SUM(C8:C20)</f>
        <v>162000</v>
      </c>
      <c r="D7" s="461">
        <f>SUM(D8:D20)</f>
        <v>147000</v>
      </c>
      <c r="E7" s="461">
        <f>SUM(E8:E20)</f>
        <v>147073</v>
      </c>
      <c r="F7" s="403">
        <f t="shared" si="1"/>
        <v>1.00049659863946</v>
      </c>
      <c r="G7" s="403">
        <f t="shared" ref="G7:G27" si="3">E7/B7-1</f>
        <v>-0.0350490437292917</v>
      </c>
      <c r="H7" s="462" t="s">
        <v>75</v>
      </c>
      <c r="I7" s="461">
        <v>68677</v>
      </c>
      <c r="J7" s="461">
        <v>67156</v>
      </c>
      <c r="K7" s="400">
        <f>67175+1865</f>
        <v>69040</v>
      </c>
      <c r="L7" s="461">
        <v>57507</v>
      </c>
      <c r="M7" s="461">
        <v>57005</v>
      </c>
      <c r="N7" s="403">
        <f t="shared" ref="N7:N31" si="4">M7/L7</f>
        <v>0.991270627923557</v>
      </c>
      <c r="O7" s="403">
        <f t="shared" ref="O7:O31" si="5">M7/I7-1</f>
        <v>-0.169955006770826</v>
      </c>
    </row>
    <row r="8" ht="15.75" customHeight="1" spans="1:15">
      <c r="A8" s="400" t="s">
        <v>76</v>
      </c>
      <c r="B8" s="400">
        <v>63623</v>
      </c>
      <c r="C8" s="461">
        <v>65000</v>
      </c>
      <c r="D8" s="400">
        <v>56000</v>
      </c>
      <c r="E8" s="401">
        <v>63514</v>
      </c>
      <c r="F8" s="403">
        <f t="shared" si="1"/>
        <v>1.13417857142857</v>
      </c>
      <c r="G8" s="403">
        <f t="shared" si="3"/>
        <v>-0.00171321691840998</v>
      </c>
      <c r="H8" s="462" t="s">
        <v>77</v>
      </c>
      <c r="I8" s="401"/>
      <c r="J8" s="461"/>
      <c r="K8" s="400">
        <v>0</v>
      </c>
      <c r="L8" s="461">
        <v>0</v>
      </c>
      <c r="M8" s="461"/>
      <c r="N8" s="403"/>
      <c r="O8" s="403"/>
    </row>
    <row r="9" ht="15.75" customHeight="1" spans="1:15">
      <c r="A9" s="400" t="s">
        <v>78</v>
      </c>
      <c r="B9" s="400">
        <v>15800</v>
      </c>
      <c r="C9" s="461">
        <v>16000</v>
      </c>
      <c r="D9" s="400">
        <v>13000</v>
      </c>
      <c r="E9" s="401">
        <v>10164</v>
      </c>
      <c r="F9" s="403">
        <f t="shared" si="1"/>
        <v>0.781846153846154</v>
      </c>
      <c r="G9" s="403">
        <f t="shared" si="3"/>
        <v>-0.356708860759494</v>
      </c>
      <c r="H9" s="462" t="s">
        <v>79</v>
      </c>
      <c r="I9" s="401">
        <v>196</v>
      </c>
      <c r="J9" s="461">
        <v>218</v>
      </c>
      <c r="K9" s="400">
        <v>218</v>
      </c>
      <c r="L9" s="400">
        <v>250</v>
      </c>
      <c r="M9" s="401">
        <v>250</v>
      </c>
      <c r="N9" s="403">
        <f t="shared" si="4"/>
        <v>1</v>
      </c>
      <c r="O9" s="403">
        <f t="shared" si="5"/>
        <v>0.275510204081633</v>
      </c>
    </row>
    <row r="10" ht="15.75" customHeight="1" spans="1:15">
      <c r="A10" s="400" t="s">
        <v>80</v>
      </c>
      <c r="B10" s="400">
        <v>5138</v>
      </c>
      <c r="C10" s="461">
        <v>8000</v>
      </c>
      <c r="D10" s="400">
        <v>5400</v>
      </c>
      <c r="E10" s="401">
        <v>4641</v>
      </c>
      <c r="F10" s="403">
        <f t="shared" si="1"/>
        <v>0.859444444444444</v>
      </c>
      <c r="G10" s="403">
        <f t="shared" si="3"/>
        <v>-0.0967302452316077</v>
      </c>
      <c r="H10" s="462" t="s">
        <v>81</v>
      </c>
      <c r="I10" s="401">
        <v>31116</v>
      </c>
      <c r="J10" s="461">
        <v>32526</v>
      </c>
      <c r="K10" s="400">
        <v>32526</v>
      </c>
      <c r="L10" s="400">
        <v>28080</v>
      </c>
      <c r="M10" s="401">
        <v>28068</v>
      </c>
      <c r="N10" s="403">
        <f t="shared" si="4"/>
        <v>0.99957264957265</v>
      </c>
      <c r="O10" s="403">
        <f t="shared" si="5"/>
        <v>-0.0979560354801389</v>
      </c>
    </row>
    <row r="11" ht="15.75" customHeight="1" spans="1:15">
      <c r="A11" s="400" t="s">
        <v>82</v>
      </c>
      <c r="B11" s="400">
        <v>4031</v>
      </c>
      <c r="C11" s="461">
        <v>8000</v>
      </c>
      <c r="D11" s="400">
        <v>7000</v>
      </c>
      <c r="E11" s="401">
        <v>5007</v>
      </c>
      <c r="F11" s="403">
        <f t="shared" si="1"/>
        <v>0.715285714285714</v>
      </c>
      <c r="G11" s="403">
        <f t="shared" si="3"/>
        <v>0.242123542545274</v>
      </c>
      <c r="H11" s="462" t="s">
        <v>83</v>
      </c>
      <c r="I11" s="401">
        <v>210390</v>
      </c>
      <c r="J11" s="461">
        <v>210427</v>
      </c>
      <c r="K11" s="400">
        <v>225530</v>
      </c>
      <c r="L11" s="400">
        <v>221100</v>
      </c>
      <c r="M11" s="401">
        <v>212073</v>
      </c>
      <c r="N11" s="403">
        <f t="shared" si="4"/>
        <v>0.959172320217096</v>
      </c>
      <c r="O11" s="403">
        <f t="shared" si="5"/>
        <v>0.00799942963068578</v>
      </c>
    </row>
    <row r="12" ht="15.75" customHeight="1" spans="1:15">
      <c r="A12" s="400" t="s">
        <v>84</v>
      </c>
      <c r="B12" s="400">
        <v>9998</v>
      </c>
      <c r="C12" s="461">
        <v>11600</v>
      </c>
      <c r="D12" s="400">
        <v>11600</v>
      </c>
      <c r="E12" s="401">
        <v>9903</v>
      </c>
      <c r="F12" s="403">
        <f t="shared" si="1"/>
        <v>0.853706896551724</v>
      </c>
      <c r="G12" s="403">
        <f t="shared" si="3"/>
        <v>-0.00950190038007603</v>
      </c>
      <c r="H12" s="462" t="s">
        <v>85</v>
      </c>
      <c r="I12" s="401">
        <v>3322</v>
      </c>
      <c r="J12" s="461">
        <v>1635</v>
      </c>
      <c r="K12" s="400">
        <v>1660</v>
      </c>
      <c r="L12" s="400">
        <v>3588</v>
      </c>
      <c r="M12" s="401">
        <v>3588</v>
      </c>
      <c r="N12" s="403">
        <f t="shared" si="4"/>
        <v>1</v>
      </c>
      <c r="O12" s="403">
        <f t="shared" si="5"/>
        <v>0.0800722456351595</v>
      </c>
    </row>
    <row r="13" ht="15.75" customHeight="1" spans="1:15">
      <c r="A13" s="400" t="s">
        <v>86</v>
      </c>
      <c r="B13" s="400">
        <v>3522</v>
      </c>
      <c r="C13" s="461">
        <v>4000</v>
      </c>
      <c r="D13" s="400">
        <v>4000</v>
      </c>
      <c r="E13" s="401">
        <v>3711</v>
      </c>
      <c r="F13" s="403">
        <f t="shared" si="1"/>
        <v>0.92775</v>
      </c>
      <c r="G13" s="403">
        <f t="shared" si="3"/>
        <v>0.0536626916524703</v>
      </c>
      <c r="H13" s="462" t="s">
        <v>87</v>
      </c>
      <c r="I13" s="401">
        <v>6102</v>
      </c>
      <c r="J13" s="461">
        <v>10352</v>
      </c>
      <c r="K13" s="400">
        <v>10994</v>
      </c>
      <c r="L13" s="400">
        <v>12721</v>
      </c>
      <c r="M13" s="401">
        <v>12501</v>
      </c>
      <c r="N13" s="403">
        <f t="shared" si="4"/>
        <v>0.982705762125619</v>
      </c>
      <c r="O13" s="403">
        <f t="shared" si="5"/>
        <v>1.04867256637168</v>
      </c>
    </row>
    <row r="14" ht="15.75" customHeight="1" spans="1:15">
      <c r="A14" s="400" t="s">
        <v>88</v>
      </c>
      <c r="B14" s="400">
        <v>1477</v>
      </c>
      <c r="C14" s="461">
        <v>2000</v>
      </c>
      <c r="D14" s="400">
        <v>2000</v>
      </c>
      <c r="E14" s="401">
        <v>1777</v>
      </c>
      <c r="F14" s="403">
        <f t="shared" si="1"/>
        <v>0.8885</v>
      </c>
      <c r="G14" s="403">
        <f t="shared" si="3"/>
        <v>0.2031144211239</v>
      </c>
      <c r="H14" s="462" t="s">
        <v>89</v>
      </c>
      <c r="I14" s="401">
        <v>150089</v>
      </c>
      <c r="J14" s="461">
        <v>138481</v>
      </c>
      <c r="K14" s="400">
        <f>166233+2350</f>
        <v>168583</v>
      </c>
      <c r="L14" s="400">
        <v>167585</v>
      </c>
      <c r="M14" s="401">
        <v>166671</v>
      </c>
      <c r="N14" s="403">
        <f t="shared" si="4"/>
        <v>0.994546051257571</v>
      </c>
      <c r="O14" s="403">
        <f t="shared" si="5"/>
        <v>0.110481114538707</v>
      </c>
    </row>
    <row r="15" ht="15.75" customHeight="1" spans="1:15">
      <c r="A15" s="462" t="s">
        <v>90</v>
      </c>
      <c r="B15" s="462">
        <v>13098</v>
      </c>
      <c r="C15" s="461">
        <v>12000</v>
      </c>
      <c r="D15" s="400">
        <v>12000</v>
      </c>
      <c r="E15" s="401">
        <v>9007</v>
      </c>
      <c r="F15" s="403">
        <f t="shared" si="1"/>
        <v>0.750583333333333</v>
      </c>
      <c r="G15" s="403">
        <f t="shared" si="3"/>
        <v>-0.312337761490304</v>
      </c>
      <c r="H15" s="462" t="s">
        <v>91</v>
      </c>
      <c r="I15" s="401">
        <v>150133</v>
      </c>
      <c r="J15" s="461">
        <v>133726</v>
      </c>
      <c r="K15" s="400">
        <f>159338+18</f>
        <v>159356</v>
      </c>
      <c r="L15" s="400">
        <v>162461</v>
      </c>
      <c r="M15" s="401">
        <v>161732</v>
      </c>
      <c r="N15" s="403">
        <f t="shared" si="4"/>
        <v>0.995512769218459</v>
      </c>
      <c r="O15" s="403">
        <f t="shared" si="5"/>
        <v>0.077258164427541</v>
      </c>
    </row>
    <row r="16" ht="15.75" customHeight="1" spans="1:15">
      <c r="A16" s="400" t="s">
        <v>92</v>
      </c>
      <c r="B16" s="400">
        <v>9382</v>
      </c>
      <c r="C16" s="461">
        <v>11600</v>
      </c>
      <c r="D16" s="400">
        <v>8600</v>
      </c>
      <c r="E16" s="401">
        <v>9864</v>
      </c>
      <c r="F16" s="403">
        <f t="shared" si="1"/>
        <v>1.14697674418605</v>
      </c>
      <c r="G16" s="403">
        <f t="shared" si="3"/>
        <v>0.0513749733532296</v>
      </c>
      <c r="H16" s="462" t="s">
        <v>93</v>
      </c>
      <c r="I16" s="401">
        <v>39121</v>
      </c>
      <c r="J16" s="461">
        <v>9244</v>
      </c>
      <c r="K16" s="400">
        <f>31328+483</f>
        <v>31811</v>
      </c>
      <c r="L16" s="400">
        <v>33891</v>
      </c>
      <c r="M16" s="401">
        <v>33029</v>
      </c>
      <c r="N16" s="403">
        <f t="shared" si="4"/>
        <v>0.974565518869316</v>
      </c>
      <c r="O16" s="403">
        <f t="shared" si="5"/>
        <v>-0.155721990746658</v>
      </c>
    </row>
    <row r="17" ht="15.75" customHeight="1" spans="1:15">
      <c r="A17" s="462" t="s">
        <v>94</v>
      </c>
      <c r="B17" s="462">
        <v>3292</v>
      </c>
      <c r="C17" s="461">
        <v>3000</v>
      </c>
      <c r="D17" s="400">
        <v>4000</v>
      </c>
      <c r="E17" s="401">
        <v>5635</v>
      </c>
      <c r="F17" s="403">
        <f t="shared" si="1"/>
        <v>1.40875</v>
      </c>
      <c r="G17" s="403">
        <f t="shared" si="3"/>
        <v>0.711725394896719</v>
      </c>
      <c r="H17" s="462" t="s">
        <v>95</v>
      </c>
      <c r="I17" s="401">
        <v>96594.81</v>
      </c>
      <c r="J17" s="461">
        <v>21497</v>
      </c>
      <c r="K17" s="400">
        <v>32349</v>
      </c>
      <c r="L17" s="400">
        <v>32468</v>
      </c>
      <c r="M17" s="401">
        <v>32453</v>
      </c>
      <c r="N17" s="403">
        <f t="shared" si="4"/>
        <v>0.999538006652704</v>
      </c>
      <c r="O17" s="403">
        <f t="shared" si="5"/>
        <v>-0.664029568462322</v>
      </c>
    </row>
    <row r="18" ht="15.75" customHeight="1" spans="1:15">
      <c r="A18" s="462" t="s">
        <v>96</v>
      </c>
      <c r="B18" s="462">
        <v>22057</v>
      </c>
      <c r="C18" s="461">
        <v>20000</v>
      </c>
      <c r="D18" s="400">
        <v>22000</v>
      </c>
      <c r="E18" s="401">
        <v>22713</v>
      </c>
      <c r="F18" s="403">
        <f t="shared" si="1"/>
        <v>1.03240909090909</v>
      </c>
      <c r="G18" s="403">
        <f t="shared" si="3"/>
        <v>0.0297411252663553</v>
      </c>
      <c r="H18" s="462" t="s">
        <v>97</v>
      </c>
      <c r="I18" s="401">
        <f>140988-1000</f>
        <v>139988</v>
      </c>
      <c r="J18" s="461">
        <v>109024</v>
      </c>
      <c r="K18" s="400">
        <f>117989+22852</f>
        <v>140841</v>
      </c>
      <c r="L18" s="400">
        <v>140926</v>
      </c>
      <c r="M18" s="401">
        <v>119914</v>
      </c>
      <c r="N18" s="403">
        <f t="shared" si="4"/>
        <v>0.850900472588451</v>
      </c>
      <c r="O18" s="403">
        <f t="shared" si="5"/>
        <v>-0.143398005543332</v>
      </c>
    </row>
    <row r="19" ht="15.75" customHeight="1" spans="1:15">
      <c r="A19" s="462" t="s">
        <v>98</v>
      </c>
      <c r="B19" s="462">
        <v>347</v>
      </c>
      <c r="C19" s="461">
        <v>800</v>
      </c>
      <c r="D19" s="400">
        <v>500</v>
      </c>
      <c r="E19" s="401">
        <v>299</v>
      </c>
      <c r="F19" s="403">
        <f t="shared" si="1"/>
        <v>0.598</v>
      </c>
      <c r="G19" s="403">
        <f t="shared" si="3"/>
        <v>-0.138328530259366</v>
      </c>
      <c r="H19" s="462" t="s">
        <v>99</v>
      </c>
      <c r="I19" s="401">
        <v>25144</v>
      </c>
      <c r="J19" s="461">
        <v>36635</v>
      </c>
      <c r="K19" s="400">
        <f>44544+9222</f>
        <v>53766</v>
      </c>
      <c r="L19" s="400">
        <v>64330</v>
      </c>
      <c r="M19" s="401">
        <v>60024</v>
      </c>
      <c r="N19" s="403">
        <f t="shared" si="4"/>
        <v>0.93306388932069</v>
      </c>
      <c r="O19" s="403">
        <f t="shared" si="5"/>
        <v>1.38720967228762</v>
      </c>
    </row>
    <row r="20" ht="15.75" customHeight="1" spans="1:15">
      <c r="A20" s="462" t="s">
        <v>100</v>
      </c>
      <c r="B20" s="462">
        <v>650</v>
      </c>
      <c r="C20" s="461"/>
      <c r="D20" s="400">
        <v>900</v>
      </c>
      <c r="E20" s="401">
        <v>838</v>
      </c>
      <c r="F20" s="403">
        <f t="shared" si="1"/>
        <v>0.931111111111111</v>
      </c>
      <c r="G20" s="403">
        <f t="shared" si="3"/>
        <v>0.289230769230769</v>
      </c>
      <c r="H20" s="470" t="s">
        <v>101</v>
      </c>
      <c r="I20" s="401">
        <v>1919</v>
      </c>
      <c r="J20" s="461">
        <v>4382</v>
      </c>
      <c r="K20" s="400">
        <v>4204</v>
      </c>
      <c r="L20" s="461">
        <v>20702</v>
      </c>
      <c r="M20" s="461">
        <v>20702</v>
      </c>
      <c r="N20" s="403">
        <f t="shared" si="4"/>
        <v>1</v>
      </c>
      <c r="O20" s="403">
        <f t="shared" si="5"/>
        <v>9.78791036998437</v>
      </c>
    </row>
    <row r="21" ht="15.75" customHeight="1" spans="1:15">
      <c r="A21" s="400" t="s">
        <v>102</v>
      </c>
      <c r="B21" s="400">
        <v>100202</v>
      </c>
      <c r="C21" s="461">
        <f>SUM(C22:C28)</f>
        <v>103000</v>
      </c>
      <c r="D21" s="461">
        <f>SUM(D22:D28)</f>
        <v>105700</v>
      </c>
      <c r="E21" s="461">
        <f>SUM(E22:E28)</f>
        <v>105693</v>
      </c>
      <c r="F21" s="403">
        <f t="shared" si="1"/>
        <v>0.999933774834437</v>
      </c>
      <c r="G21" s="403">
        <f t="shared" si="3"/>
        <v>0.0547993054030858</v>
      </c>
      <c r="H21" s="462" t="s">
        <v>103</v>
      </c>
      <c r="I21" s="401">
        <v>267</v>
      </c>
      <c r="J21" s="461">
        <v>1352</v>
      </c>
      <c r="K21" s="400">
        <v>959</v>
      </c>
      <c r="L21" s="400">
        <v>732</v>
      </c>
      <c r="M21" s="401">
        <v>647</v>
      </c>
      <c r="N21" s="403">
        <f t="shared" si="4"/>
        <v>0.883879781420765</v>
      </c>
      <c r="O21" s="403">
        <f t="shared" si="5"/>
        <v>1.42322097378277</v>
      </c>
    </row>
    <row r="22" ht="15.75" customHeight="1" spans="1:15">
      <c r="A22" s="400" t="s">
        <v>104</v>
      </c>
      <c r="B22" s="400">
        <v>23206</v>
      </c>
      <c r="C22" s="461">
        <v>33000</v>
      </c>
      <c r="D22" s="461">
        <v>35000</v>
      </c>
      <c r="E22" s="461">
        <v>32767</v>
      </c>
      <c r="F22" s="403">
        <f t="shared" si="1"/>
        <v>0.9362</v>
      </c>
      <c r="G22" s="403">
        <f t="shared" si="3"/>
        <v>0.412005515814875</v>
      </c>
      <c r="H22" s="462" t="s">
        <v>105</v>
      </c>
      <c r="I22" s="461"/>
      <c r="J22" s="461"/>
      <c r="K22" s="400">
        <v>427</v>
      </c>
      <c r="L22" s="400">
        <v>460</v>
      </c>
      <c r="M22" s="401">
        <v>427</v>
      </c>
      <c r="N22" s="403">
        <f t="shared" si="4"/>
        <v>0.928260869565217</v>
      </c>
      <c r="O22" s="403"/>
    </row>
    <row r="23" ht="15.75" customHeight="1" spans="1:15">
      <c r="A23" s="400" t="s">
        <v>106</v>
      </c>
      <c r="B23" s="400">
        <v>8329</v>
      </c>
      <c r="C23" s="461">
        <v>10600</v>
      </c>
      <c r="D23" s="461">
        <v>6600</v>
      </c>
      <c r="E23" s="401">
        <v>7743</v>
      </c>
      <c r="F23" s="403">
        <f t="shared" si="1"/>
        <v>1.17318181818182</v>
      </c>
      <c r="G23" s="403">
        <f t="shared" si="3"/>
        <v>-0.0703565854244207</v>
      </c>
      <c r="H23" s="462" t="s">
        <v>107</v>
      </c>
      <c r="I23" s="401"/>
      <c r="J23" s="461"/>
      <c r="K23" s="400">
        <v>0</v>
      </c>
      <c r="L23" s="400">
        <v>0</v>
      </c>
      <c r="M23" s="401"/>
      <c r="N23" s="403"/>
      <c r="O23" s="403"/>
    </row>
    <row r="24" ht="15.75" customHeight="1" spans="1:15">
      <c r="A24" s="400" t="s">
        <v>108</v>
      </c>
      <c r="B24" s="234">
        <v>9306</v>
      </c>
      <c r="C24" s="461">
        <v>30000</v>
      </c>
      <c r="D24" s="461">
        <v>4700</v>
      </c>
      <c r="E24" s="401">
        <v>4644</v>
      </c>
      <c r="F24" s="403">
        <f t="shared" si="1"/>
        <v>0.988085106382979</v>
      </c>
      <c r="G24" s="403">
        <f t="shared" si="3"/>
        <v>-0.500967117988395</v>
      </c>
      <c r="H24" s="462" t="s">
        <v>109</v>
      </c>
      <c r="I24" s="401">
        <v>3195</v>
      </c>
      <c r="J24" s="461">
        <v>6166</v>
      </c>
      <c r="K24" s="400">
        <v>6132</v>
      </c>
      <c r="L24" s="400">
        <v>6487</v>
      </c>
      <c r="M24" s="401">
        <v>5971</v>
      </c>
      <c r="N24" s="403">
        <f t="shared" si="4"/>
        <v>0.920456297209804</v>
      </c>
      <c r="O24" s="403">
        <f t="shared" si="5"/>
        <v>0.86885758998435</v>
      </c>
    </row>
    <row r="25" ht="15.75" customHeight="1" spans="1:15">
      <c r="A25" s="234" t="s">
        <v>110</v>
      </c>
      <c r="B25" s="234">
        <v>55316</v>
      </c>
      <c r="C25" s="461">
        <v>27000</v>
      </c>
      <c r="D25" s="461">
        <v>50500</v>
      </c>
      <c r="E25" s="401">
        <v>51572</v>
      </c>
      <c r="F25" s="403">
        <f t="shared" si="1"/>
        <v>1.02122772277228</v>
      </c>
      <c r="G25" s="403">
        <f t="shared" si="3"/>
        <v>-0.0676838527731578</v>
      </c>
      <c r="H25" s="462" t="s">
        <v>111</v>
      </c>
      <c r="I25" s="401">
        <v>21312</v>
      </c>
      <c r="J25" s="461">
        <v>26071</v>
      </c>
      <c r="K25" s="400">
        <v>27873</v>
      </c>
      <c r="L25" s="234">
        <v>27818</v>
      </c>
      <c r="M25" s="401">
        <v>27451</v>
      </c>
      <c r="N25" s="403">
        <f t="shared" si="4"/>
        <v>0.986807103314401</v>
      </c>
      <c r="O25" s="403">
        <f t="shared" si="5"/>
        <v>0.288053678678679</v>
      </c>
    </row>
    <row r="26" ht="15.75" customHeight="1" spans="1:15">
      <c r="A26" s="234" t="s">
        <v>112</v>
      </c>
      <c r="B26" s="234">
        <v>2888</v>
      </c>
      <c r="C26" s="461">
        <v>1400</v>
      </c>
      <c r="D26" s="461">
        <v>1400</v>
      </c>
      <c r="E26" s="401">
        <v>1248</v>
      </c>
      <c r="F26" s="403">
        <f t="shared" si="1"/>
        <v>0.891428571428571</v>
      </c>
      <c r="G26" s="403">
        <f t="shared" si="3"/>
        <v>-0.56786703601108</v>
      </c>
      <c r="H26" s="462" t="s">
        <v>113</v>
      </c>
      <c r="I26" s="401">
        <v>434</v>
      </c>
      <c r="J26" s="461">
        <v>281</v>
      </c>
      <c r="K26" s="400">
        <v>1552</v>
      </c>
      <c r="L26" s="234">
        <v>1552</v>
      </c>
      <c r="M26" s="401">
        <v>1552</v>
      </c>
      <c r="N26" s="403">
        <f t="shared" si="4"/>
        <v>1</v>
      </c>
      <c r="O26" s="403">
        <f t="shared" si="5"/>
        <v>2.57603686635945</v>
      </c>
    </row>
    <row r="27" ht="15.75" customHeight="1" spans="1:15">
      <c r="A27" s="234" t="s">
        <v>114</v>
      </c>
      <c r="B27" s="234">
        <v>1157</v>
      </c>
      <c r="C27" s="461">
        <v>1000</v>
      </c>
      <c r="D27" s="461">
        <v>7500</v>
      </c>
      <c r="E27" s="401">
        <v>7719</v>
      </c>
      <c r="F27" s="403">
        <f t="shared" si="1"/>
        <v>1.0292</v>
      </c>
      <c r="G27" s="403">
        <f t="shared" si="3"/>
        <v>5.67156439066551</v>
      </c>
      <c r="H27" s="462" t="s">
        <v>115</v>
      </c>
      <c r="I27" s="401">
        <v>2455</v>
      </c>
      <c r="J27" s="464">
        <v>4099</v>
      </c>
      <c r="K27" s="400">
        <f>13861+2210</f>
        <v>16071</v>
      </c>
      <c r="L27" s="234">
        <v>17370</v>
      </c>
      <c r="M27" s="401">
        <v>11011</v>
      </c>
      <c r="N27" s="403">
        <f t="shared" si="4"/>
        <v>0.633909038572251</v>
      </c>
      <c r="O27" s="403">
        <f t="shared" si="5"/>
        <v>3.48513238289206</v>
      </c>
    </row>
    <row r="28" ht="15.75" customHeight="1" spans="1:15">
      <c r="A28" s="234"/>
      <c r="C28" s="461"/>
      <c r="D28" s="461"/>
      <c r="E28" s="401"/>
      <c r="F28" s="398"/>
      <c r="G28" s="402"/>
      <c r="H28" s="462" t="s">
        <v>116</v>
      </c>
      <c r="J28" s="464">
        <v>10000</v>
      </c>
      <c r="K28" s="400">
        <v>10000</v>
      </c>
      <c r="L28" s="234">
        <v>0</v>
      </c>
      <c r="M28" s="401"/>
      <c r="N28" s="403"/>
      <c r="O28" s="403"/>
    </row>
    <row r="29" ht="15.75" customHeight="1" spans="1:15">
      <c r="A29" s="234"/>
      <c r="B29" s="234"/>
      <c r="C29" s="461"/>
      <c r="D29" s="234"/>
      <c r="E29" s="401"/>
      <c r="F29" s="398"/>
      <c r="G29" s="402"/>
      <c r="H29" s="462" t="s">
        <v>117</v>
      </c>
      <c r="I29" s="401"/>
      <c r="J29" s="464"/>
      <c r="K29" s="400">
        <v>0</v>
      </c>
      <c r="L29" s="463">
        <v>0</v>
      </c>
      <c r="M29" s="463"/>
      <c r="N29" s="403"/>
      <c r="O29" s="403"/>
    </row>
    <row r="30" ht="15.75" customHeight="1" spans="1:15">
      <c r="A30" s="463"/>
      <c r="B30" s="463"/>
      <c r="C30" s="464"/>
      <c r="D30" s="463"/>
      <c r="E30" s="463"/>
      <c r="F30" s="398"/>
      <c r="G30" s="465"/>
      <c r="H30" s="462" t="s">
        <v>118</v>
      </c>
      <c r="I30" s="463">
        <v>16126</v>
      </c>
      <c r="J30" s="464">
        <v>16500</v>
      </c>
      <c r="K30" s="400">
        <v>17256</v>
      </c>
      <c r="L30" s="463">
        <v>17290</v>
      </c>
      <c r="M30" s="463">
        <v>17290</v>
      </c>
      <c r="N30" s="403">
        <f t="shared" si="4"/>
        <v>1</v>
      </c>
      <c r="O30" s="403">
        <f t="shared" si="5"/>
        <v>0.0721815701351853</v>
      </c>
    </row>
    <row r="31" ht="15.75" customHeight="1" spans="1:15">
      <c r="A31" s="463"/>
      <c r="B31" s="463"/>
      <c r="C31" s="464"/>
      <c r="D31" s="463"/>
      <c r="E31" s="463"/>
      <c r="F31" s="398"/>
      <c r="G31" s="465"/>
      <c r="H31" s="462" t="s">
        <v>119</v>
      </c>
      <c r="I31" s="462">
        <v>1</v>
      </c>
      <c r="J31" s="464"/>
      <c r="K31" s="400">
        <v>4</v>
      </c>
      <c r="L31" s="463">
        <v>4</v>
      </c>
      <c r="M31" s="463">
        <v>4</v>
      </c>
      <c r="N31" s="403">
        <f t="shared" si="4"/>
        <v>1</v>
      </c>
      <c r="O31" s="403">
        <f t="shared" si="5"/>
        <v>3</v>
      </c>
    </row>
    <row r="32" ht="18.75" spans="1:15">
      <c r="A32" s="460" t="s">
        <v>120</v>
      </c>
      <c r="B32" s="458">
        <f>B33+B34+B35+B36+B39+B37+B38</f>
        <v>758247</v>
      </c>
      <c r="C32" s="458">
        <f>C33+C34+C35+C36+C39+C37+C38</f>
        <v>619772</v>
      </c>
      <c r="D32" s="458">
        <f>D33+D34+D35+D36+D39+D37+D38</f>
        <v>869552</v>
      </c>
      <c r="E32" s="458">
        <f>E33+E34+E35+E36+E39+E37+E38</f>
        <v>874139</v>
      </c>
      <c r="F32" s="356" t="s">
        <v>26</v>
      </c>
      <c r="G32" s="356" t="s">
        <v>26</v>
      </c>
      <c r="H32" s="460" t="s">
        <v>121</v>
      </c>
      <c r="I32" s="458">
        <f>I33+I34+I35+I36+I37</f>
        <v>44282</v>
      </c>
      <c r="J32" s="458">
        <f t="shared" ref="J32:M32" si="6">J33+J34+J35+J36+J37</f>
        <v>45000</v>
      </c>
      <c r="K32" s="458">
        <f t="shared" si="6"/>
        <v>111100</v>
      </c>
      <c r="L32" s="458">
        <f t="shared" si="6"/>
        <v>109583</v>
      </c>
      <c r="M32" s="458">
        <f t="shared" si="6"/>
        <v>154542</v>
      </c>
      <c r="N32" s="398" t="s">
        <v>26</v>
      </c>
      <c r="O32" s="356" t="s">
        <v>26</v>
      </c>
    </row>
    <row r="33" ht="15.75" customHeight="1" spans="1:15">
      <c r="A33" s="200" t="s">
        <v>122</v>
      </c>
      <c r="B33" s="200">
        <v>584061</v>
      </c>
      <c r="C33" s="401">
        <v>496952</v>
      </c>
      <c r="D33" s="200">
        <v>618632</v>
      </c>
      <c r="E33" s="401">
        <v>622474</v>
      </c>
      <c r="F33" s="402"/>
      <c r="G33" s="466"/>
      <c r="H33" s="200" t="s">
        <v>123</v>
      </c>
      <c r="I33" s="200">
        <v>41462</v>
      </c>
      <c r="J33" s="401">
        <v>45000</v>
      </c>
      <c r="K33" s="200">
        <v>50000</v>
      </c>
      <c r="L33" s="463">
        <v>45156</v>
      </c>
      <c r="M33" s="463">
        <v>45156</v>
      </c>
      <c r="N33" s="402"/>
      <c r="O33" s="466"/>
    </row>
    <row r="34" ht="15.75" customHeight="1" spans="1:15">
      <c r="A34" s="467" t="s">
        <v>124</v>
      </c>
      <c r="B34" s="467">
        <v>7693</v>
      </c>
      <c r="C34" s="401">
        <v>1531</v>
      </c>
      <c r="D34" s="200">
        <v>1531</v>
      </c>
      <c r="E34" s="401">
        <v>1531</v>
      </c>
      <c r="F34" s="402"/>
      <c r="G34" s="466"/>
      <c r="H34" s="200" t="s">
        <v>125</v>
      </c>
      <c r="I34" s="200"/>
      <c r="J34" s="401"/>
      <c r="K34" s="200"/>
      <c r="L34" s="200"/>
      <c r="M34" s="200"/>
      <c r="N34" s="402"/>
      <c r="O34" s="466"/>
    </row>
    <row r="35" ht="15.75" customHeight="1" spans="1:15">
      <c r="A35" s="467" t="s">
        <v>126</v>
      </c>
      <c r="B35" s="467">
        <v>107531</v>
      </c>
      <c r="C35" s="401">
        <v>120000</v>
      </c>
      <c r="D35" s="200">
        <v>120000</v>
      </c>
      <c r="E35" s="401">
        <v>121145</v>
      </c>
      <c r="F35" s="402"/>
      <c r="G35" s="466"/>
      <c r="H35" s="200" t="s">
        <v>127</v>
      </c>
      <c r="I35" s="200"/>
      <c r="J35" s="401"/>
      <c r="K35" s="200">
        <v>61100</v>
      </c>
      <c r="L35" s="401">
        <v>61236</v>
      </c>
      <c r="M35" s="401">
        <v>61236</v>
      </c>
      <c r="N35" s="402"/>
      <c r="O35" s="466"/>
    </row>
    <row r="36" ht="15.75" customHeight="1" spans="1:15">
      <c r="A36" s="467" t="s">
        <v>128</v>
      </c>
      <c r="B36" s="467"/>
      <c r="C36" s="401"/>
      <c r="D36" s="200">
        <v>6000</v>
      </c>
      <c r="E36" s="401">
        <v>5600</v>
      </c>
      <c r="F36" s="402"/>
      <c r="G36" s="466"/>
      <c r="H36" s="200" t="s">
        <v>129</v>
      </c>
      <c r="I36" s="200">
        <v>1531</v>
      </c>
      <c r="J36" s="401"/>
      <c r="K36" s="200"/>
      <c r="L36" s="401">
        <v>3191</v>
      </c>
      <c r="M36" s="401">
        <v>3191</v>
      </c>
      <c r="N36" s="402"/>
      <c r="O36" s="466"/>
    </row>
    <row r="37" ht="15.75" customHeight="1" spans="1:15">
      <c r="A37" s="467" t="s">
        <v>130</v>
      </c>
      <c r="B37" s="467">
        <v>20000</v>
      </c>
      <c r="C37" s="401"/>
      <c r="D37" s="200">
        <v>61000</v>
      </c>
      <c r="E37" s="401">
        <v>61000</v>
      </c>
      <c r="F37" s="402"/>
      <c r="G37" s="466"/>
      <c r="H37" s="200" t="s">
        <v>131</v>
      </c>
      <c r="I37" s="200">
        <v>1289</v>
      </c>
      <c r="J37" s="401"/>
      <c r="K37" s="401"/>
      <c r="L37" s="200"/>
      <c r="M37" s="401">
        <v>44959</v>
      </c>
      <c r="N37" s="402"/>
      <c r="O37" s="466"/>
    </row>
    <row r="38" ht="15.75" customHeight="1" spans="1:15">
      <c r="A38" s="467" t="s">
        <v>132</v>
      </c>
      <c r="B38" s="467"/>
      <c r="C38" s="401"/>
      <c r="D38" s="200">
        <v>61100</v>
      </c>
      <c r="E38" s="401">
        <v>61100</v>
      </c>
      <c r="F38" s="402"/>
      <c r="G38" s="466"/>
      <c r="H38" s="200"/>
      <c r="I38" s="200"/>
      <c r="J38" s="401"/>
      <c r="K38" s="200"/>
      <c r="L38" s="200"/>
      <c r="M38" s="401"/>
      <c r="N38" s="402"/>
      <c r="O38" s="466"/>
    </row>
    <row r="39" ht="15.75" customHeight="1" spans="1:15">
      <c r="A39" s="467" t="s">
        <v>133</v>
      </c>
      <c r="B39" s="467">
        <v>38962</v>
      </c>
      <c r="C39" s="234">
        <v>1289</v>
      </c>
      <c r="D39" s="234">
        <v>1289</v>
      </c>
      <c r="E39" s="401">
        <v>1289</v>
      </c>
      <c r="F39" s="402"/>
      <c r="G39" s="466"/>
      <c r="H39" s="200"/>
      <c r="I39" s="200"/>
      <c r="J39" s="401"/>
      <c r="K39" s="200"/>
      <c r="L39" s="401"/>
      <c r="M39" s="401">
        <f>SUM(M40:M42)</f>
        <v>0</v>
      </c>
      <c r="N39" s="402"/>
      <c r="O39" s="466"/>
    </row>
    <row r="40" ht="15.75" hidden="1" customHeight="1" spans="1:15">
      <c r="A40" s="467"/>
      <c r="B40" s="467"/>
      <c r="C40" s="234"/>
      <c r="D40" s="234"/>
      <c r="E40" s="401"/>
      <c r="F40" s="402"/>
      <c r="G40" s="466"/>
      <c r="H40" s="200"/>
      <c r="I40" s="200"/>
      <c r="J40" s="234"/>
      <c r="K40" s="234"/>
      <c r="L40" s="200"/>
      <c r="M40" s="401"/>
      <c r="N40" s="402"/>
      <c r="O40" s="466"/>
    </row>
    <row r="41" ht="15.75" hidden="1" customHeight="1" spans="1:15">
      <c r="A41" s="200"/>
      <c r="B41" s="200"/>
      <c r="C41" s="200"/>
      <c r="D41" s="200"/>
      <c r="E41" s="401"/>
      <c r="F41" s="402"/>
      <c r="G41" s="465"/>
      <c r="H41" s="200"/>
      <c r="I41" s="200"/>
      <c r="J41" s="200"/>
      <c r="K41" s="200"/>
      <c r="L41" s="200"/>
      <c r="M41" s="401"/>
      <c r="N41" s="402"/>
      <c r="O41" s="465"/>
    </row>
    <row r="42" ht="15.75" hidden="1" customHeight="1" spans="1:15">
      <c r="A42" s="463"/>
      <c r="B42" s="463"/>
      <c r="C42" s="463"/>
      <c r="D42" s="463"/>
      <c r="E42" s="463"/>
      <c r="F42" s="465"/>
      <c r="G42" s="465"/>
      <c r="H42" s="200"/>
      <c r="I42" s="200"/>
      <c r="J42" s="463"/>
      <c r="K42" s="463"/>
      <c r="L42" s="234"/>
      <c r="M42" s="401"/>
      <c r="N42" s="465"/>
      <c r="O42" s="465"/>
    </row>
    <row r="43" ht="81.6" customHeight="1" spans="1:15">
      <c r="A43" s="414" t="s">
        <v>134</v>
      </c>
      <c r="B43" s="414"/>
      <c r="C43" s="414"/>
      <c r="D43" s="414"/>
      <c r="E43" s="414"/>
      <c r="F43" s="415"/>
      <c r="G43" s="415"/>
      <c r="H43" s="414"/>
      <c r="I43" s="414"/>
      <c r="J43" s="414"/>
      <c r="K43" s="414"/>
      <c r="L43" s="414"/>
      <c r="M43" s="414"/>
      <c r="N43" s="415"/>
      <c r="O43" s="415"/>
    </row>
  </sheetData>
  <mergeCells count="3">
    <mergeCell ref="A1:O1"/>
    <mergeCell ref="A2:O2"/>
    <mergeCell ref="A43:O43"/>
  </mergeCells>
  <printOptions horizontalCentered="1"/>
  <pageMargins left="0.432638888888889" right="0.432638888888889" top="0.3" bottom="0.479166666666667" header="0.15625" footer="0.313888888888889"/>
  <pageSetup paperSize="9" scale="73" fitToWidth="0" orientation="landscape" blackAndWhite="1" errors="blank"/>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7030A0"/>
  </sheetPr>
  <dimension ref="A1:C252"/>
  <sheetViews>
    <sheetView showZeros="0" topLeftCell="B1" workbookViewId="0">
      <selection activeCell="F25" sqref="F25"/>
    </sheetView>
  </sheetViews>
  <sheetFormatPr defaultColWidth="9" defaultRowHeight="20.1" customHeight="1" outlineLevelCol="2"/>
  <cols>
    <col min="1" max="1" width="16.5" style="173" hidden="1" customWidth="1"/>
    <col min="2" max="2" width="62.125" style="189" customWidth="1"/>
    <col min="3" max="3" width="23.75" style="172" customWidth="1"/>
    <col min="4" max="16384" width="9" style="173"/>
  </cols>
  <sheetData>
    <row r="1" customHeight="1" spans="2:3">
      <c r="B1" s="5" t="s">
        <v>1909</v>
      </c>
      <c r="C1" s="5"/>
    </row>
    <row r="2" ht="35.25" customHeight="1" spans="2:3">
      <c r="B2" s="174" t="s">
        <v>1910</v>
      </c>
      <c r="C2" s="174"/>
    </row>
    <row r="3" customHeight="1" spans="2:3">
      <c r="B3" s="190"/>
      <c r="C3" s="176" t="s">
        <v>1396</v>
      </c>
    </row>
    <row r="4" ht="24" customHeight="1" spans="2:3">
      <c r="B4" s="191" t="s">
        <v>138</v>
      </c>
      <c r="C4" s="191" t="s">
        <v>1804</v>
      </c>
    </row>
    <row r="5" ht="21.75" customHeight="1" spans="2:3">
      <c r="B5" s="192" t="s">
        <v>73</v>
      </c>
      <c r="C5" s="159">
        <v>338066</v>
      </c>
    </row>
    <row r="6" hidden="1" customHeight="1" spans="1:3">
      <c r="A6" s="173">
        <v>207</v>
      </c>
      <c r="B6" s="193" t="s">
        <v>1398</v>
      </c>
      <c r="C6" s="144">
        <v>0</v>
      </c>
    </row>
    <row r="7" hidden="1" customHeight="1" spans="1:3">
      <c r="A7" s="173">
        <v>20707</v>
      </c>
      <c r="B7" s="193" t="s">
        <v>1433</v>
      </c>
      <c r="C7" s="144">
        <v>0</v>
      </c>
    </row>
    <row r="8" hidden="1" customHeight="1" spans="1:3">
      <c r="A8" s="173">
        <v>2070701</v>
      </c>
      <c r="B8" s="193" t="s">
        <v>1434</v>
      </c>
      <c r="C8" s="144">
        <v>0</v>
      </c>
    </row>
    <row r="9" hidden="1" customHeight="1" spans="1:3">
      <c r="A9" s="173">
        <v>2070702</v>
      </c>
      <c r="B9" s="193" t="s">
        <v>1435</v>
      </c>
      <c r="C9" s="183">
        <v>0</v>
      </c>
    </row>
    <row r="10" hidden="1" customHeight="1" spans="1:3">
      <c r="A10" s="173">
        <v>2070703</v>
      </c>
      <c r="B10" s="193" t="s">
        <v>1436</v>
      </c>
      <c r="C10" s="183">
        <v>0</v>
      </c>
    </row>
    <row r="11" hidden="1" customHeight="1" spans="1:3">
      <c r="A11" s="173">
        <v>2070704</v>
      </c>
      <c r="B11" s="193" t="s">
        <v>1437</v>
      </c>
      <c r="C11" s="183">
        <v>0</v>
      </c>
    </row>
    <row r="12" hidden="1" customHeight="1" spans="1:3">
      <c r="A12" s="173">
        <v>2070799</v>
      </c>
      <c r="B12" s="193" t="s">
        <v>1438</v>
      </c>
      <c r="C12" s="183">
        <v>0</v>
      </c>
    </row>
    <row r="13" hidden="1" customHeight="1" spans="1:3">
      <c r="A13" s="173">
        <v>20709</v>
      </c>
      <c r="B13" s="193" t="s">
        <v>1439</v>
      </c>
      <c r="C13" s="183">
        <v>0</v>
      </c>
    </row>
    <row r="14" hidden="1" customHeight="1" spans="1:3">
      <c r="A14" s="173">
        <v>2070901</v>
      </c>
      <c r="B14" s="193" t="s">
        <v>1440</v>
      </c>
      <c r="C14" s="183">
        <v>0</v>
      </c>
    </row>
    <row r="15" hidden="1" customHeight="1" spans="1:3">
      <c r="A15" s="173">
        <v>2070902</v>
      </c>
      <c r="B15" s="193" t="s">
        <v>1441</v>
      </c>
      <c r="C15" s="183">
        <v>0</v>
      </c>
    </row>
    <row r="16" hidden="1" customHeight="1" spans="1:3">
      <c r="A16" s="173">
        <v>2070903</v>
      </c>
      <c r="B16" s="193" t="s">
        <v>1442</v>
      </c>
      <c r="C16" s="183">
        <v>0</v>
      </c>
    </row>
    <row r="17" hidden="1" customHeight="1" spans="1:3">
      <c r="A17" s="173">
        <v>2070904</v>
      </c>
      <c r="B17" s="193" t="s">
        <v>1443</v>
      </c>
      <c r="C17" s="183">
        <v>0</v>
      </c>
    </row>
    <row r="18" hidden="1" customHeight="1" spans="1:3">
      <c r="A18" s="173">
        <v>2070999</v>
      </c>
      <c r="B18" s="193" t="s">
        <v>1444</v>
      </c>
      <c r="C18" s="183">
        <v>0</v>
      </c>
    </row>
    <row r="19" hidden="1" customHeight="1" spans="1:3">
      <c r="A19" s="173">
        <v>20710</v>
      </c>
      <c r="B19" s="193" t="s">
        <v>1445</v>
      </c>
      <c r="C19" s="183">
        <v>0</v>
      </c>
    </row>
    <row r="20" hidden="1" customHeight="1" spans="1:3">
      <c r="A20" s="173">
        <v>2071001</v>
      </c>
      <c r="B20" s="193" t="s">
        <v>1446</v>
      </c>
      <c r="C20" s="183">
        <v>0</v>
      </c>
    </row>
    <row r="21" hidden="1" customHeight="1" spans="1:3">
      <c r="A21" s="173">
        <v>2071099</v>
      </c>
      <c r="B21" s="193" t="s">
        <v>1447</v>
      </c>
      <c r="C21" s="183">
        <v>0</v>
      </c>
    </row>
    <row r="22" customHeight="1" spans="1:3">
      <c r="A22" s="173">
        <v>208</v>
      </c>
      <c r="B22" s="193" t="s">
        <v>1400</v>
      </c>
      <c r="C22" s="183">
        <v>4744</v>
      </c>
    </row>
    <row r="23" customHeight="1" spans="1:3">
      <c r="A23" s="173">
        <v>20822</v>
      </c>
      <c r="B23" s="193" t="s">
        <v>1448</v>
      </c>
      <c r="C23" s="183">
        <v>4596</v>
      </c>
    </row>
    <row r="24" customHeight="1" spans="1:3">
      <c r="A24" s="173">
        <v>2082201</v>
      </c>
      <c r="B24" s="193" t="s">
        <v>1449</v>
      </c>
      <c r="C24" s="183">
        <v>4504</v>
      </c>
    </row>
    <row r="25" customHeight="1" spans="1:3">
      <c r="A25" s="173">
        <v>2082202</v>
      </c>
      <c r="B25" s="193" t="s">
        <v>1450</v>
      </c>
      <c r="C25" s="183">
        <v>92</v>
      </c>
    </row>
    <row r="26" hidden="1" customHeight="1" spans="1:3">
      <c r="A26" s="173">
        <v>2082299</v>
      </c>
      <c r="B26" s="193" t="s">
        <v>1451</v>
      </c>
      <c r="C26" s="183">
        <v>0</v>
      </c>
    </row>
    <row r="27" customHeight="1" spans="1:3">
      <c r="A27" s="173">
        <v>20823</v>
      </c>
      <c r="B27" s="193" t="s">
        <v>1452</v>
      </c>
      <c r="C27" s="183">
        <v>148</v>
      </c>
    </row>
    <row r="28" hidden="1" customHeight="1" spans="1:3">
      <c r="A28" s="173">
        <v>2082301</v>
      </c>
      <c r="B28" s="193" t="s">
        <v>1449</v>
      </c>
      <c r="C28" s="183">
        <v>0</v>
      </c>
    </row>
    <row r="29" customHeight="1" spans="1:3">
      <c r="A29" s="173">
        <v>2082302</v>
      </c>
      <c r="B29" s="193" t="s">
        <v>1450</v>
      </c>
      <c r="C29" s="183">
        <v>148</v>
      </c>
    </row>
    <row r="30" hidden="1" customHeight="1" spans="1:3">
      <c r="A30" s="173">
        <v>2082399</v>
      </c>
      <c r="B30" s="193" t="s">
        <v>1453</v>
      </c>
      <c r="C30" s="183">
        <v>0</v>
      </c>
    </row>
    <row r="31" hidden="1" customHeight="1" spans="1:3">
      <c r="A31" s="173">
        <v>20829</v>
      </c>
      <c r="B31" s="193" t="s">
        <v>1454</v>
      </c>
      <c r="C31" s="183">
        <v>0</v>
      </c>
    </row>
    <row r="32" hidden="1" customHeight="1" spans="1:3">
      <c r="A32" s="173">
        <v>2082901</v>
      </c>
      <c r="B32" s="193" t="s">
        <v>1450</v>
      </c>
      <c r="C32" s="183">
        <v>0</v>
      </c>
    </row>
    <row r="33" hidden="1" customHeight="1" spans="1:3">
      <c r="A33" s="173">
        <v>2082999</v>
      </c>
      <c r="B33" s="193" t="s">
        <v>1455</v>
      </c>
      <c r="C33" s="183">
        <v>0</v>
      </c>
    </row>
    <row r="34" hidden="1" customHeight="1" spans="1:3">
      <c r="A34" s="173">
        <v>211</v>
      </c>
      <c r="B34" s="193" t="s">
        <v>1456</v>
      </c>
      <c r="C34" s="183">
        <v>0</v>
      </c>
    </row>
    <row r="35" hidden="1" customHeight="1" spans="1:3">
      <c r="A35" s="173">
        <v>21160</v>
      </c>
      <c r="B35" s="193" t="s">
        <v>1457</v>
      </c>
      <c r="C35" s="183">
        <v>0</v>
      </c>
    </row>
    <row r="36" hidden="1" customHeight="1" spans="1:3">
      <c r="A36" s="173">
        <v>2116001</v>
      </c>
      <c r="B36" s="193" t="s">
        <v>1458</v>
      </c>
      <c r="C36" s="183">
        <v>0</v>
      </c>
    </row>
    <row r="37" hidden="1" customHeight="1" spans="1:3">
      <c r="A37" s="173">
        <v>2116002</v>
      </c>
      <c r="B37" s="193" t="s">
        <v>1459</v>
      </c>
      <c r="C37" s="183">
        <v>0</v>
      </c>
    </row>
    <row r="38" hidden="1" customHeight="1" spans="1:3">
      <c r="A38" s="173">
        <v>2116003</v>
      </c>
      <c r="B38" s="193" t="s">
        <v>1460</v>
      </c>
      <c r="C38" s="183">
        <v>0</v>
      </c>
    </row>
    <row r="39" hidden="1" customHeight="1" spans="1:3">
      <c r="A39" s="173">
        <v>2116099</v>
      </c>
      <c r="B39" s="193" t="s">
        <v>1461</v>
      </c>
      <c r="C39" s="183">
        <v>0</v>
      </c>
    </row>
    <row r="40" hidden="1" customHeight="1" spans="1:3">
      <c r="A40" s="173">
        <v>21161</v>
      </c>
      <c r="B40" s="193" t="s">
        <v>1462</v>
      </c>
      <c r="C40" s="183">
        <v>0</v>
      </c>
    </row>
    <row r="41" hidden="1" customHeight="1" spans="1:3">
      <c r="A41" s="173">
        <v>2116101</v>
      </c>
      <c r="B41" s="193" t="s">
        <v>1463</v>
      </c>
      <c r="C41" s="183">
        <v>0</v>
      </c>
    </row>
    <row r="42" hidden="1" customHeight="1" spans="1:3">
      <c r="A42" s="173">
        <v>2116102</v>
      </c>
      <c r="B42" s="193" t="s">
        <v>1464</v>
      </c>
      <c r="C42" s="183">
        <v>0</v>
      </c>
    </row>
    <row r="43" hidden="1" customHeight="1" spans="1:3">
      <c r="A43" s="173">
        <v>2116103</v>
      </c>
      <c r="B43" s="193" t="s">
        <v>1465</v>
      </c>
      <c r="C43" s="183">
        <v>0</v>
      </c>
    </row>
    <row r="44" hidden="1" customHeight="1" spans="1:3">
      <c r="A44" s="173">
        <v>2116104</v>
      </c>
      <c r="B44" s="193" t="s">
        <v>1466</v>
      </c>
      <c r="C44" s="183">
        <v>0</v>
      </c>
    </row>
    <row r="45" customHeight="1" spans="1:3">
      <c r="A45" s="173">
        <v>212</v>
      </c>
      <c r="B45" s="193" t="s">
        <v>1467</v>
      </c>
      <c r="C45" s="183">
        <f>212584-6935</f>
        <v>205649</v>
      </c>
    </row>
    <row r="46" customHeight="1" spans="1:3">
      <c r="A46" s="173">
        <v>21208</v>
      </c>
      <c r="B46" s="193" t="s">
        <v>1468</v>
      </c>
      <c r="C46" s="183">
        <f>189206-6935</f>
        <v>182271</v>
      </c>
    </row>
    <row r="47" hidden="1" customHeight="1" spans="1:3">
      <c r="A47" s="173">
        <v>2120801</v>
      </c>
      <c r="B47" s="193" t="s">
        <v>1469</v>
      </c>
      <c r="C47" s="183">
        <v>0</v>
      </c>
    </row>
    <row r="48" customHeight="1" spans="1:3">
      <c r="A48" s="173">
        <v>2120802</v>
      </c>
      <c r="B48" s="193" t="s">
        <v>1470</v>
      </c>
      <c r="C48" s="183">
        <v>122033</v>
      </c>
    </row>
    <row r="49" customHeight="1" spans="1:3">
      <c r="A49" s="173">
        <v>2120803</v>
      </c>
      <c r="B49" s="193" t="s">
        <v>1471</v>
      </c>
      <c r="C49" s="183">
        <v>10000</v>
      </c>
    </row>
    <row r="50" customHeight="1" spans="1:3">
      <c r="A50" s="173">
        <v>2120804</v>
      </c>
      <c r="B50" s="193" t="s">
        <v>1472</v>
      </c>
      <c r="C50" s="183">
        <v>4113</v>
      </c>
    </row>
    <row r="51" hidden="1" customHeight="1" spans="1:3">
      <c r="A51" s="173">
        <v>2120805</v>
      </c>
      <c r="B51" s="193" t="s">
        <v>1473</v>
      </c>
      <c r="C51" s="183">
        <v>0</v>
      </c>
    </row>
    <row r="52" customHeight="1" spans="1:3">
      <c r="A52" s="173">
        <v>2120806</v>
      </c>
      <c r="B52" s="193" t="s">
        <v>1474</v>
      </c>
      <c r="C52" s="183">
        <v>1089</v>
      </c>
    </row>
    <row r="53" hidden="1" customHeight="1" spans="1:3">
      <c r="A53" s="173">
        <v>2120807</v>
      </c>
      <c r="B53" s="193" t="s">
        <v>1475</v>
      </c>
      <c r="C53" s="183">
        <v>0</v>
      </c>
    </row>
    <row r="54" hidden="1" customHeight="1" spans="1:3">
      <c r="A54" s="173">
        <v>2120809</v>
      </c>
      <c r="B54" s="193" t="s">
        <v>1476</v>
      </c>
      <c r="C54" s="183">
        <v>0</v>
      </c>
    </row>
    <row r="55" hidden="1" customHeight="1" spans="1:3">
      <c r="A55" s="173">
        <v>2120810</v>
      </c>
      <c r="B55" s="193" t="s">
        <v>1477</v>
      </c>
      <c r="C55" s="183">
        <v>0</v>
      </c>
    </row>
    <row r="56" hidden="1" customHeight="1" spans="1:3">
      <c r="A56" s="173">
        <v>2120811</v>
      </c>
      <c r="B56" s="193" t="s">
        <v>1478</v>
      </c>
      <c r="C56" s="183">
        <v>0</v>
      </c>
    </row>
    <row r="57" hidden="1" customHeight="1" spans="1:3">
      <c r="A57" s="173">
        <v>2120813</v>
      </c>
      <c r="B57" s="193" t="s">
        <v>1479</v>
      </c>
      <c r="C57" s="183">
        <v>0</v>
      </c>
    </row>
    <row r="58" customHeight="1" spans="1:3">
      <c r="A58" s="173">
        <v>2120899</v>
      </c>
      <c r="B58" s="193" t="s">
        <v>1480</v>
      </c>
      <c r="C58" s="183">
        <f>51971-6935</f>
        <v>45036</v>
      </c>
    </row>
    <row r="59" hidden="1" customHeight="1" spans="1:3">
      <c r="A59" s="173">
        <v>21210</v>
      </c>
      <c r="B59" s="193" t="s">
        <v>1481</v>
      </c>
      <c r="C59" s="183">
        <v>0</v>
      </c>
    </row>
    <row r="60" hidden="1" customHeight="1" spans="1:3">
      <c r="A60" s="173">
        <v>2121001</v>
      </c>
      <c r="B60" s="193" t="s">
        <v>1469</v>
      </c>
      <c r="C60" s="183">
        <v>0</v>
      </c>
    </row>
    <row r="61" hidden="1" customHeight="1" spans="1:3">
      <c r="A61" s="173">
        <v>2121002</v>
      </c>
      <c r="B61" s="193" t="s">
        <v>1470</v>
      </c>
      <c r="C61" s="183">
        <v>0</v>
      </c>
    </row>
    <row r="62" hidden="1" customHeight="1" spans="1:3">
      <c r="A62" s="173">
        <v>2121099</v>
      </c>
      <c r="B62" s="193" t="s">
        <v>1482</v>
      </c>
      <c r="C62" s="183">
        <v>0</v>
      </c>
    </row>
    <row r="63" hidden="1" customHeight="1" spans="1:3">
      <c r="A63" s="173">
        <v>21211</v>
      </c>
      <c r="B63" s="193" t="s">
        <v>1483</v>
      </c>
      <c r="C63" s="183">
        <v>0</v>
      </c>
    </row>
    <row r="64" customHeight="1" spans="1:3">
      <c r="A64" s="173">
        <v>21213</v>
      </c>
      <c r="B64" s="193" t="s">
        <v>1484</v>
      </c>
      <c r="C64" s="183">
        <v>22378</v>
      </c>
    </row>
    <row r="65" customHeight="1" spans="1:3">
      <c r="A65" s="173">
        <v>2121301</v>
      </c>
      <c r="B65" s="193" t="s">
        <v>1485</v>
      </c>
      <c r="C65" s="183">
        <v>7764</v>
      </c>
    </row>
    <row r="66" customHeight="1" spans="1:3">
      <c r="A66" s="173">
        <v>2121302</v>
      </c>
      <c r="B66" s="193" t="s">
        <v>1486</v>
      </c>
      <c r="C66" s="183">
        <v>7013</v>
      </c>
    </row>
    <row r="67" hidden="1" customHeight="1" spans="1:3">
      <c r="A67" s="173">
        <v>2121303</v>
      </c>
      <c r="B67" s="193" t="s">
        <v>1487</v>
      </c>
      <c r="C67" s="183">
        <v>0</v>
      </c>
    </row>
    <row r="68" hidden="1" customHeight="1" spans="1:3">
      <c r="A68" s="173">
        <v>2121304</v>
      </c>
      <c r="B68" s="193" t="s">
        <v>1488</v>
      </c>
      <c r="C68" s="183">
        <v>0</v>
      </c>
    </row>
    <row r="69" customHeight="1" spans="1:3">
      <c r="A69" s="173">
        <v>2121399</v>
      </c>
      <c r="B69" s="193" t="s">
        <v>1489</v>
      </c>
      <c r="C69" s="183">
        <v>7601</v>
      </c>
    </row>
    <row r="70" customHeight="1" spans="1:3">
      <c r="A70" s="173">
        <v>21214</v>
      </c>
      <c r="B70" s="193" t="s">
        <v>1490</v>
      </c>
      <c r="C70" s="183">
        <v>1000</v>
      </c>
    </row>
    <row r="71" hidden="1" customHeight="1" spans="1:3">
      <c r="A71" s="173">
        <v>2121401</v>
      </c>
      <c r="B71" s="193" t="s">
        <v>1491</v>
      </c>
      <c r="C71" s="183">
        <v>0</v>
      </c>
    </row>
    <row r="72" hidden="1" customHeight="1" spans="1:3">
      <c r="A72" s="173">
        <v>2121402</v>
      </c>
      <c r="B72" s="193" t="s">
        <v>1492</v>
      </c>
      <c r="C72" s="183">
        <v>0</v>
      </c>
    </row>
    <row r="73" customHeight="1" spans="1:3">
      <c r="A73" s="173">
        <v>2121499</v>
      </c>
      <c r="B73" s="193" t="s">
        <v>1493</v>
      </c>
      <c r="C73" s="183">
        <v>1000</v>
      </c>
    </row>
    <row r="74" hidden="1" customHeight="1" spans="1:3">
      <c r="A74" s="173">
        <v>21215</v>
      </c>
      <c r="B74" s="193" t="s">
        <v>1494</v>
      </c>
      <c r="C74" s="183">
        <v>0</v>
      </c>
    </row>
    <row r="75" hidden="1" customHeight="1" spans="1:3">
      <c r="A75" s="173">
        <v>2121501</v>
      </c>
      <c r="B75" s="193" t="s">
        <v>1469</v>
      </c>
      <c r="C75" s="183">
        <v>0</v>
      </c>
    </row>
    <row r="76" hidden="1" customHeight="1" spans="1:3">
      <c r="A76" s="173">
        <v>2121502</v>
      </c>
      <c r="B76" s="193" t="s">
        <v>1470</v>
      </c>
      <c r="C76" s="183">
        <v>0</v>
      </c>
    </row>
    <row r="77" hidden="1" customHeight="1" spans="1:3">
      <c r="A77" s="173">
        <v>2121599</v>
      </c>
      <c r="B77" s="193" t="s">
        <v>1495</v>
      </c>
      <c r="C77" s="183">
        <v>0</v>
      </c>
    </row>
    <row r="78" hidden="1" customHeight="1" spans="1:3">
      <c r="A78" s="173">
        <v>21216</v>
      </c>
      <c r="B78" s="193" t="s">
        <v>1496</v>
      </c>
      <c r="C78" s="183">
        <v>0</v>
      </c>
    </row>
    <row r="79" hidden="1" customHeight="1" spans="1:3">
      <c r="A79" s="173">
        <v>2121601</v>
      </c>
      <c r="B79" s="193" t="s">
        <v>1469</v>
      </c>
      <c r="C79" s="183">
        <v>0</v>
      </c>
    </row>
    <row r="80" hidden="1" customHeight="1" spans="1:3">
      <c r="A80" s="173">
        <v>2121602</v>
      </c>
      <c r="B80" s="193" t="s">
        <v>1470</v>
      </c>
      <c r="C80" s="183">
        <v>0</v>
      </c>
    </row>
    <row r="81" hidden="1" customHeight="1" spans="1:3">
      <c r="A81" s="173">
        <v>2121699</v>
      </c>
      <c r="B81" s="193" t="s">
        <v>1497</v>
      </c>
      <c r="C81" s="183">
        <v>0</v>
      </c>
    </row>
    <row r="82" hidden="1" customHeight="1" spans="1:3">
      <c r="A82" s="173">
        <v>21217</v>
      </c>
      <c r="B82" s="193" t="s">
        <v>1498</v>
      </c>
      <c r="C82" s="183">
        <v>0</v>
      </c>
    </row>
    <row r="83" hidden="1" customHeight="1" spans="1:3">
      <c r="A83" s="173">
        <v>2121701</v>
      </c>
      <c r="B83" s="193" t="s">
        <v>1485</v>
      </c>
      <c r="C83" s="183">
        <v>0</v>
      </c>
    </row>
    <row r="84" hidden="1" customHeight="1" spans="1:3">
      <c r="A84" s="173">
        <v>2121702</v>
      </c>
      <c r="B84" s="193" t="s">
        <v>1486</v>
      </c>
      <c r="C84" s="183">
        <v>0</v>
      </c>
    </row>
    <row r="85" hidden="1" customHeight="1" spans="1:3">
      <c r="A85" s="173">
        <v>2121703</v>
      </c>
      <c r="B85" s="193" t="s">
        <v>1487</v>
      </c>
      <c r="C85" s="183">
        <v>0</v>
      </c>
    </row>
    <row r="86" hidden="1" customHeight="1" spans="1:3">
      <c r="A86" s="173">
        <v>2121704</v>
      </c>
      <c r="B86" s="193" t="s">
        <v>1488</v>
      </c>
      <c r="C86" s="183">
        <v>0</v>
      </c>
    </row>
    <row r="87" hidden="1" customHeight="1" spans="1:3">
      <c r="A87" s="173">
        <v>2121799</v>
      </c>
      <c r="B87" s="193" t="s">
        <v>1499</v>
      </c>
      <c r="C87" s="183">
        <v>0</v>
      </c>
    </row>
    <row r="88" hidden="1" customHeight="1" spans="1:3">
      <c r="A88" s="173">
        <v>21218</v>
      </c>
      <c r="B88" s="193" t="s">
        <v>1500</v>
      </c>
      <c r="C88" s="183">
        <v>0</v>
      </c>
    </row>
    <row r="89" hidden="1" customHeight="1" spans="1:3">
      <c r="A89" s="173">
        <v>2121801</v>
      </c>
      <c r="B89" s="193" t="s">
        <v>1491</v>
      </c>
      <c r="C89" s="183">
        <v>0</v>
      </c>
    </row>
    <row r="90" hidden="1" customHeight="1" spans="1:3">
      <c r="A90" s="173">
        <v>2121899</v>
      </c>
      <c r="B90" s="193" t="s">
        <v>1501</v>
      </c>
      <c r="C90" s="183">
        <v>0</v>
      </c>
    </row>
    <row r="91" hidden="1" customHeight="1" spans="1:3">
      <c r="A91" s="173">
        <v>21219</v>
      </c>
      <c r="B91" s="193" t="s">
        <v>1502</v>
      </c>
      <c r="C91" s="183">
        <v>0</v>
      </c>
    </row>
    <row r="92" hidden="1" customHeight="1" spans="1:3">
      <c r="A92" s="173">
        <v>2121901</v>
      </c>
      <c r="B92" s="193" t="s">
        <v>1469</v>
      </c>
      <c r="C92" s="183">
        <v>0</v>
      </c>
    </row>
    <row r="93" hidden="1" customHeight="1" spans="1:3">
      <c r="A93" s="173">
        <v>2121902</v>
      </c>
      <c r="B93" s="193" t="s">
        <v>1470</v>
      </c>
      <c r="C93" s="183">
        <v>0</v>
      </c>
    </row>
    <row r="94" hidden="1" customHeight="1" spans="1:3">
      <c r="A94" s="173">
        <v>2121903</v>
      </c>
      <c r="B94" s="193" t="s">
        <v>1471</v>
      </c>
      <c r="C94" s="183">
        <v>0</v>
      </c>
    </row>
    <row r="95" hidden="1" customHeight="1" spans="1:3">
      <c r="A95" s="173">
        <v>2121904</v>
      </c>
      <c r="B95" s="193" t="s">
        <v>1472</v>
      </c>
      <c r="C95" s="183">
        <v>0</v>
      </c>
    </row>
    <row r="96" hidden="1" customHeight="1" spans="1:3">
      <c r="A96" s="173">
        <v>2121905</v>
      </c>
      <c r="B96" s="193" t="s">
        <v>1475</v>
      </c>
      <c r="C96" s="183">
        <v>0</v>
      </c>
    </row>
    <row r="97" hidden="1" customHeight="1" spans="1:3">
      <c r="A97" s="173">
        <v>2121906</v>
      </c>
      <c r="B97" s="193" t="s">
        <v>1477</v>
      </c>
      <c r="C97" s="183">
        <v>0</v>
      </c>
    </row>
    <row r="98" hidden="1" customHeight="1" spans="1:3">
      <c r="A98" s="173">
        <v>2121907</v>
      </c>
      <c r="B98" s="193" t="s">
        <v>1478</v>
      </c>
      <c r="C98" s="183">
        <v>0</v>
      </c>
    </row>
    <row r="99" hidden="1" customHeight="1" spans="1:3">
      <c r="A99" s="173">
        <v>2121999</v>
      </c>
      <c r="B99" s="193" t="s">
        <v>1503</v>
      </c>
      <c r="C99" s="183">
        <v>0</v>
      </c>
    </row>
    <row r="100" customHeight="1" spans="1:3">
      <c r="A100" s="173">
        <v>213</v>
      </c>
      <c r="B100" s="193" t="s">
        <v>1504</v>
      </c>
      <c r="C100" s="183">
        <v>99444</v>
      </c>
    </row>
    <row r="101" customHeight="1" spans="1:3">
      <c r="A101" s="173">
        <v>21366</v>
      </c>
      <c r="B101" s="193" t="s">
        <v>1505</v>
      </c>
      <c r="C101" s="183">
        <v>17</v>
      </c>
    </row>
    <row r="102" customHeight="1" spans="1:3">
      <c r="A102" s="173">
        <v>2136601</v>
      </c>
      <c r="B102" s="193" t="s">
        <v>1450</v>
      </c>
      <c r="C102" s="183">
        <v>17</v>
      </c>
    </row>
    <row r="103" hidden="1" customHeight="1" spans="1:3">
      <c r="A103" s="173">
        <v>2136602</v>
      </c>
      <c r="B103" s="193" t="s">
        <v>1506</v>
      </c>
      <c r="C103" s="183">
        <v>0</v>
      </c>
    </row>
    <row r="104" hidden="1" customHeight="1" spans="1:3">
      <c r="A104" s="173">
        <v>2136603</v>
      </c>
      <c r="B104" s="193" t="s">
        <v>1507</v>
      </c>
      <c r="C104" s="183">
        <v>0</v>
      </c>
    </row>
    <row r="105" hidden="1" customHeight="1" spans="1:3">
      <c r="A105" s="173">
        <v>2136699</v>
      </c>
      <c r="B105" s="193" t="s">
        <v>1508</v>
      </c>
      <c r="C105" s="183">
        <v>0</v>
      </c>
    </row>
    <row r="106" customHeight="1" spans="1:3">
      <c r="A106" s="173">
        <v>21367</v>
      </c>
      <c r="B106" s="193" t="s">
        <v>1509</v>
      </c>
      <c r="C106" s="183">
        <v>8923</v>
      </c>
    </row>
    <row r="107" customHeight="1" spans="1:3">
      <c r="A107" s="173">
        <v>2136701</v>
      </c>
      <c r="B107" s="193" t="s">
        <v>1450</v>
      </c>
      <c r="C107" s="183">
        <v>5143</v>
      </c>
    </row>
    <row r="108" customHeight="1" spans="1:3">
      <c r="A108" s="173">
        <v>2136702</v>
      </c>
      <c r="B108" s="193" t="s">
        <v>1506</v>
      </c>
      <c r="C108" s="183">
        <v>3495</v>
      </c>
    </row>
    <row r="109" hidden="1" customHeight="1" spans="1:3">
      <c r="A109" s="173">
        <v>2136703</v>
      </c>
      <c r="B109" s="193" t="s">
        <v>1510</v>
      </c>
      <c r="C109" s="183">
        <v>0</v>
      </c>
    </row>
    <row r="110" customHeight="1" spans="1:3">
      <c r="A110" s="173">
        <v>2136799</v>
      </c>
      <c r="B110" s="193" t="s">
        <v>1511</v>
      </c>
      <c r="C110" s="183">
        <v>285</v>
      </c>
    </row>
    <row r="111" customHeight="1" spans="1:3">
      <c r="A111" s="173">
        <v>21369</v>
      </c>
      <c r="B111" s="193" t="s">
        <v>1512</v>
      </c>
      <c r="C111" s="183">
        <v>90505</v>
      </c>
    </row>
    <row r="112" hidden="1" customHeight="1" spans="1:3">
      <c r="A112" s="173">
        <v>2136901</v>
      </c>
      <c r="B112" s="193" t="s">
        <v>1513</v>
      </c>
      <c r="C112" s="183">
        <v>0</v>
      </c>
    </row>
    <row r="113" customHeight="1" spans="1:3">
      <c r="A113" s="173">
        <v>2136902</v>
      </c>
      <c r="B113" s="193" t="s">
        <v>1514</v>
      </c>
      <c r="C113" s="183">
        <v>90505</v>
      </c>
    </row>
    <row r="114" hidden="1" customHeight="1" spans="1:3">
      <c r="A114" s="173">
        <v>2136903</v>
      </c>
      <c r="B114" s="193" t="s">
        <v>1515</v>
      </c>
      <c r="C114" s="183">
        <v>0</v>
      </c>
    </row>
    <row r="115" hidden="1" customHeight="1" spans="1:3">
      <c r="A115" s="173">
        <v>2136999</v>
      </c>
      <c r="B115" s="193" t="s">
        <v>1516</v>
      </c>
      <c r="C115" s="183">
        <v>0</v>
      </c>
    </row>
    <row r="116" hidden="1" customHeight="1" spans="1:3">
      <c r="A116" s="173">
        <v>214</v>
      </c>
      <c r="B116" s="193" t="s">
        <v>1517</v>
      </c>
      <c r="C116" s="183">
        <v>0</v>
      </c>
    </row>
    <row r="117" hidden="1" customHeight="1" spans="1:3">
      <c r="A117" s="173">
        <v>21460</v>
      </c>
      <c r="B117" s="193" t="s">
        <v>1518</v>
      </c>
      <c r="C117" s="183">
        <v>0</v>
      </c>
    </row>
    <row r="118" hidden="1" customHeight="1" spans="1:3">
      <c r="A118" s="173">
        <v>2146001</v>
      </c>
      <c r="B118" s="193" t="s">
        <v>1519</v>
      </c>
      <c r="C118" s="183">
        <v>0</v>
      </c>
    </row>
    <row r="119" hidden="1" customHeight="1" spans="1:3">
      <c r="A119" s="173">
        <v>2146002</v>
      </c>
      <c r="B119" s="193" t="s">
        <v>1520</v>
      </c>
      <c r="C119" s="183">
        <v>0</v>
      </c>
    </row>
    <row r="120" hidden="1" customHeight="1" spans="1:3">
      <c r="A120" s="173">
        <v>2146003</v>
      </c>
      <c r="B120" s="193" t="s">
        <v>1521</v>
      </c>
      <c r="C120" s="183">
        <v>0</v>
      </c>
    </row>
    <row r="121" hidden="1" customHeight="1" spans="1:3">
      <c r="A121" s="173">
        <v>2146099</v>
      </c>
      <c r="B121" s="193" t="s">
        <v>1522</v>
      </c>
      <c r="C121" s="183">
        <v>0</v>
      </c>
    </row>
    <row r="122" hidden="1" customHeight="1" spans="1:3">
      <c r="A122" s="173">
        <v>21462</v>
      </c>
      <c r="B122" s="193" t="s">
        <v>1523</v>
      </c>
      <c r="C122" s="183">
        <v>0</v>
      </c>
    </row>
    <row r="123" hidden="1" customHeight="1" spans="1:3">
      <c r="A123" s="173">
        <v>2146201</v>
      </c>
      <c r="B123" s="193" t="s">
        <v>1521</v>
      </c>
      <c r="C123" s="183">
        <v>0</v>
      </c>
    </row>
    <row r="124" hidden="1" customHeight="1" spans="1:3">
      <c r="A124" s="173">
        <v>2146202</v>
      </c>
      <c r="B124" s="193" t="s">
        <v>1524</v>
      </c>
      <c r="C124" s="183">
        <v>0</v>
      </c>
    </row>
    <row r="125" hidden="1" customHeight="1" spans="1:3">
      <c r="A125" s="173">
        <v>2146203</v>
      </c>
      <c r="B125" s="193" t="s">
        <v>1525</v>
      </c>
      <c r="C125" s="183">
        <v>0</v>
      </c>
    </row>
    <row r="126" hidden="1" customHeight="1" spans="1:3">
      <c r="A126" s="173">
        <v>2146299</v>
      </c>
      <c r="B126" s="193" t="s">
        <v>1526</v>
      </c>
      <c r="C126" s="183">
        <v>0</v>
      </c>
    </row>
    <row r="127" hidden="1" customHeight="1" spans="1:3">
      <c r="A127" s="173">
        <v>21463</v>
      </c>
      <c r="B127" s="193" t="s">
        <v>1527</v>
      </c>
      <c r="C127" s="183">
        <v>0</v>
      </c>
    </row>
    <row r="128" hidden="1" customHeight="1" spans="1:3">
      <c r="A128" s="173">
        <v>2146301</v>
      </c>
      <c r="B128" s="193" t="s">
        <v>1528</v>
      </c>
      <c r="C128" s="183">
        <v>0</v>
      </c>
    </row>
    <row r="129" hidden="1" customHeight="1" spans="1:3">
      <c r="A129" s="173">
        <v>2146302</v>
      </c>
      <c r="B129" s="193" t="s">
        <v>1529</v>
      </c>
      <c r="C129" s="183">
        <v>0</v>
      </c>
    </row>
    <row r="130" hidden="1" customHeight="1" spans="1:3">
      <c r="A130" s="173">
        <v>2146303</v>
      </c>
      <c r="B130" s="193" t="s">
        <v>1530</v>
      </c>
      <c r="C130" s="183">
        <v>0</v>
      </c>
    </row>
    <row r="131" hidden="1" customHeight="1" spans="1:3">
      <c r="A131" s="173">
        <v>2146399</v>
      </c>
      <c r="B131" s="193" t="s">
        <v>1531</v>
      </c>
      <c r="C131" s="183">
        <v>0</v>
      </c>
    </row>
    <row r="132" hidden="1" customHeight="1" spans="1:3">
      <c r="A132" s="173">
        <v>21464</v>
      </c>
      <c r="B132" s="193" t="s">
        <v>1532</v>
      </c>
      <c r="C132" s="183">
        <v>0</v>
      </c>
    </row>
    <row r="133" hidden="1" customHeight="1" spans="1:3">
      <c r="A133" s="173">
        <v>2146401</v>
      </c>
      <c r="B133" s="193" t="s">
        <v>1533</v>
      </c>
      <c r="C133" s="183">
        <v>0</v>
      </c>
    </row>
    <row r="134" hidden="1" customHeight="1" spans="1:3">
      <c r="A134" s="173">
        <v>2146402</v>
      </c>
      <c r="B134" s="193" t="s">
        <v>1534</v>
      </c>
      <c r="C134" s="183">
        <v>0</v>
      </c>
    </row>
    <row r="135" hidden="1" customHeight="1" spans="1:3">
      <c r="A135" s="173">
        <v>2146403</v>
      </c>
      <c r="B135" s="193" t="s">
        <v>1535</v>
      </c>
      <c r="C135" s="183">
        <v>0</v>
      </c>
    </row>
    <row r="136" hidden="1" customHeight="1" spans="1:3">
      <c r="A136" s="173">
        <v>2146404</v>
      </c>
      <c r="B136" s="193" t="s">
        <v>1536</v>
      </c>
      <c r="C136" s="183">
        <v>0</v>
      </c>
    </row>
    <row r="137" hidden="1" customHeight="1" spans="1:3">
      <c r="A137" s="173">
        <v>2146405</v>
      </c>
      <c r="B137" s="193" t="s">
        <v>1537</v>
      </c>
      <c r="C137" s="183">
        <v>0</v>
      </c>
    </row>
    <row r="138" hidden="1" customHeight="1" spans="1:3">
      <c r="A138" s="173">
        <v>2146406</v>
      </c>
      <c r="B138" s="193" t="s">
        <v>1538</v>
      </c>
      <c r="C138" s="183">
        <v>0</v>
      </c>
    </row>
    <row r="139" hidden="1" customHeight="1" spans="1:3">
      <c r="A139" s="173">
        <v>2146407</v>
      </c>
      <c r="B139" s="193" t="s">
        <v>1539</v>
      </c>
      <c r="C139" s="183">
        <v>0</v>
      </c>
    </row>
    <row r="140" hidden="1" customHeight="1" spans="1:3">
      <c r="A140" s="173">
        <v>2146499</v>
      </c>
      <c r="B140" s="193" t="s">
        <v>1540</v>
      </c>
      <c r="C140" s="183">
        <v>0</v>
      </c>
    </row>
    <row r="141" hidden="1" customHeight="1" spans="1:3">
      <c r="A141" s="173">
        <v>21468</v>
      </c>
      <c r="B141" s="193" t="s">
        <v>1541</v>
      </c>
      <c r="C141" s="183">
        <v>0</v>
      </c>
    </row>
    <row r="142" hidden="1" customHeight="1" spans="1:3">
      <c r="A142" s="173">
        <v>2146801</v>
      </c>
      <c r="B142" s="193" t="s">
        <v>1542</v>
      </c>
      <c r="C142" s="183">
        <v>0</v>
      </c>
    </row>
    <row r="143" hidden="1" customHeight="1" spans="1:3">
      <c r="A143" s="173">
        <v>2146802</v>
      </c>
      <c r="B143" s="193" t="s">
        <v>1543</v>
      </c>
      <c r="C143" s="183">
        <v>0</v>
      </c>
    </row>
    <row r="144" hidden="1" customHeight="1" spans="1:3">
      <c r="A144" s="173">
        <v>2146803</v>
      </c>
      <c r="B144" s="193" t="s">
        <v>1544</v>
      </c>
      <c r="C144" s="183">
        <v>0</v>
      </c>
    </row>
    <row r="145" hidden="1" customHeight="1" spans="1:3">
      <c r="A145" s="173">
        <v>2146804</v>
      </c>
      <c r="B145" s="193" t="s">
        <v>1545</v>
      </c>
      <c r="C145" s="183">
        <v>0</v>
      </c>
    </row>
    <row r="146" hidden="1" customHeight="1" spans="1:3">
      <c r="A146" s="173">
        <v>2146805</v>
      </c>
      <c r="B146" s="193" t="s">
        <v>1546</v>
      </c>
      <c r="C146" s="183">
        <v>0</v>
      </c>
    </row>
    <row r="147" hidden="1" customHeight="1" spans="1:3">
      <c r="A147" s="173">
        <v>2146899</v>
      </c>
      <c r="B147" s="193" t="s">
        <v>1547</v>
      </c>
      <c r="C147" s="183">
        <v>0</v>
      </c>
    </row>
    <row r="148" hidden="1" customHeight="1" spans="1:3">
      <c r="A148" s="173">
        <v>21469</v>
      </c>
      <c r="B148" s="193" t="s">
        <v>1548</v>
      </c>
      <c r="C148" s="183">
        <v>0</v>
      </c>
    </row>
    <row r="149" hidden="1" customHeight="1" spans="1:3">
      <c r="A149" s="173">
        <v>2146901</v>
      </c>
      <c r="B149" s="193" t="s">
        <v>1549</v>
      </c>
      <c r="C149" s="183">
        <v>0</v>
      </c>
    </row>
    <row r="150" hidden="1" customHeight="1" spans="1:3">
      <c r="A150" s="173">
        <v>2146902</v>
      </c>
      <c r="B150" s="193" t="s">
        <v>1550</v>
      </c>
      <c r="C150" s="183">
        <v>0</v>
      </c>
    </row>
    <row r="151" hidden="1" customHeight="1" spans="1:3">
      <c r="A151" s="173">
        <v>2146903</v>
      </c>
      <c r="B151" s="193" t="s">
        <v>1551</v>
      </c>
      <c r="C151" s="183">
        <v>0</v>
      </c>
    </row>
    <row r="152" hidden="1" customHeight="1" spans="1:3">
      <c r="A152" s="173">
        <v>2146904</v>
      </c>
      <c r="B152" s="193" t="s">
        <v>1552</v>
      </c>
      <c r="C152" s="183">
        <v>0</v>
      </c>
    </row>
    <row r="153" hidden="1" customHeight="1" spans="1:3">
      <c r="A153" s="173">
        <v>2146906</v>
      </c>
      <c r="B153" s="193" t="s">
        <v>1553</v>
      </c>
      <c r="C153" s="183">
        <v>0</v>
      </c>
    </row>
    <row r="154" hidden="1" customHeight="1" spans="1:3">
      <c r="A154" s="173">
        <v>2146907</v>
      </c>
      <c r="B154" s="193" t="s">
        <v>1554</v>
      </c>
      <c r="C154" s="183">
        <v>0</v>
      </c>
    </row>
    <row r="155" hidden="1" customHeight="1" spans="1:3">
      <c r="A155" s="173">
        <v>2146908</v>
      </c>
      <c r="B155" s="193" t="s">
        <v>1555</v>
      </c>
      <c r="C155" s="183">
        <v>0</v>
      </c>
    </row>
    <row r="156" hidden="1" customHeight="1" spans="1:3">
      <c r="A156" s="173">
        <v>2146999</v>
      </c>
      <c r="B156" s="193" t="s">
        <v>1556</v>
      </c>
      <c r="C156" s="183">
        <v>0</v>
      </c>
    </row>
    <row r="157" hidden="1" customHeight="1" spans="1:3">
      <c r="A157" s="173">
        <v>21470</v>
      </c>
      <c r="B157" s="193" t="s">
        <v>1557</v>
      </c>
      <c r="C157" s="183">
        <v>0</v>
      </c>
    </row>
    <row r="158" hidden="1" customHeight="1" spans="1:3">
      <c r="A158" s="173">
        <v>2147001</v>
      </c>
      <c r="B158" s="193" t="s">
        <v>1519</v>
      </c>
      <c r="C158" s="183">
        <v>0</v>
      </c>
    </row>
    <row r="159" hidden="1" customHeight="1" spans="1:3">
      <c r="A159" s="173">
        <v>2147099</v>
      </c>
      <c r="B159" s="193" t="s">
        <v>1558</v>
      </c>
      <c r="C159" s="183">
        <v>0</v>
      </c>
    </row>
    <row r="160" hidden="1" customHeight="1" spans="1:3">
      <c r="A160" s="173">
        <v>21471</v>
      </c>
      <c r="B160" s="193" t="s">
        <v>1559</v>
      </c>
      <c r="C160" s="183">
        <v>0</v>
      </c>
    </row>
    <row r="161" hidden="1" customHeight="1" spans="1:3">
      <c r="A161" s="173">
        <v>2147101</v>
      </c>
      <c r="B161" s="193" t="s">
        <v>1519</v>
      </c>
      <c r="C161" s="183">
        <v>0</v>
      </c>
    </row>
    <row r="162" hidden="1" customHeight="1" spans="1:3">
      <c r="A162" s="173">
        <v>2147199</v>
      </c>
      <c r="B162" s="193" t="s">
        <v>1560</v>
      </c>
      <c r="C162" s="183">
        <v>0</v>
      </c>
    </row>
    <row r="163" hidden="1" customHeight="1" spans="1:3">
      <c r="A163" s="173">
        <v>21472</v>
      </c>
      <c r="B163" s="193" t="s">
        <v>1561</v>
      </c>
      <c r="C163" s="183">
        <v>0</v>
      </c>
    </row>
    <row r="164" hidden="1" customHeight="1" spans="1:3">
      <c r="A164" s="173">
        <v>21473</v>
      </c>
      <c r="B164" s="193" t="s">
        <v>1562</v>
      </c>
      <c r="C164" s="183">
        <v>0</v>
      </c>
    </row>
    <row r="165" hidden="1" customHeight="1" spans="1:3">
      <c r="A165" s="173">
        <v>2147301</v>
      </c>
      <c r="B165" s="193" t="s">
        <v>1528</v>
      </c>
      <c r="C165" s="183">
        <v>0</v>
      </c>
    </row>
    <row r="166" hidden="1" customHeight="1" spans="1:3">
      <c r="A166" s="173">
        <v>2147303</v>
      </c>
      <c r="B166" s="193" t="s">
        <v>1530</v>
      </c>
      <c r="C166" s="183">
        <v>0</v>
      </c>
    </row>
    <row r="167" hidden="1" customHeight="1" spans="1:3">
      <c r="A167" s="173">
        <v>2147399</v>
      </c>
      <c r="B167" s="193" t="s">
        <v>1563</v>
      </c>
      <c r="C167" s="183">
        <v>0</v>
      </c>
    </row>
    <row r="168" hidden="1" customHeight="1" spans="1:3">
      <c r="A168" s="173">
        <v>215</v>
      </c>
      <c r="B168" s="193" t="s">
        <v>1564</v>
      </c>
      <c r="C168" s="183">
        <v>0</v>
      </c>
    </row>
    <row r="169" hidden="1" customHeight="1" spans="1:3">
      <c r="A169" s="173">
        <v>21562</v>
      </c>
      <c r="B169" s="193" t="s">
        <v>1565</v>
      </c>
      <c r="C169" s="183">
        <v>0</v>
      </c>
    </row>
    <row r="170" hidden="1" customHeight="1" spans="1:3">
      <c r="A170" s="173">
        <v>2156201</v>
      </c>
      <c r="B170" s="193" t="s">
        <v>1566</v>
      </c>
      <c r="C170" s="183">
        <v>0</v>
      </c>
    </row>
    <row r="171" hidden="1" customHeight="1" spans="1:3">
      <c r="A171" s="173">
        <v>2156202</v>
      </c>
      <c r="B171" s="193" t="s">
        <v>1567</v>
      </c>
      <c r="C171" s="183">
        <v>0</v>
      </c>
    </row>
    <row r="172" customHeight="1" spans="1:3">
      <c r="A172" s="173">
        <v>229</v>
      </c>
      <c r="B172" s="193" t="s">
        <v>1568</v>
      </c>
      <c r="C172" s="183">
        <v>3390</v>
      </c>
    </row>
    <row r="173" hidden="1" customHeight="1" spans="1:3">
      <c r="A173" s="173">
        <v>22904</v>
      </c>
      <c r="B173" s="193" t="s">
        <v>1569</v>
      </c>
      <c r="C173" s="183">
        <v>0</v>
      </c>
    </row>
    <row r="174" hidden="1" customHeight="1" spans="1:3">
      <c r="A174" s="173">
        <v>2290401</v>
      </c>
      <c r="B174" s="193" t="s">
        <v>1570</v>
      </c>
      <c r="C174" s="183">
        <v>0</v>
      </c>
    </row>
    <row r="175" hidden="1" customHeight="1" spans="1:3">
      <c r="A175" s="173">
        <v>2290402</v>
      </c>
      <c r="B175" s="193" t="s">
        <v>1571</v>
      </c>
      <c r="C175" s="183">
        <v>0</v>
      </c>
    </row>
    <row r="176" hidden="1" customHeight="1" spans="1:3">
      <c r="A176" s="173">
        <v>2290403</v>
      </c>
      <c r="B176" s="193" t="s">
        <v>1572</v>
      </c>
      <c r="C176" s="183">
        <v>0</v>
      </c>
    </row>
    <row r="177" customHeight="1" spans="1:3">
      <c r="A177" s="173">
        <v>22908</v>
      </c>
      <c r="B177" s="193" t="s">
        <v>1573</v>
      </c>
      <c r="C177" s="183">
        <v>27</v>
      </c>
    </row>
    <row r="178" hidden="1" customHeight="1" spans="1:3">
      <c r="A178" s="173">
        <v>2290802</v>
      </c>
      <c r="B178" s="193" t="s">
        <v>1574</v>
      </c>
      <c r="C178" s="183">
        <v>0</v>
      </c>
    </row>
    <row r="179" hidden="1" customHeight="1" spans="1:3">
      <c r="A179" s="173">
        <v>2290803</v>
      </c>
      <c r="B179" s="193" t="s">
        <v>1575</v>
      </c>
      <c r="C179" s="183">
        <v>0</v>
      </c>
    </row>
    <row r="180" hidden="1" customHeight="1" spans="1:3">
      <c r="A180" s="173">
        <v>2290804</v>
      </c>
      <c r="B180" s="193" t="s">
        <v>1576</v>
      </c>
      <c r="C180" s="183">
        <v>0</v>
      </c>
    </row>
    <row r="181" hidden="1" customHeight="1" spans="1:3">
      <c r="A181" s="173">
        <v>2290805</v>
      </c>
      <c r="B181" s="193" t="s">
        <v>1577</v>
      </c>
      <c r="C181" s="183">
        <v>0</v>
      </c>
    </row>
    <row r="182" hidden="1" customHeight="1" spans="1:3">
      <c r="A182" s="173">
        <v>2290806</v>
      </c>
      <c r="B182" s="193" t="s">
        <v>1578</v>
      </c>
      <c r="C182" s="183">
        <v>0</v>
      </c>
    </row>
    <row r="183" hidden="1" customHeight="1" spans="1:3">
      <c r="A183" s="173">
        <v>2290807</v>
      </c>
      <c r="B183" s="193" t="s">
        <v>1579</v>
      </c>
      <c r="C183" s="183">
        <v>0</v>
      </c>
    </row>
    <row r="184" customHeight="1" spans="1:3">
      <c r="A184" s="173">
        <v>2290808</v>
      </c>
      <c r="B184" s="193" t="s">
        <v>1580</v>
      </c>
      <c r="C184" s="183">
        <v>27</v>
      </c>
    </row>
    <row r="185" hidden="1" customHeight="1" spans="1:3">
      <c r="A185" s="173">
        <v>2290899</v>
      </c>
      <c r="B185" s="193" t="s">
        <v>1581</v>
      </c>
      <c r="C185" s="183">
        <v>0</v>
      </c>
    </row>
    <row r="186" customHeight="1" spans="1:3">
      <c r="A186" s="173">
        <v>22960</v>
      </c>
      <c r="B186" s="193" t="s">
        <v>1582</v>
      </c>
      <c r="C186" s="183">
        <v>3363</v>
      </c>
    </row>
    <row r="187" customHeight="1" spans="1:3">
      <c r="A187" s="173">
        <v>2296002</v>
      </c>
      <c r="B187" s="193" t="s">
        <v>1583</v>
      </c>
      <c r="C187" s="183">
        <v>1148</v>
      </c>
    </row>
    <row r="188" customHeight="1" spans="1:3">
      <c r="A188" s="173">
        <v>2296003</v>
      </c>
      <c r="B188" s="193" t="s">
        <v>1584</v>
      </c>
      <c r="C188" s="183">
        <v>1760</v>
      </c>
    </row>
    <row r="189" customHeight="1" spans="1:3">
      <c r="A189" s="173">
        <v>2296004</v>
      </c>
      <c r="B189" s="193" t="s">
        <v>1585</v>
      </c>
      <c r="C189" s="183">
        <v>52</v>
      </c>
    </row>
    <row r="190" hidden="1" customHeight="1" spans="1:3">
      <c r="A190" s="173">
        <v>2296005</v>
      </c>
      <c r="B190" s="193" t="s">
        <v>1586</v>
      </c>
      <c r="C190" s="183">
        <v>0</v>
      </c>
    </row>
    <row r="191" customHeight="1" spans="1:3">
      <c r="A191" s="173">
        <v>2296006</v>
      </c>
      <c r="B191" s="193" t="s">
        <v>1587</v>
      </c>
      <c r="C191" s="183">
        <v>56</v>
      </c>
    </row>
    <row r="192" hidden="1" customHeight="1" spans="1:3">
      <c r="A192" s="173">
        <v>2296010</v>
      </c>
      <c r="B192" s="193" t="s">
        <v>1588</v>
      </c>
      <c r="C192" s="183">
        <v>0</v>
      </c>
    </row>
    <row r="193" hidden="1" customHeight="1" spans="1:3">
      <c r="A193" s="173">
        <v>2296011</v>
      </c>
      <c r="B193" s="193" t="s">
        <v>1589</v>
      </c>
      <c r="C193" s="183">
        <v>0</v>
      </c>
    </row>
    <row r="194" hidden="1" customHeight="1" spans="1:3">
      <c r="A194" s="173">
        <v>2296012</v>
      </c>
      <c r="B194" s="193" t="s">
        <v>1590</v>
      </c>
      <c r="C194" s="183">
        <v>0</v>
      </c>
    </row>
    <row r="195" hidden="1" customHeight="1" spans="1:3">
      <c r="A195" s="173">
        <v>2296013</v>
      </c>
      <c r="B195" s="193" t="s">
        <v>1911</v>
      </c>
      <c r="C195" s="183">
        <v>0</v>
      </c>
    </row>
    <row r="196" customHeight="1" spans="1:3">
      <c r="A196" s="173">
        <v>2296099</v>
      </c>
      <c r="B196" s="193" t="s">
        <v>1592</v>
      </c>
      <c r="C196" s="183">
        <v>347</v>
      </c>
    </row>
    <row r="197" customHeight="1" spans="1:3">
      <c r="A197" s="173">
        <v>232</v>
      </c>
      <c r="B197" s="193" t="s">
        <v>1593</v>
      </c>
      <c r="C197" s="183">
        <v>23200</v>
      </c>
    </row>
    <row r="198" hidden="1" customHeight="1" spans="1:3">
      <c r="A198" s="173">
        <v>2320401</v>
      </c>
      <c r="B198" s="193" t="s">
        <v>1594</v>
      </c>
      <c r="C198" s="183">
        <v>0</v>
      </c>
    </row>
    <row r="199" hidden="1" customHeight="1" spans="1:3">
      <c r="A199" s="173">
        <v>2320402</v>
      </c>
      <c r="B199" s="193" t="s">
        <v>1595</v>
      </c>
      <c r="C199" s="183">
        <v>0</v>
      </c>
    </row>
    <row r="200" hidden="1" customHeight="1" spans="1:3">
      <c r="A200" s="173">
        <v>2320405</v>
      </c>
      <c r="B200" s="193" t="s">
        <v>1596</v>
      </c>
      <c r="C200" s="183">
        <v>0</v>
      </c>
    </row>
    <row r="201" customHeight="1" spans="1:3">
      <c r="A201" s="173">
        <v>2320411</v>
      </c>
      <c r="B201" s="193" t="s">
        <v>1597</v>
      </c>
      <c r="C201" s="183">
        <v>16000</v>
      </c>
    </row>
    <row r="202" hidden="1" customHeight="1" spans="1:3">
      <c r="A202" s="173">
        <v>2320413</v>
      </c>
      <c r="B202" s="193" t="s">
        <v>1598</v>
      </c>
      <c r="C202" s="183">
        <v>0</v>
      </c>
    </row>
    <row r="203" hidden="1" customHeight="1" spans="1:3">
      <c r="A203" s="173">
        <v>2320414</v>
      </c>
      <c r="B203" s="193" t="s">
        <v>1599</v>
      </c>
      <c r="C203" s="183">
        <v>0</v>
      </c>
    </row>
    <row r="204" hidden="1" customHeight="1" spans="1:3">
      <c r="A204" s="173">
        <v>2320416</v>
      </c>
      <c r="B204" s="193" t="s">
        <v>1600</v>
      </c>
      <c r="C204" s="183">
        <v>0</v>
      </c>
    </row>
    <row r="205" hidden="1" customHeight="1" spans="1:3">
      <c r="A205" s="173">
        <v>2320417</v>
      </c>
      <c r="B205" s="193" t="s">
        <v>1601</v>
      </c>
      <c r="C205" s="183">
        <v>0</v>
      </c>
    </row>
    <row r="206" hidden="1" customHeight="1" spans="1:3">
      <c r="A206" s="173">
        <v>2320418</v>
      </c>
      <c r="B206" s="193" t="s">
        <v>1602</v>
      </c>
      <c r="C206" s="183">
        <v>0</v>
      </c>
    </row>
    <row r="207" hidden="1" customHeight="1" spans="1:3">
      <c r="A207" s="173">
        <v>2320419</v>
      </c>
      <c r="B207" s="193" t="s">
        <v>1603</v>
      </c>
      <c r="C207" s="183">
        <v>0</v>
      </c>
    </row>
    <row r="208" hidden="1" customHeight="1" spans="1:3">
      <c r="A208" s="173">
        <v>2320420</v>
      </c>
      <c r="B208" s="193" t="s">
        <v>1604</v>
      </c>
      <c r="C208" s="183">
        <v>0</v>
      </c>
    </row>
    <row r="209" customHeight="1" spans="1:3">
      <c r="A209" s="173">
        <v>2320431</v>
      </c>
      <c r="B209" s="193" t="s">
        <v>1605</v>
      </c>
      <c r="C209" s="183">
        <v>1532</v>
      </c>
    </row>
    <row r="210" hidden="1" customHeight="1" spans="1:3">
      <c r="A210" s="173">
        <v>2320432</v>
      </c>
      <c r="B210" s="193" t="s">
        <v>1606</v>
      </c>
      <c r="C210" s="183">
        <v>0</v>
      </c>
    </row>
    <row r="211" customHeight="1" spans="1:3">
      <c r="A211" s="173">
        <v>2320433</v>
      </c>
      <c r="B211" s="193" t="s">
        <v>1607</v>
      </c>
      <c r="C211" s="183">
        <v>1635</v>
      </c>
    </row>
    <row r="212" customHeight="1" spans="1:3">
      <c r="A212" s="173">
        <v>2320498</v>
      </c>
      <c r="B212" s="193" t="s">
        <v>1608</v>
      </c>
      <c r="C212" s="183">
        <v>4033</v>
      </c>
    </row>
    <row r="213" hidden="1" customHeight="1" spans="1:3">
      <c r="A213" s="173">
        <v>2320499</v>
      </c>
      <c r="B213" s="193" t="s">
        <v>1609</v>
      </c>
      <c r="C213" s="183">
        <v>0</v>
      </c>
    </row>
    <row r="214" hidden="1" customHeight="1" spans="1:3">
      <c r="A214" s="173">
        <v>233</v>
      </c>
      <c r="B214" s="193" t="s">
        <v>1610</v>
      </c>
      <c r="C214" s="183">
        <v>0</v>
      </c>
    </row>
    <row r="215" hidden="1" customHeight="1" spans="1:3">
      <c r="A215" s="173">
        <v>2330401</v>
      </c>
      <c r="B215" s="193" t="s">
        <v>1611</v>
      </c>
      <c r="C215" s="183">
        <v>0</v>
      </c>
    </row>
    <row r="216" hidden="1" customHeight="1" spans="1:3">
      <c r="A216" s="173">
        <v>2330402</v>
      </c>
      <c r="B216" s="193" t="s">
        <v>1612</v>
      </c>
      <c r="C216" s="183">
        <v>0</v>
      </c>
    </row>
    <row r="217" hidden="1" customHeight="1" spans="1:3">
      <c r="A217" s="173">
        <v>2330405</v>
      </c>
      <c r="B217" s="193" t="s">
        <v>1613</v>
      </c>
      <c r="C217" s="183">
        <v>0</v>
      </c>
    </row>
    <row r="218" hidden="1" customHeight="1" spans="1:3">
      <c r="A218" s="173">
        <v>2330411</v>
      </c>
      <c r="B218" s="193" t="s">
        <v>1614</v>
      </c>
      <c r="C218" s="183">
        <v>0</v>
      </c>
    </row>
    <row r="219" hidden="1" customHeight="1" spans="1:3">
      <c r="A219" s="173">
        <v>2330413</v>
      </c>
      <c r="B219" s="193" t="s">
        <v>1615</v>
      </c>
      <c r="C219" s="183">
        <v>0</v>
      </c>
    </row>
    <row r="220" hidden="1" customHeight="1" spans="1:3">
      <c r="A220" s="173">
        <v>2330414</v>
      </c>
      <c r="B220" s="193" t="s">
        <v>1616</v>
      </c>
      <c r="C220" s="183">
        <v>0</v>
      </c>
    </row>
    <row r="221" hidden="1" customHeight="1" spans="1:3">
      <c r="A221" s="173">
        <v>2330416</v>
      </c>
      <c r="B221" s="193" t="s">
        <v>1617</v>
      </c>
      <c r="C221" s="183">
        <v>0</v>
      </c>
    </row>
    <row r="222" hidden="1" customHeight="1" spans="1:3">
      <c r="A222" s="173">
        <v>2330417</v>
      </c>
      <c r="B222" s="193" t="s">
        <v>1618</v>
      </c>
      <c r="C222" s="183">
        <v>0</v>
      </c>
    </row>
    <row r="223" hidden="1" customHeight="1" spans="1:3">
      <c r="A223" s="173">
        <v>2330418</v>
      </c>
      <c r="B223" s="193" t="s">
        <v>1619</v>
      </c>
      <c r="C223" s="183">
        <v>0</v>
      </c>
    </row>
    <row r="224" hidden="1" customHeight="1" spans="1:3">
      <c r="A224" s="173">
        <v>2330419</v>
      </c>
      <c r="B224" s="193" t="s">
        <v>1620</v>
      </c>
      <c r="C224" s="183">
        <v>0</v>
      </c>
    </row>
    <row r="225" hidden="1" customHeight="1" spans="1:3">
      <c r="A225" s="173">
        <v>2330420</v>
      </c>
      <c r="B225" s="193" t="s">
        <v>1621</v>
      </c>
      <c r="C225" s="183">
        <v>0</v>
      </c>
    </row>
    <row r="226" hidden="1" customHeight="1" spans="1:3">
      <c r="A226" s="173">
        <v>2330431</v>
      </c>
      <c r="B226" s="193" t="s">
        <v>1622</v>
      </c>
      <c r="C226" s="183">
        <v>0</v>
      </c>
    </row>
    <row r="227" hidden="1" customHeight="1" spans="1:3">
      <c r="A227" s="173">
        <v>2330432</v>
      </c>
      <c r="B227" s="193" t="s">
        <v>1623</v>
      </c>
      <c r="C227" s="183">
        <v>0</v>
      </c>
    </row>
    <row r="228" hidden="1" customHeight="1" spans="1:3">
      <c r="A228" s="173">
        <v>2330433</v>
      </c>
      <c r="B228" s="193" t="s">
        <v>1624</v>
      </c>
      <c r="C228" s="183">
        <v>0</v>
      </c>
    </row>
    <row r="229" hidden="1" customHeight="1" spans="1:3">
      <c r="A229" s="173">
        <v>2330498</v>
      </c>
      <c r="B229" s="193" t="s">
        <v>1625</v>
      </c>
      <c r="C229" s="183">
        <v>0</v>
      </c>
    </row>
    <row r="230" hidden="1" customHeight="1" spans="1:3">
      <c r="A230" s="173">
        <v>2330499</v>
      </c>
      <c r="B230" s="193" t="s">
        <v>1626</v>
      </c>
      <c r="C230" s="183">
        <v>0</v>
      </c>
    </row>
    <row r="231" customHeight="1" spans="1:3">
      <c r="A231" s="173">
        <v>234</v>
      </c>
      <c r="B231" s="193" t="s">
        <v>1627</v>
      </c>
      <c r="C231" s="183">
        <v>1639</v>
      </c>
    </row>
    <row r="232" customHeight="1" spans="1:3">
      <c r="A232" s="173">
        <v>23401</v>
      </c>
      <c r="B232" s="193" t="s">
        <v>1628</v>
      </c>
      <c r="C232" s="183">
        <v>1500</v>
      </c>
    </row>
    <row r="233" customHeight="1" spans="1:3">
      <c r="A233" s="173">
        <v>2340101</v>
      </c>
      <c r="B233" s="193" t="s">
        <v>1629</v>
      </c>
      <c r="C233" s="183">
        <v>1098</v>
      </c>
    </row>
    <row r="234" hidden="1" customHeight="1" spans="1:3">
      <c r="A234" s="173">
        <v>2340102</v>
      </c>
      <c r="B234" s="193" t="s">
        <v>1630</v>
      </c>
      <c r="C234" s="183">
        <v>0</v>
      </c>
    </row>
    <row r="235" customHeight="1" spans="1:3">
      <c r="A235" s="173">
        <v>2340103</v>
      </c>
      <c r="B235" s="193" t="s">
        <v>1631</v>
      </c>
      <c r="C235" s="183">
        <v>286</v>
      </c>
    </row>
    <row r="236" hidden="1" customHeight="1" spans="1:3">
      <c r="A236" s="173">
        <v>2340104</v>
      </c>
      <c r="B236" s="193" t="s">
        <v>1632</v>
      </c>
      <c r="C236" s="183">
        <v>0</v>
      </c>
    </row>
    <row r="237" hidden="1" customHeight="1" spans="1:3">
      <c r="A237" s="173">
        <v>2340105</v>
      </c>
      <c r="B237" s="193" t="s">
        <v>1633</v>
      </c>
      <c r="C237" s="183">
        <v>0</v>
      </c>
    </row>
    <row r="238" hidden="1" customHeight="1" spans="1:3">
      <c r="A238" s="173">
        <v>2340106</v>
      </c>
      <c r="B238" s="193" t="s">
        <v>1634</v>
      </c>
      <c r="C238" s="183">
        <v>0</v>
      </c>
    </row>
    <row r="239" hidden="1" customHeight="1" spans="1:3">
      <c r="A239" s="173">
        <v>2340107</v>
      </c>
      <c r="B239" s="193" t="s">
        <v>1635</v>
      </c>
      <c r="C239" s="183">
        <v>0</v>
      </c>
    </row>
    <row r="240" customHeight="1" spans="1:3">
      <c r="A240" s="173">
        <v>2340108</v>
      </c>
      <c r="B240" s="193" t="s">
        <v>1636</v>
      </c>
      <c r="C240" s="183">
        <v>116</v>
      </c>
    </row>
    <row r="241" hidden="1" customHeight="1" spans="1:3">
      <c r="A241" s="173">
        <v>2340109</v>
      </c>
      <c r="B241" s="193" t="s">
        <v>1637</v>
      </c>
      <c r="C241" s="183">
        <v>0</v>
      </c>
    </row>
    <row r="242" hidden="1" customHeight="1" spans="1:3">
      <c r="A242" s="173">
        <v>2340110</v>
      </c>
      <c r="B242" s="193" t="s">
        <v>1638</v>
      </c>
      <c r="C242" s="183">
        <v>0</v>
      </c>
    </row>
    <row r="243" hidden="1" customHeight="1" spans="1:3">
      <c r="A243" s="173">
        <v>2340111</v>
      </c>
      <c r="B243" s="193" t="s">
        <v>1639</v>
      </c>
      <c r="C243" s="183">
        <v>0</v>
      </c>
    </row>
    <row r="244" hidden="1" customHeight="1" spans="1:3">
      <c r="A244" s="173">
        <v>2340199</v>
      </c>
      <c r="B244" s="193" t="s">
        <v>1640</v>
      </c>
      <c r="C244" s="183">
        <v>0</v>
      </c>
    </row>
    <row r="245" customHeight="1" spans="1:3">
      <c r="A245" s="173">
        <v>23402</v>
      </c>
      <c r="B245" s="193" t="s">
        <v>1641</v>
      </c>
      <c r="C245" s="183">
        <v>139</v>
      </c>
    </row>
    <row r="246" hidden="1" customHeight="1" spans="1:3">
      <c r="A246" s="173">
        <v>2340201</v>
      </c>
      <c r="B246" s="193" t="s">
        <v>1642</v>
      </c>
      <c r="C246" s="183">
        <v>0</v>
      </c>
    </row>
    <row r="247" hidden="1" customHeight="1" spans="1:3">
      <c r="A247" s="173">
        <v>2340202</v>
      </c>
      <c r="B247" s="193" t="s">
        <v>1643</v>
      </c>
      <c r="C247" s="183">
        <v>0</v>
      </c>
    </row>
    <row r="248" hidden="1" customHeight="1" spans="1:3">
      <c r="A248" s="173">
        <v>2340203</v>
      </c>
      <c r="B248" s="193" t="s">
        <v>1644</v>
      </c>
      <c r="C248" s="183">
        <v>0</v>
      </c>
    </row>
    <row r="249" hidden="1" customHeight="1" spans="1:3">
      <c r="A249" s="173">
        <v>2340204</v>
      </c>
      <c r="B249" s="193" t="s">
        <v>1645</v>
      </c>
      <c r="C249" s="183">
        <v>0</v>
      </c>
    </row>
    <row r="250" hidden="1" customHeight="1" spans="1:3">
      <c r="A250" s="173">
        <v>2340205</v>
      </c>
      <c r="B250" s="193" t="s">
        <v>1646</v>
      </c>
      <c r="C250" s="183">
        <v>0</v>
      </c>
    </row>
    <row r="251" customHeight="1" spans="1:3">
      <c r="A251" s="173">
        <v>2340299</v>
      </c>
      <c r="B251" s="193" t="s">
        <v>1647</v>
      </c>
      <c r="C251" s="183">
        <v>139</v>
      </c>
    </row>
    <row r="252" ht="35.1" hidden="1" customHeight="1" spans="2:3">
      <c r="B252" s="194" t="s">
        <v>1912</v>
      </c>
      <c r="C252" s="194"/>
    </row>
  </sheetData>
  <autoFilter ref="A4:C252">
    <filterColumn colId="2">
      <customFilters>
        <customFilter operator="notEqual" val=""/>
      </customFilters>
    </filterColumn>
  </autoFilter>
  <mergeCells count="3">
    <mergeCell ref="B1:C1"/>
    <mergeCell ref="B2:C2"/>
    <mergeCell ref="B252:C252"/>
  </mergeCells>
  <printOptions horizontalCentered="1"/>
  <pageMargins left="0.235416666666667" right="0.235416666666667" top="0.786805555555556" bottom="0.786805555555556" header="0.313888888888889" footer="0.393055555555556"/>
  <pageSetup paperSize="9" fitToWidth="0" fitToHeight="0" orientation="portrait" blackAndWhite="1" errors="blank"/>
  <headerFooter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F24"/>
  <sheetViews>
    <sheetView showZeros="0" workbookViewId="0">
      <selection activeCell="J38" sqref="J38"/>
    </sheetView>
  </sheetViews>
  <sheetFormatPr defaultColWidth="9" defaultRowHeight="20.1" customHeight="1" outlineLevelCol="5"/>
  <cols>
    <col min="1" max="1" width="37.875" style="169" customWidth="1"/>
    <col min="2" max="3" width="12.75" style="170" customWidth="1"/>
    <col min="4" max="4" width="32.5" style="171" customWidth="1"/>
    <col min="5" max="6" width="13.5" style="172" customWidth="1"/>
    <col min="7" max="16384" width="9" style="173"/>
  </cols>
  <sheetData>
    <row r="1" customHeight="1" spans="1:6">
      <c r="A1" s="5" t="s">
        <v>1913</v>
      </c>
      <c r="B1" s="5"/>
      <c r="C1" s="5"/>
      <c r="D1" s="5"/>
      <c r="E1" s="5"/>
      <c r="F1" s="5"/>
    </row>
    <row r="2" ht="29.25" customHeight="1" spans="1:6">
      <c r="A2" s="174" t="s">
        <v>1914</v>
      </c>
      <c r="B2" s="174"/>
      <c r="C2" s="174"/>
      <c r="D2" s="174"/>
      <c r="E2" s="174"/>
      <c r="F2" s="174"/>
    </row>
    <row r="3" customHeight="1" spans="1:6">
      <c r="A3" s="175"/>
      <c r="B3" s="175"/>
      <c r="C3" s="175"/>
      <c r="D3" s="175"/>
      <c r="F3" s="176" t="s">
        <v>1396</v>
      </c>
    </row>
    <row r="4" ht="24" customHeight="1" spans="1:6">
      <c r="A4" s="177" t="s">
        <v>1295</v>
      </c>
      <c r="B4" s="178" t="s">
        <v>63</v>
      </c>
      <c r="C4" s="178" t="s">
        <v>1727</v>
      </c>
      <c r="D4" s="177" t="s">
        <v>138</v>
      </c>
      <c r="E4" s="178" t="s">
        <v>63</v>
      </c>
      <c r="F4" s="178" t="s">
        <v>1727</v>
      </c>
    </row>
    <row r="5" ht="24" customHeight="1" spans="1:6">
      <c r="A5" s="195" t="s">
        <v>71</v>
      </c>
      <c r="B5" s="159">
        <f>B6+B18</f>
        <v>393931</v>
      </c>
      <c r="C5" s="159" t="s">
        <v>26</v>
      </c>
      <c r="D5" s="195" t="s">
        <v>71</v>
      </c>
      <c r="E5" s="159">
        <f>E6+E18</f>
        <v>393931</v>
      </c>
      <c r="F5" s="159" t="s">
        <v>26</v>
      </c>
    </row>
    <row r="6" ht="24" customHeight="1" spans="1:6">
      <c r="A6" s="158" t="s">
        <v>72</v>
      </c>
      <c r="B6" s="159">
        <f>SUM(B7:B17)</f>
        <v>280000</v>
      </c>
      <c r="C6" s="159">
        <v>9</v>
      </c>
      <c r="D6" s="196" t="s">
        <v>73</v>
      </c>
      <c r="E6" s="159">
        <f>SUM(E7:E15)</f>
        <v>313831</v>
      </c>
      <c r="F6" s="159" t="s">
        <v>26</v>
      </c>
    </row>
    <row r="7" customHeight="1" spans="1:6">
      <c r="A7" s="143" t="s">
        <v>1885</v>
      </c>
      <c r="B7" s="144"/>
      <c r="C7" s="144"/>
      <c r="D7" s="143" t="s">
        <v>1886</v>
      </c>
      <c r="E7" s="144"/>
      <c r="F7" s="144"/>
    </row>
    <row r="8" customHeight="1" spans="1:6">
      <c r="A8" s="143" t="s">
        <v>1887</v>
      </c>
      <c r="B8" s="144"/>
      <c r="C8" s="144"/>
      <c r="D8" s="143" t="s">
        <v>1888</v>
      </c>
      <c r="E8" s="144">
        <v>4744</v>
      </c>
      <c r="F8" s="144"/>
    </row>
    <row r="9" customHeight="1" spans="1:6">
      <c r="A9" s="143" t="s">
        <v>1889</v>
      </c>
      <c r="B9" s="144">
        <v>10000</v>
      </c>
      <c r="C9" s="144"/>
      <c r="D9" s="143" t="s">
        <v>1890</v>
      </c>
      <c r="E9" s="144">
        <f>210822-6935-1</f>
        <v>203886</v>
      </c>
      <c r="F9" s="144"/>
    </row>
    <row r="10" customHeight="1" spans="1:6">
      <c r="A10" s="143" t="s">
        <v>1891</v>
      </c>
      <c r="B10" s="144"/>
      <c r="C10" s="144"/>
      <c r="D10" s="143" t="s">
        <v>1892</v>
      </c>
      <c r="E10" s="144">
        <v>76972</v>
      </c>
      <c r="F10" s="144"/>
    </row>
    <row r="11" customHeight="1" spans="1:6">
      <c r="A11" s="143" t="s">
        <v>1893</v>
      </c>
      <c r="B11" s="144">
        <v>250000</v>
      </c>
      <c r="C11" s="144"/>
      <c r="D11" s="143" t="s">
        <v>1894</v>
      </c>
      <c r="E11" s="144"/>
      <c r="F11" s="144"/>
    </row>
    <row r="12" customHeight="1" spans="1:6">
      <c r="A12" s="143" t="s">
        <v>1895</v>
      </c>
      <c r="B12" s="144"/>
      <c r="C12" s="144"/>
      <c r="D12" s="143" t="s">
        <v>1896</v>
      </c>
      <c r="E12" s="144">
        <v>3390</v>
      </c>
      <c r="F12" s="144"/>
    </row>
    <row r="13" customHeight="1" spans="1:6">
      <c r="A13" s="143" t="s">
        <v>1897</v>
      </c>
      <c r="B13" s="144"/>
      <c r="C13" s="144"/>
      <c r="D13" s="143" t="s">
        <v>1898</v>
      </c>
      <c r="E13" s="143">
        <v>23200</v>
      </c>
      <c r="F13" s="143"/>
    </row>
    <row r="14" customHeight="1" spans="1:6">
      <c r="A14" s="143" t="s">
        <v>1899</v>
      </c>
      <c r="B14" s="144"/>
      <c r="C14" s="144"/>
      <c r="D14" s="143" t="s">
        <v>1900</v>
      </c>
      <c r="E14" s="143"/>
      <c r="F14" s="143"/>
    </row>
    <row r="15" customHeight="1" spans="1:6">
      <c r="A15" s="143" t="s">
        <v>1901</v>
      </c>
      <c r="B15" s="144">
        <v>1000</v>
      </c>
      <c r="C15" s="144"/>
      <c r="D15" s="143" t="s">
        <v>1902</v>
      </c>
      <c r="E15" s="143">
        <v>1639</v>
      </c>
      <c r="F15" s="143"/>
    </row>
    <row r="16" customHeight="1" spans="1:6">
      <c r="A16" s="197" t="s">
        <v>1903</v>
      </c>
      <c r="B16" s="144"/>
      <c r="C16" s="144"/>
      <c r="D16" s="143"/>
      <c r="E16" s="143"/>
      <c r="F16" s="143"/>
    </row>
    <row r="17" customHeight="1" spans="1:6">
      <c r="A17" s="143" t="s">
        <v>1904</v>
      </c>
      <c r="B17" s="144">
        <v>19000</v>
      </c>
      <c r="C17" s="144"/>
      <c r="D17" s="198"/>
      <c r="E17" s="198"/>
      <c r="F17" s="198"/>
    </row>
    <row r="18" customHeight="1" spans="1:6">
      <c r="A18" s="158" t="s">
        <v>120</v>
      </c>
      <c r="B18" s="159">
        <f>SUM(B19:B20)</f>
        <v>113931</v>
      </c>
      <c r="C18" s="159" t="s">
        <v>26</v>
      </c>
      <c r="D18" s="158" t="s">
        <v>121</v>
      </c>
      <c r="E18" s="159">
        <f>SUM(E19:E22)</f>
        <v>80100</v>
      </c>
      <c r="F18" s="159" t="s">
        <v>26</v>
      </c>
    </row>
    <row r="19" customHeight="1" spans="1:6">
      <c r="A19" s="143" t="s">
        <v>1419</v>
      </c>
      <c r="B19" s="199">
        <v>66200</v>
      </c>
      <c r="C19" s="199"/>
      <c r="D19" s="143" t="s">
        <v>1420</v>
      </c>
      <c r="E19" s="199">
        <v>100</v>
      </c>
      <c r="F19" s="199"/>
    </row>
    <row r="20" customHeight="1" spans="1:6">
      <c r="A20" s="200" t="s">
        <v>1905</v>
      </c>
      <c r="B20" s="199">
        <v>47731</v>
      </c>
      <c r="C20" s="199"/>
      <c r="D20" s="143" t="s">
        <v>1422</v>
      </c>
      <c r="E20" s="199"/>
      <c r="F20" s="199"/>
    </row>
    <row r="21" customHeight="1" spans="1:6">
      <c r="A21" s="201"/>
      <c r="B21" s="199"/>
      <c r="C21" s="199"/>
      <c r="D21" s="181" t="s">
        <v>1906</v>
      </c>
      <c r="E21" s="199">
        <v>80000</v>
      </c>
      <c r="F21" s="199"/>
    </row>
    <row r="22" customHeight="1" spans="1:6">
      <c r="A22" s="202"/>
      <c r="B22" s="203"/>
      <c r="C22" s="203"/>
      <c r="D22" s="204" t="s">
        <v>1907</v>
      </c>
      <c r="E22" s="203"/>
      <c r="F22" s="203"/>
    </row>
    <row r="23" customHeight="1" spans="1:6">
      <c r="A23" s="202"/>
      <c r="B23" s="203"/>
      <c r="C23" s="203"/>
      <c r="D23" s="202"/>
      <c r="E23" s="203"/>
      <c r="F23" s="203"/>
    </row>
    <row r="24" ht="35.1" customHeight="1" spans="1:6">
      <c r="A24" s="188" t="s">
        <v>1908</v>
      </c>
      <c r="B24" s="188"/>
      <c r="C24" s="188"/>
      <c r="D24" s="188"/>
      <c r="E24" s="188"/>
      <c r="F24" s="188"/>
    </row>
  </sheetData>
  <mergeCells count="5">
    <mergeCell ref="A1:B1"/>
    <mergeCell ref="D1:E1"/>
    <mergeCell ref="A2:F2"/>
    <mergeCell ref="A3:D3"/>
    <mergeCell ref="A24:E24"/>
  </mergeCells>
  <printOptions horizontalCentered="1"/>
  <pageMargins left="0.235416666666667" right="0.235416666666667" top="0.511805555555556" bottom="0.313888888888889" header="0.313888888888889" footer="0.313888888888889"/>
  <pageSetup paperSize="9" orientation="landscape" blackAndWhite="1" errors="blank"/>
  <headerFooter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7030A0"/>
  </sheetPr>
  <dimension ref="A1:C252"/>
  <sheetViews>
    <sheetView showZeros="0" topLeftCell="B1" workbookViewId="0">
      <selection activeCell="F27" sqref="F27"/>
    </sheetView>
  </sheetViews>
  <sheetFormatPr defaultColWidth="9" defaultRowHeight="20.1" customHeight="1" outlineLevelCol="2"/>
  <cols>
    <col min="1" max="1" width="1.5" style="173" hidden="1" customWidth="1"/>
    <col min="2" max="2" width="60.125" style="189" customWidth="1"/>
    <col min="3" max="3" width="23.75" style="172" customWidth="1"/>
    <col min="4" max="16384" width="9" style="173"/>
  </cols>
  <sheetData>
    <row r="1" customHeight="1" spans="2:3">
      <c r="B1" s="5" t="s">
        <v>1915</v>
      </c>
      <c r="C1" s="5"/>
    </row>
    <row r="2" ht="35.25" customHeight="1" spans="2:3">
      <c r="B2" s="174" t="s">
        <v>1916</v>
      </c>
      <c r="C2" s="174"/>
    </row>
    <row r="3" customHeight="1" spans="2:3">
      <c r="B3" s="190"/>
      <c r="C3" s="176" t="s">
        <v>1396</v>
      </c>
    </row>
    <row r="4" ht="24" customHeight="1" spans="2:3">
      <c r="B4" s="191" t="s">
        <v>138</v>
      </c>
      <c r="C4" s="191" t="s">
        <v>1804</v>
      </c>
    </row>
    <row r="5" ht="21.75" customHeight="1" spans="2:3">
      <c r="B5" s="192" t="s">
        <v>73</v>
      </c>
      <c r="C5" s="159">
        <v>313831</v>
      </c>
    </row>
    <row r="6" hidden="1" customHeight="1" spans="1:3">
      <c r="A6" s="173">
        <v>207</v>
      </c>
      <c r="B6" s="193" t="s">
        <v>1398</v>
      </c>
      <c r="C6" s="144">
        <v>0</v>
      </c>
    </row>
    <row r="7" hidden="1" customHeight="1" spans="1:3">
      <c r="A7" s="173">
        <v>20707</v>
      </c>
      <c r="B7" s="193" t="s">
        <v>1433</v>
      </c>
      <c r="C7" s="144">
        <v>0</v>
      </c>
    </row>
    <row r="8" hidden="1" customHeight="1" spans="1:3">
      <c r="A8" s="173">
        <v>2070701</v>
      </c>
      <c r="B8" s="193" t="s">
        <v>1434</v>
      </c>
      <c r="C8" s="144">
        <v>0</v>
      </c>
    </row>
    <row r="9" hidden="1" customHeight="1" spans="1:3">
      <c r="A9" s="173">
        <v>2070702</v>
      </c>
      <c r="B9" s="193" t="s">
        <v>1435</v>
      </c>
      <c r="C9" s="183">
        <v>0</v>
      </c>
    </row>
    <row r="10" hidden="1" customHeight="1" spans="1:3">
      <c r="A10" s="173">
        <v>2070703</v>
      </c>
      <c r="B10" s="193" t="s">
        <v>1436</v>
      </c>
      <c r="C10" s="183">
        <v>0</v>
      </c>
    </row>
    <row r="11" hidden="1" customHeight="1" spans="1:3">
      <c r="A11" s="173">
        <v>2070704</v>
      </c>
      <c r="B11" s="193" t="s">
        <v>1437</v>
      </c>
      <c r="C11" s="183">
        <v>0</v>
      </c>
    </row>
    <row r="12" hidden="1" customHeight="1" spans="1:3">
      <c r="A12" s="173">
        <v>2070799</v>
      </c>
      <c r="B12" s="193" t="s">
        <v>1438</v>
      </c>
      <c r="C12" s="183">
        <v>0</v>
      </c>
    </row>
    <row r="13" hidden="1" customHeight="1" spans="1:3">
      <c r="A13" s="173">
        <v>20709</v>
      </c>
      <c r="B13" s="193" t="s">
        <v>1439</v>
      </c>
      <c r="C13" s="183">
        <v>0</v>
      </c>
    </row>
    <row r="14" hidden="1" customHeight="1" spans="1:3">
      <c r="A14" s="173">
        <v>2070901</v>
      </c>
      <c r="B14" s="193" t="s">
        <v>1440</v>
      </c>
      <c r="C14" s="183">
        <v>0</v>
      </c>
    </row>
    <row r="15" hidden="1" customHeight="1" spans="1:3">
      <c r="A15" s="173">
        <v>2070902</v>
      </c>
      <c r="B15" s="193" t="s">
        <v>1441</v>
      </c>
      <c r="C15" s="183">
        <v>0</v>
      </c>
    </row>
    <row r="16" hidden="1" customHeight="1" spans="1:3">
      <c r="A16" s="173">
        <v>2070903</v>
      </c>
      <c r="B16" s="193" t="s">
        <v>1442</v>
      </c>
      <c r="C16" s="183">
        <v>0</v>
      </c>
    </row>
    <row r="17" hidden="1" customHeight="1" spans="1:3">
      <c r="A17" s="173">
        <v>2070904</v>
      </c>
      <c r="B17" s="193" t="s">
        <v>1443</v>
      </c>
      <c r="C17" s="183">
        <v>0</v>
      </c>
    </row>
    <row r="18" hidden="1" customHeight="1" spans="1:3">
      <c r="A18" s="173">
        <v>2070999</v>
      </c>
      <c r="B18" s="193" t="s">
        <v>1444</v>
      </c>
      <c r="C18" s="183">
        <v>0</v>
      </c>
    </row>
    <row r="19" hidden="1" customHeight="1" spans="1:3">
      <c r="A19" s="173">
        <v>20710</v>
      </c>
      <c r="B19" s="193" t="s">
        <v>1445</v>
      </c>
      <c r="C19" s="183">
        <v>0</v>
      </c>
    </row>
    <row r="20" hidden="1" customHeight="1" spans="1:3">
      <c r="A20" s="173">
        <v>2071001</v>
      </c>
      <c r="B20" s="193" t="s">
        <v>1446</v>
      </c>
      <c r="C20" s="183">
        <v>0</v>
      </c>
    </row>
    <row r="21" hidden="1" customHeight="1" spans="1:3">
      <c r="A21" s="173">
        <v>2071099</v>
      </c>
      <c r="B21" s="193" t="s">
        <v>1447</v>
      </c>
      <c r="C21" s="183">
        <v>0</v>
      </c>
    </row>
    <row r="22" customHeight="1" spans="1:3">
      <c r="A22" s="173">
        <v>208</v>
      </c>
      <c r="B22" s="193" t="s">
        <v>1400</v>
      </c>
      <c r="C22" s="183">
        <v>4744</v>
      </c>
    </row>
    <row r="23" customHeight="1" spans="1:3">
      <c r="A23" s="173">
        <v>20822</v>
      </c>
      <c r="B23" s="193" t="s">
        <v>1448</v>
      </c>
      <c r="C23" s="183">
        <v>4596</v>
      </c>
    </row>
    <row r="24" customHeight="1" spans="1:3">
      <c r="A24" s="173">
        <v>2082201</v>
      </c>
      <c r="B24" s="193" t="s">
        <v>1449</v>
      </c>
      <c r="C24" s="183">
        <v>4504</v>
      </c>
    </row>
    <row r="25" customHeight="1" spans="1:3">
      <c r="A25" s="173">
        <v>2082202</v>
      </c>
      <c r="B25" s="193" t="s">
        <v>1450</v>
      </c>
      <c r="C25" s="183">
        <v>92</v>
      </c>
    </row>
    <row r="26" hidden="1" customHeight="1" spans="1:3">
      <c r="A26" s="173">
        <v>2082299</v>
      </c>
      <c r="B26" s="193" t="s">
        <v>1451</v>
      </c>
      <c r="C26" s="183">
        <v>0</v>
      </c>
    </row>
    <row r="27" customHeight="1" spans="1:3">
      <c r="A27" s="173">
        <v>20823</v>
      </c>
      <c r="B27" s="193" t="s">
        <v>1452</v>
      </c>
      <c r="C27" s="183">
        <v>148</v>
      </c>
    </row>
    <row r="28" hidden="1" customHeight="1" spans="1:3">
      <c r="A28" s="173">
        <v>2082301</v>
      </c>
      <c r="B28" s="193" t="s">
        <v>1449</v>
      </c>
      <c r="C28" s="183">
        <v>0</v>
      </c>
    </row>
    <row r="29" customHeight="1" spans="1:3">
      <c r="A29" s="173">
        <v>2082302</v>
      </c>
      <c r="B29" s="193" t="s">
        <v>1450</v>
      </c>
      <c r="C29" s="183">
        <v>148</v>
      </c>
    </row>
    <row r="30" hidden="1" customHeight="1" spans="1:3">
      <c r="A30" s="173">
        <v>2082399</v>
      </c>
      <c r="B30" s="193" t="s">
        <v>1453</v>
      </c>
      <c r="C30" s="183">
        <v>0</v>
      </c>
    </row>
    <row r="31" hidden="1" customHeight="1" spans="1:3">
      <c r="A31" s="173">
        <v>20829</v>
      </c>
      <c r="B31" s="193" t="s">
        <v>1454</v>
      </c>
      <c r="C31" s="183">
        <v>0</v>
      </c>
    </row>
    <row r="32" hidden="1" customHeight="1" spans="1:3">
      <c r="A32" s="173">
        <v>2082901</v>
      </c>
      <c r="B32" s="193" t="s">
        <v>1450</v>
      </c>
      <c r="C32" s="183">
        <v>0</v>
      </c>
    </row>
    <row r="33" hidden="1" customHeight="1" spans="1:3">
      <c r="A33" s="173">
        <v>2082999</v>
      </c>
      <c r="B33" s="193" t="s">
        <v>1455</v>
      </c>
      <c r="C33" s="183">
        <v>0</v>
      </c>
    </row>
    <row r="34" hidden="1" customHeight="1" spans="1:3">
      <c r="A34" s="173">
        <v>211</v>
      </c>
      <c r="B34" s="193" t="s">
        <v>1456</v>
      </c>
      <c r="C34" s="183">
        <v>0</v>
      </c>
    </row>
    <row r="35" hidden="1" customHeight="1" spans="1:3">
      <c r="A35" s="173">
        <v>21160</v>
      </c>
      <c r="B35" s="193" t="s">
        <v>1457</v>
      </c>
      <c r="C35" s="183">
        <v>0</v>
      </c>
    </row>
    <row r="36" hidden="1" customHeight="1" spans="1:3">
      <c r="A36" s="173">
        <v>2116001</v>
      </c>
      <c r="B36" s="193" t="s">
        <v>1458</v>
      </c>
      <c r="C36" s="183">
        <v>0</v>
      </c>
    </row>
    <row r="37" hidden="1" customHeight="1" spans="1:3">
      <c r="A37" s="173">
        <v>2116002</v>
      </c>
      <c r="B37" s="193" t="s">
        <v>1459</v>
      </c>
      <c r="C37" s="183">
        <v>0</v>
      </c>
    </row>
    <row r="38" hidden="1" customHeight="1" spans="1:3">
      <c r="A38" s="173">
        <v>2116003</v>
      </c>
      <c r="B38" s="193" t="s">
        <v>1460</v>
      </c>
      <c r="C38" s="183">
        <v>0</v>
      </c>
    </row>
    <row r="39" hidden="1" customHeight="1" spans="1:3">
      <c r="A39" s="173">
        <v>2116099</v>
      </c>
      <c r="B39" s="193" t="s">
        <v>1461</v>
      </c>
      <c r="C39" s="183">
        <v>0</v>
      </c>
    </row>
    <row r="40" hidden="1" customHeight="1" spans="1:3">
      <c r="A40" s="173">
        <v>21161</v>
      </c>
      <c r="B40" s="193" t="s">
        <v>1462</v>
      </c>
      <c r="C40" s="183">
        <v>0</v>
      </c>
    </row>
    <row r="41" hidden="1" customHeight="1" spans="1:3">
      <c r="A41" s="173">
        <v>2116101</v>
      </c>
      <c r="B41" s="193" t="s">
        <v>1463</v>
      </c>
      <c r="C41" s="183">
        <v>0</v>
      </c>
    </row>
    <row r="42" hidden="1" customHeight="1" spans="1:3">
      <c r="A42" s="173">
        <v>2116102</v>
      </c>
      <c r="B42" s="193" t="s">
        <v>1464</v>
      </c>
      <c r="C42" s="183">
        <v>0</v>
      </c>
    </row>
    <row r="43" hidden="1" customHeight="1" spans="1:3">
      <c r="A43" s="173">
        <v>2116103</v>
      </c>
      <c r="B43" s="193" t="s">
        <v>1465</v>
      </c>
      <c r="C43" s="183">
        <v>0</v>
      </c>
    </row>
    <row r="44" hidden="1" customHeight="1" spans="1:3">
      <c r="A44" s="173">
        <v>2116104</v>
      </c>
      <c r="B44" s="193" t="s">
        <v>1466</v>
      </c>
      <c r="C44" s="183">
        <v>0</v>
      </c>
    </row>
    <row r="45" customHeight="1" spans="1:3">
      <c r="A45" s="173">
        <v>212</v>
      </c>
      <c r="B45" s="193" t="s">
        <v>1467</v>
      </c>
      <c r="C45" s="183">
        <v>203886</v>
      </c>
    </row>
    <row r="46" customHeight="1" spans="1:3">
      <c r="A46" s="173">
        <v>21208</v>
      </c>
      <c r="B46" s="193" t="s">
        <v>1468</v>
      </c>
      <c r="C46" s="183">
        <v>181272</v>
      </c>
    </row>
    <row r="47" hidden="1" customHeight="1" spans="1:3">
      <c r="A47" s="173">
        <v>2120801</v>
      </c>
      <c r="B47" s="193" t="s">
        <v>1469</v>
      </c>
      <c r="C47" s="183">
        <v>0</v>
      </c>
    </row>
    <row r="48" customHeight="1" spans="1:3">
      <c r="A48" s="173">
        <v>2120802</v>
      </c>
      <c r="B48" s="193" t="s">
        <v>1470</v>
      </c>
      <c r="C48" s="183">
        <v>121609</v>
      </c>
    </row>
    <row r="49" customHeight="1" spans="1:3">
      <c r="A49" s="173">
        <v>2120803</v>
      </c>
      <c r="B49" s="193" t="s">
        <v>1471</v>
      </c>
      <c r="C49" s="183">
        <v>10000</v>
      </c>
    </row>
    <row r="50" customHeight="1" spans="1:3">
      <c r="A50" s="173">
        <v>2120804</v>
      </c>
      <c r="B50" s="193" t="s">
        <v>1472</v>
      </c>
      <c r="C50" s="183">
        <v>4106</v>
      </c>
    </row>
    <row r="51" hidden="1" customHeight="1" spans="1:3">
      <c r="A51" s="173">
        <v>2120805</v>
      </c>
      <c r="B51" s="193" t="s">
        <v>1473</v>
      </c>
      <c r="C51" s="183">
        <v>0</v>
      </c>
    </row>
    <row r="52" customHeight="1" spans="1:3">
      <c r="A52" s="173">
        <v>2120806</v>
      </c>
      <c r="B52" s="193" t="s">
        <v>1474</v>
      </c>
      <c r="C52" s="183">
        <v>1089</v>
      </c>
    </row>
    <row r="53" hidden="1" customHeight="1" spans="1:3">
      <c r="A53" s="173">
        <v>2120807</v>
      </c>
      <c r="B53" s="193" t="s">
        <v>1475</v>
      </c>
      <c r="C53" s="183">
        <v>0</v>
      </c>
    </row>
    <row r="54" hidden="1" customHeight="1" spans="1:3">
      <c r="A54" s="173">
        <v>2120809</v>
      </c>
      <c r="B54" s="193" t="s">
        <v>1476</v>
      </c>
      <c r="C54" s="183">
        <v>0</v>
      </c>
    </row>
    <row r="55" hidden="1" customHeight="1" spans="1:3">
      <c r="A55" s="173">
        <v>2120810</v>
      </c>
      <c r="B55" s="193" t="s">
        <v>1477</v>
      </c>
      <c r="C55" s="183">
        <v>0</v>
      </c>
    </row>
    <row r="56" hidden="1" customHeight="1" spans="1:3">
      <c r="A56" s="173">
        <v>2120811</v>
      </c>
      <c r="B56" s="193" t="s">
        <v>1478</v>
      </c>
      <c r="C56" s="183">
        <v>0</v>
      </c>
    </row>
    <row r="57" hidden="1" customHeight="1" spans="1:3">
      <c r="A57" s="173">
        <v>2120813</v>
      </c>
      <c r="B57" s="193" t="s">
        <v>1479</v>
      </c>
      <c r="C57" s="183">
        <v>0</v>
      </c>
    </row>
    <row r="58" customHeight="1" spans="1:3">
      <c r="A58" s="173">
        <v>2120899</v>
      </c>
      <c r="B58" s="193" t="s">
        <v>1480</v>
      </c>
      <c r="C58" s="183">
        <v>44468</v>
      </c>
    </row>
    <row r="59" hidden="1" customHeight="1" spans="1:3">
      <c r="A59" s="173">
        <v>21210</v>
      </c>
      <c r="B59" s="193" t="s">
        <v>1481</v>
      </c>
      <c r="C59" s="183">
        <v>0</v>
      </c>
    </row>
    <row r="60" hidden="1" customHeight="1" spans="1:3">
      <c r="A60" s="173">
        <v>2121001</v>
      </c>
      <c r="B60" s="193" t="s">
        <v>1469</v>
      </c>
      <c r="C60" s="183">
        <v>0</v>
      </c>
    </row>
    <row r="61" hidden="1" customHeight="1" spans="1:3">
      <c r="A61" s="173">
        <v>2121002</v>
      </c>
      <c r="B61" s="193" t="s">
        <v>1470</v>
      </c>
      <c r="C61" s="183">
        <v>0</v>
      </c>
    </row>
    <row r="62" hidden="1" customHeight="1" spans="1:3">
      <c r="A62" s="173">
        <v>2121099</v>
      </c>
      <c r="B62" s="193" t="s">
        <v>1482</v>
      </c>
      <c r="C62" s="183">
        <v>0</v>
      </c>
    </row>
    <row r="63" hidden="1" customHeight="1" spans="1:3">
      <c r="A63" s="173">
        <v>21211</v>
      </c>
      <c r="B63" s="193" t="s">
        <v>1483</v>
      </c>
      <c r="C63" s="183">
        <v>0</v>
      </c>
    </row>
    <row r="64" customHeight="1" spans="1:3">
      <c r="A64" s="173">
        <v>21213</v>
      </c>
      <c r="B64" s="193" t="s">
        <v>1484</v>
      </c>
      <c r="C64" s="183">
        <v>21614</v>
      </c>
    </row>
    <row r="65" customHeight="1" spans="1:3">
      <c r="A65" s="173">
        <v>2121301</v>
      </c>
      <c r="B65" s="193" t="s">
        <v>1485</v>
      </c>
      <c r="C65" s="183">
        <v>7000</v>
      </c>
    </row>
    <row r="66" customHeight="1" spans="1:3">
      <c r="A66" s="173">
        <v>2121302</v>
      </c>
      <c r="B66" s="193" t="s">
        <v>1486</v>
      </c>
      <c r="C66" s="183">
        <v>7013</v>
      </c>
    </row>
    <row r="67" hidden="1" customHeight="1" spans="1:3">
      <c r="A67" s="173">
        <v>2121303</v>
      </c>
      <c r="B67" s="193" t="s">
        <v>1487</v>
      </c>
      <c r="C67" s="183">
        <v>0</v>
      </c>
    </row>
    <row r="68" hidden="1" customHeight="1" spans="1:3">
      <c r="A68" s="173">
        <v>2121304</v>
      </c>
      <c r="B68" s="193" t="s">
        <v>1488</v>
      </c>
      <c r="C68" s="183">
        <v>0</v>
      </c>
    </row>
    <row r="69" customHeight="1" spans="1:3">
      <c r="A69" s="173">
        <v>2121399</v>
      </c>
      <c r="B69" s="193" t="s">
        <v>1489</v>
      </c>
      <c r="C69" s="183">
        <v>7601</v>
      </c>
    </row>
    <row r="70" customHeight="1" spans="1:3">
      <c r="A70" s="173">
        <v>21214</v>
      </c>
      <c r="B70" s="193" t="s">
        <v>1490</v>
      </c>
      <c r="C70" s="183">
        <v>1000</v>
      </c>
    </row>
    <row r="71" hidden="1" customHeight="1" spans="1:3">
      <c r="A71" s="173">
        <v>2121401</v>
      </c>
      <c r="B71" s="193" t="s">
        <v>1491</v>
      </c>
      <c r="C71" s="183">
        <v>0</v>
      </c>
    </row>
    <row r="72" hidden="1" customHeight="1" spans="1:3">
      <c r="A72" s="173">
        <v>2121402</v>
      </c>
      <c r="B72" s="193" t="s">
        <v>1492</v>
      </c>
      <c r="C72" s="183">
        <v>0</v>
      </c>
    </row>
    <row r="73" customHeight="1" spans="1:3">
      <c r="A73" s="173">
        <v>2121499</v>
      </c>
      <c r="B73" s="193" t="s">
        <v>1493</v>
      </c>
      <c r="C73" s="183">
        <v>1000</v>
      </c>
    </row>
    <row r="74" hidden="1" customHeight="1" spans="1:3">
      <c r="A74" s="173">
        <v>21215</v>
      </c>
      <c r="B74" s="193" t="s">
        <v>1494</v>
      </c>
      <c r="C74" s="183">
        <v>0</v>
      </c>
    </row>
    <row r="75" hidden="1" customHeight="1" spans="1:3">
      <c r="A75" s="173">
        <v>2121501</v>
      </c>
      <c r="B75" s="193" t="s">
        <v>1469</v>
      </c>
      <c r="C75" s="183">
        <v>0</v>
      </c>
    </row>
    <row r="76" hidden="1" customHeight="1" spans="1:3">
      <c r="A76" s="173">
        <v>2121502</v>
      </c>
      <c r="B76" s="193" t="s">
        <v>1470</v>
      </c>
      <c r="C76" s="183">
        <v>0</v>
      </c>
    </row>
    <row r="77" hidden="1" customHeight="1" spans="1:3">
      <c r="A77" s="173">
        <v>2121599</v>
      </c>
      <c r="B77" s="193" t="s">
        <v>1495</v>
      </c>
      <c r="C77" s="183">
        <v>0</v>
      </c>
    </row>
    <row r="78" hidden="1" customHeight="1" spans="1:3">
      <c r="A78" s="173">
        <v>21216</v>
      </c>
      <c r="B78" s="193" t="s">
        <v>1496</v>
      </c>
      <c r="C78" s="183">
        <v>0</v>
      </c>
    </row>
    <row r="79" hidden="1" customHeight="1" spans="1:3">
      <c r="A79" s="173">
        <v>2121601</v>
      </c>
      <c r="B79" s="193" t="s">
        <v>1469</v>
      </c>
      <c r="C79" s="183">
        <v>0</v>
      </c>
    </row>
    <row r="80" hidden="1" customHeight="1" spans="1:3">
      <c r="A80" s="173">
        <v>2121602</v>
      </c>
      <c r="B80" s="193" t="s">
        <v>1470</v>
      </c>
      <c r="C80" s="183">
        <v>0</v>
      </c>
    </row>
    <row r="81" hidden="1" customHeight="1" spans="1:3">
      <c r="A81" s="173">
        <v>2121699</v>
      </c>
      <c r="B81" s="193" t="s">
        <v>1497</v>
      </c>
      <c r="C81" s="183">
        <v>0</v>
      </c>
    </row>
    <row r="82" hidden="1" customHeight="1" spans="1:3">
      <c r="A82" s="173">
        <v>21217</v>
      </c>
      <c r="B82" s="193" t="s">
        <v>1498</v>
      </c>
      <c r="C82" s="183">
        <v>0</v>
      </c>
    </row>
    <row r="83" hidden="1" customHeight="1" spans="1:3">
      <c r="A83" s="173">
        <v>2121701</v>
      </c>
      <c r="B83" s="193" t="s">
        <v>1485</v>
      </c>
      <c r="C83" s="183">
        <v>0</v>
      </c>
    </row>
    <row r="84" hidden="1" customHeight="1" spans="1:3">
      <c r="A84" s="173">
        <v>2121702</v>
      </c>
      <c r="B84" s="193" t="s">
        <v>1486</v>
      </c>
      <c r="C84" s="183">
        <v>0</v>
      </c>
    </row>
    <row r="85" hidden="1" customHeight="1" spans="1:3">
      <c r="A85" s="173">
        <v>2121703</v>
      </c>
      <c r="B85" s="193" t="s">
        <v>1487</v>
      </c>
      <c r="C85" s="183">
        <v>0</v>
      </c>
    </row>
    <row r="86" hidden="1" customHeight="1" spans="1:3">
      <c r="A86" s="173">
        <v>2121704</v>
      </c>
      <c r="B86" s="193" t="s">
        <v>1488</v>
      </c>
      <c r="C86" s="183">
        <v>0</v>
      </c>
    </row>
    <row r="87" hidden="1" customHeight="1" spans="1:3">
      <c r="A87" s="173">
        <v>2121799</v>
      </c>
      <c r="B87" s="193" t="s">
        <v>1499</v>
      </c>
      <c r="C87" s="183">
        <v>0</v>
      </c>
    </row>
    <row r="88" hidden="1" customHeight="1" spans="1:3">
      <c r="A88" s="173">
        <v>21218</v>
      </c>
      <c r="B88" s="193" t="s">
        <v>1500</v>
      </c>
      <c r="C88" s="183">
        <v>0</v>
      </c>
    </row>
    <row r="89" hidden="1" customHeight="1" spans="1:3">
      <c r="A89" s="173">
        <v>2121801</v>
      </c>
      <c r="B89" s="193" t="s">
        <v>1491</v>
      </c>
      <c r="C89" s="183">
        <v>0</v>
      </c>
    </row>
    <row r="90" hidden="1" customHeight="1" spans="1:3">
      <c r="A90" s="173">
        <v>2121899</v>
      </c>
      <c r="B90" s="193" t="s">
        <v>1501</v>
      </c>
      <c r="C90" s="183">
        <v>0</v>
      </c>
    </row>
    <row r="91" hidden="1" customHeight="1" spans="1:3">
      <c r="A91" s="173">
        <v>21219</v>
      </c>
      <c r="B91" s="193" t="s">
        <v>1502</v>
      </c>
      <c r="C91" s="183">
        <v>0</v>
      </c>
    </row>
    <row r="92" hidden="1" customHeight="1" spans="1:3">
      <c r="A92" s="173">
        <v>2121901</v>
      </c>
      <c r="B92" s="193" t="s">
        <v>1469</v>
      </c>
      <c r="C92" s="183">
        <v>0</v>
      </c>
    </row>
    <row r="93" hidden="1" customHeight="1" spans="1:3">
      <c r="A93" s="173">
        <v>2121902</v>
      </c>
      <c r="B93" s="193" t="s">
        <v>1470</v>
      </c>
      <c r="C93" s="183">
        <v>0</v>
      </c>
    </row>
    <row r="94" hidden="1" customHeight="1" spans="1:3">
      <c r="A94" s="173">
        <v>2121903</v>
      </c>
      <c r="B94" s="193" t="s">
        <v>1471</v>
      </c>
      <c r="C94" s="183">
        <v>0</v>
      </c>
    </row>
    <row r="95" hidden="1" customHeight="1" spans="1:3">
      <c r="A95" s="173">
        <v>2121904</v>
      </c>
      <c r="B95" s="193" t="s">
        <v>1472</v>
      </c>
      <c r="C95" s="183">
        <v>0</v>
      </c>
    </row>
    <row r="96" hidden="1" customHeight="1" spans="1:3">
      <c r="A96" s="173">
        <v>2121905</v>
      </c>
      <c r="B96" s="193" t="s">
        <v>1475</v>
      </c>
      <c r="C96" s="183">
        <v>0</v>
      </c>
    </row>
    <row r="97" hidden="1" customHeight="1" spans="1:3">
      <c r="A97" s="173">
        <v>2121906</v>
      </c>
      <c r="B97" s="193" t="s">
        <v>1477</v>
      </c>
      <c r="C97" s="183">
        <v>0</v>
      </c>
    </row>
    <row r="98" hidden="1" customHeight="1" spans="1:3">
      <c r="A98" s="173">
        <v>2121907</v>
      </c>
      <c r="B98" s="193" t="s">
        <v>1478</v>
      </c>
      <c r="C98" s="183">
        <v>0</v>
      </c>
    </row>
    <row r="99" hidden="1" customHeight="1" spans="1:3">
      <c r="A99" s="173">
        <v>2121999</v>
      </c>
      <c r="B99" s="193" t="s">
        <v>1503</v>
      </c>
      <c r="C99" s="183">
        <v>0</v>
      </c>
    </row>
    <row r="100" customHeight="1" spans="1:3">
      <c r="A100" s="173">
        <v>213</v>
      </c>
      <c r="B100" s="193" t="s">
        <v>1504</v>
      </c>
      <c r="C100" s="183">
        <v>76972</v>
      </c>
    </row>
    <row r="101" customHeight="1" spans="1:3">
      <c r="A101" s="173">
        <v>21366</v>
      </c>
      <c r="B101" s="193" t="s">
        <v>1505</v>
      </c>
      <c r="C101" s="183">
        <v>17</v>
      </c>
    </row>
    <row r="102" customHeight="1" spans="1:3">
      <c r="A102" s="173">
        <v>2136601</v>
      </c>
      <c r="B102" s="193" t="s">
        <v>1450</v>
      </c>
      <c r="C102" s="183">
        <v>17</v>
      </c>
    </row>
    <row r="103" hidden="1" customHeight="1" spans="1:3">
      <c r="A103" s="173">
        <v>2136602</v>
      </c>
      <c r="B103" s="193" t="s">
        <v>1506</v>
      </c>
      <c r="C103" s="183">
        <v>0</v>
      </c>
    </row>
    <row r="104" hidden="1" customHeight="1" spans="1:3">
      <c r="A104" s="173">
        <v>2136603</v>
      </c>
      <c r="B104" s="193" t="s">
        <v>1507</v>
      </c>
      <c r="C104" s="183">
        <v>0</v>
      </c>
    </row>
    <row r="105" hidden="1" customHeight="1" spans="1:3">
      <c r="A105" s="173">
        <v>2136699</v>
      </c>
      <c r="B105" s="193" t="s">
        <v>1508</v>
      </c>
      <c r="C105" s="183">
        <v>0</v>
      </c>
    </row>
    <row r="106" customHeight="1" spans="1:3">
      <c r="A106" s="173">
        <v>21367</v>
      </c>
      <c r="B106" s="193" t="s">
        <v>1509</v>
      </c>
      <c r="C106" s="183">
        <v>8883</v>
      </c>
    </row>
    <row r="107" customHeight="1" spans="1:3">
      <c r="A107" s="173">
        <v>2136701</v>
      </c>
      <c r="B107" s="193" t="s">
        <v>1450</v>
      </c>
      <c r="C107" s="183">
        <v>5103</v>
      </c>
    </row>
    <row r="108" customHeight="1" spans="1:3">
      <c r="A108" s="173">
        <v>2136702</v>
      </c>
      <c r="B108" s="193" t="s">
        <v>1506</v>
      </c>
      <c r="C108" s="183">
        <v>3495</v>
      </c>
    </row>
    <row r="109" hidden="1" customHeight="1" spans="1:3">
      <c r="A109" s="173">
        <v>2136703</v>
      </c>
      <c r="B109" s="193" t="s">
        <v>1510</v>
      </c>
      <c r="C109" s="183">
        <v>0</v>
      </c>
    </row>
    <row r="110" customHeight="1" spans="1:3">
      <c r="A110" s="173">
        <v>2136799</v>
      </c>
      <c r="B110" s="193" t="s">
        <v>1511</v>
      </c>
      <c r="C110" s="183">
        <v>285</v>
      </c>
    </row>
    <row r="111" customHeight="1" spans="1:3">
      <c r="A111" s="173">
        <v>21369</v>
      </c>
      <c r="B111" s="193" t="s">
        <v>1512</v>
      </c>
      <c r="C111" s="183">
        <v>68073</v>
      </c>
    </row>
    <row r="112" hidden="1" customHeight="1" spans="1:3">
      <c r="A112" s="173">
        <v>2136901</v>
      </c>
      <c r="B112" s="193" t="s">
        <v>1513</v>
      </c>
      <c r="C112" s="183">
        <v>0</v>
      </c>
    </row>
    <row r="113" customHeight="1" spans="1:3">
      <c r="A113" s="173">
        <v>2136902</v>
      </c>
      <c r="B113" s="193" t="s">
        <v>1514</v>
      </c>
      <c r="C113" s="183">
        <v>68073</v>
      </c>
    </row>
    <row r="114" hidden="1" customHeight="1" spans="1:3">
      <c r="A114" s="173">
        <v>2136903</v>
      </c>
      <c r="B114" s="193" t="s">
        <v>1515</v>
      </c>
      <c r="C114" s="183">
        <v>0</v>
      </c>
    </row>
    <row r="115" hidden="1" customHeight="1" spans="1:3">
      <c r="A115" s="173">
        <v>2136999</v>
      </c>
      <c r="B115" s="193" t="s">
        <v>1516</v>
      </c>
      <c r="C115" s="183">
        <v>0</v>
      </c>
    </row>
    <row r="116" hidden="1" customHeight="1" spans="1:3">
      <c r="A116" s="173">
        <v>214</v>
      </c>
      <c r="B116" s="193" t="s">
        <v>1517</v>
      </c>
      <c r="C116" s="183">
        <v>0</v>
      </c>
    </row>
    <row r="117" hidden="1" customHeight="1" spans="1:3">
      <c r="A117" s="173">
        <v>21460</v>
      </c>
      <c r="B117" s="193" t="s">
        <v>1518</v>
      </c>
      <c r="C117" s="183">
        <v>0</v>
      </c>
    </row>
    <row r="118" hidden="1" customHeight="1" spans="1:3">
      <c r="A118" s="173">
        <v>2146001</v>
      </c>
      <c r="B118" s="193" t="s">
        <v>1519</v>
      </c>
      <c r="C118" s="183">
        <v>0</v>
      </c>
    </row>
    <row r="119" hidden="1" customHeight="1" spans="1:3">
      <c r="A119" s="173">
        <v>2146002</v>
      </c>
      <c r="B119" s="193" t="s">
        <v>1520</v>
      </c>
      <c r="C119" s="183">
        <v>0</v>
      </c>
    </row>
    <row r="120" hidden="1" customHeight="1" spans="1:3">
      <c r="A120" s="173">
        <v>2146003</v>
      </c>
      <c r="B120" s="193" t="s">
        <v>1521</v>
      </c>
      <c r="C120" s="183">
        <v>0</v>
      </c>
    </row>
    <row r="121" hidden="1" customHeight="1" spans="1:3">
      <c r="A121" s="173">
        <v>2146099</v>
      </c>
      <c r="B121" s="193" t="s">
        <v>1522</v>
      </c>
      <c r="C121" s="183">
        <v>0</v>
      </c>
    </row>
    <row r="122" hidden="1" customHeight="1" spans="1:3">
      <c r="A122" s="173">
        <v>21462</v>
      </c>
      <c r="B122" s="193" t="s">
        <v>1523</v>
      </c>
      <c r="C122" s="183">
        <v>0</v>
      </c>
    </row>
    <row r="123" hidden="1" customHeight="1" spans="1:3">
      <c r="A123" s="173">
        <v>2146201</v>
      </c>
      <c r="B123" s="193" t="s">
        <v>1521</v>
      </c>
      <c r="C123" s="183">
        <v>0</v>
      </c>
    </row>
    <row r="124" hidden="1" customHeight="1" spans="1:3">
      <c r="A124" s="173">
        <v>2146202</v>
      </c>
      <c r="B124" s="193" t="s">
        <v>1524</v>
      </c>
      <c r="C124" s="183">
        <v>0</v>
      </c>
    </row>
    <row r="125" hidden="1" customHeight="1" spans="1:3">
      <c r="A125" s="173">
        <v>2146203</v>
      </c>
      <c r="B125" s="193" t="s">
        <v>1525</v>
      </c>
      <c r="C125" s="183">
        <v>0</v>
      </c>
    </row>
    <row r="126" hidden="1" customHeight="1" spans="1:3">
      <c r="A126" s="173">
        <v>2146299</v>
      </c>
      <c r="B126" s="193" t="s">
        <v>1526</v>
      </c>
      <c r="C126" s="183">
        <v>0</v>
      </c>
    </row>
    <row r="127" hidden="1" customHeight="1" spans="1:3">
      <c r="A127" s="173">
        <v>21463</v>
      </c>
      <c r="B127" s="193" t="s">
        <v>1527</v>
      </c>
      <c r="C127" s="183">
        <v>0</v>
      </c>
    </row>
    <row r="128" hidden="1" customHeight="1" spans="1:3">
      <c r="A128" s="173">
        <v>2146301</v>
      </c>
      <c r="B128" s="193" t="s">
        <v>1528</v>
      </c>
      <c r="C128" s="183">
        <v>0</v>
      </c>
    </row>
    <row r="129" hidden="1" customHeight="1" spans="1:3">
      <c r="A129" s="173">
        <v>2146302</v>
      </c>
      <c r="B129" s="193" t="s">
        <v>1529</v>
      </c>
      <c r="C129" s="183">
        <v>0</v>
      </c>
    </row>
    <row r="130" hidden="1" customHeight="1" spans="1:3">
      <c r="A130" s="173">
        <v>2146303</v>
      </c>
      <c r="B130" s="193" t="s">
        <v>1530</v>
      </c>
      <c r="C130" s="183">
        <v>0</v>
      </c>
    </row>
    <row r="131" hidden="1" customHeight="1" spans="1:3">
      <c r="A131" s="173">
        <v>2146399</v>
      </c>
      <c r="B131" s="193" t="s">
        <v>1531</v>
      </c>
      <c r="C131" s="183">
        <v>0</v>
      </c>
    </row>
    <row r="132" hidden="1" customHeight="1" spans="1:3">
      <c r="A132" s="173">
        <v>21464</v>
      </c>
      <c r="B132" s="193" t="s">
        <v>1532</v>
      </c>
      <c r="C132" s="183">
        <v>0</v>
      </c>
    </row>
    <row r="133" hidden="1" customHeight="1" spans="1:3">
      <c r="A133" s="173">
        <v>2146401</v>
      </c>
      <c r="B133" s="193" t="s">
        <v>1533</v>
      </c>
      <c r="C133" s="183">
        <v>0</v>
      </c>
    </row>
    <row r="134" hidden="1" customHeight="1" spans="1:3">
      <c r="A134" s="173">
        <v>2146402</v>
      </c>
      <c r="B134" s="193" t="s">
        <v>1534</v>
      </c>
      <c r="C134" s="183">
        <v>0</v>
      </c>
    </row>
    <row r="135" hidden="1" customHeight="1" spans="1:3">
      <c r="A135" s="173">
        <v>2146403</v>
      </c>
      <c r="B135" s="193" t="s">
        <v>1535</v>
      </c>
      <c r="C135" s="183">
        <v>0</v>
      </c>
    </row>
    <row r="136" hidden="1" customHeight="1" spans="1:3">
      <c r="A136" s="173">
        <v>2146404</v>
      </c>
      <c r="B136" s="193" t="s">
        <v>1536</v>
      </c>
      <c r="C136" s="183">
        <v>0</v>
      </c>
    </row>
    <row r="137" hidden="1" customHeight="1" spans="1:3">
      <c r="A137" s="173">
        <v>2146405</v>
      </c>
      <c r="B137" s="193" t="s">
        <v>1537</v>
      </c>
      <c r="C137" s="183">
        <v>0</v>
      </c>
    </row>
    <row r="138" hidden="1" customHeight="1" spans="1:3">
      <c r="A138" s="173">
        <v>2146406</v>
      </c>
      <c r="B138" s="193" t="s">
        <v>1538</v>
      </c>
      <c r="C138" s="183">
        <v>0</v>
      </c>
    </row>
    <row r="139" hidden="1" customHeight="1" spans="1:3">
      <c r="A139" s="173">
        <v>2146407</v>
      </c>
      <c r="B139" s="193" t="s">
        <v>1539</v>
      </c>
      <c r="C139" s="183">
        <v>0</v>
      </c>
    </row>
    <row r="140" hidden="1" customHeight="1" spans="1:3">
      <c r="A140" s="173">
        <v>2146499</v>
      </c>
      <c r="B140" s="193" t="s">
        <v>1540</v>
      </c>
      <c r="C140" s="183">
        <v>0</v>
      </c>
    </row>
    <row r="141" hidden="1" customHeight="1" spans="1:3">
      <c r="A141" s="173">
        <v>21468</v>
      </c>
      <c r="B141" s="193" t="s">
        <v>1541</v>
      </c>
      <c r="C141" s="183">
        <v>0</v>
      </c>
    </row>
    <row r="142" hidden="1" customHeight="1" spans="1:3">
      <c r="A142" s="173">
        <v>2146801</v>
      </c>
      <c r="B142" s="193" t="s">
        <v>1542</v>
      </c>
      <c r="C142" s="183">
        <v>0</v>
      </c>
    </row>
    <row r="143" hidden="1" customHeight="1" spans="1:3">
      <c r="A143" s="173">
        <v>2146802</v>
      </c>
      <c r="B143" s="193" t="s">
        <v>1543</v>
      </c>
      <c r="C143" s="183">
        <v>0</v>
      </c>
    </row>
    <row r="144" hidden="1" customHeight="1" spans="1:3">
      <c r="A144" s="173">
        <v>2146803</v>
      </c>
      <c r="B144" s="193" t="s">
        <v>1544</v>
      </c>
      <c r="C144" s="183">
        <v>0</v>
      </c>
    </row>
    <row r="145" hidden="1" customHeight="1" spans="1:3">
      <c r="A145" s="173">
        <v>2146804</v>
      </c>
      <c r="B145" s="193" t="s">
        <v>1545</v>
      </c>
      <c r="C145" s="183">
        <v>0</v>
      </c>
    </row>
    <row r="146" hidden="1" customHeight="1" spans="1:3">
      <c r="A146" s="173">
        <v>2146805</v>
      </c>
      <c r="B146" s="193" t="s">
        <v>1546</v>
      </c>
      <c r="C146" s="183">
        <v>0</v>
      </c>
    </row>
    <row r="147" hidden="1" customHeight="1" spans="1:3">
      <c r="A147" s="173">
        <v>2146899</v>
      </c>
      <c r="B147" s="193" t="s">
        <v>1547</v>
      </c>
      <c r="C147" s="183">
        <v>0</v>
      </c>
    </row>
    <row r="148" hidden="1" customHeight="1" spans="1:3">
      <c r="A148" s="173">
        <v>21469</v>
      </c>
      <c r="B148" s="193" t="s">
        <v>1548</v>
      </c>
      <c r="C148" s="183">
        <v>0</v>
      </c>
    </row>
    <row r="149" hidden="1" customHeight="1" spans="1:3">
      <c r="A149" s="173">
        <v>2146901</v>
      </c>
      <c r="B149" s="193" t="s">
        <v>1549</v>
      </c>
      <c r="C149" s="183">
        <v>0</v>
      </c>
    </row>
    <row r="150" hidden="1" customHeight="1" spans="1:3">
      <c r="A150" s="173">
        <v>2146902</v>
      </c>
      <c r="B150" s="193" t="s">
        <v>1550</v>
      </c>
      <c r="C150" s="183">
        <v>0</v>
      </c>
    </row>
    <row r="151" hidden="1" customHeight="1" spans="1:3">
      <c r="A151" s="173">
        <v>2146903</v>
      </c>
      <c r="B151" s="193" t="s">
        <v>1551</v>
      </c>
      <c r="C151" s="183">
        <v>0</v>
      </c>
    </row>
    <row r="152" hidden="1" customHeight="1" spans="1:3">
      <c r="A152" s="173">
        <v>2146904</v>
      </c>
      <c r="B152" s="193" t="s">
        <v>1552</v>
      </c>
      <c r="C152" s="183">
        <v>0</v>
      </c>
    </row>
    <row r="153" hidden="1" customHeight="1" spans="1:3">
      <c r="A153" s="173">
        <v>2146906</v>
      </c>
      <c r="B153" s="193" t="s">
        <v>1553</v>
      </c>
      <c r="C153" s="183">
        <v>0</v>
      </c>
    </row>
    <row r="154" hidden="1" customHeight="1" spans="1:3">
      <c r="A154" s="173">
        <v>2146907</v>
      </c>
      <c r="B154" s="193" t="s">
        <v>1554</v>
      </c>
      <c r="C154" s="183">
        <v>0</v>
      </c>
    </row>
    <row r="155" hidden="1" customHeight="1" spans="1:3">
      <c r="A155" s="173">
        <v>2146908</v>
      </c>
      <c r="B155" s="193" t="s">
        <v>1555</v>
      </c>
      <c r="C155" s="183">
        <v>0</v>
      </c>
    </row>
    <row r="156" hidden="1" customHeight="1" spans="1:3">
      <c r="A156" s="173">
        <v>2146999</v>
      </c>
      <c r="B156" s="193" t="s">
        <v>1556</v>
      </c>
      <c r="C156" s="183">
        <v>0</v>
      </c>
    </row>
    <row r="157" hidden="1" customHeight="1" spans="1:3">
      <c r="A157" s="173">
        <v>21470</v>
      </c>
      <c r="B157" s="193" t="s">
        <v>1557</v>
      </c>
      <c r="C157" s="183">
        <v>0</v>
      </c>
    </row>
    <row r="158" hidden="1" customHeight="1" spans="1:3">
      <c r="A158" s="173">
        <v>2147001</v>
      </c>
      <c r="B158" s="193" t="s">
        <v>1519</v>
      </c>
      <c r="C158" s="183">
        <v>0</v>
      </c>
    </row>
    <row r="159" hidden="1" customHeight="1" spans="1:3">
      <c r="A159" s="173">
        <v>2147099</v>
      </c>
      <c r="B159" s="193" t="s">
        <v>1558</v>
      </c>
      <c r="C159" s="183">
        <v>0</v>
      </c>
    </row>
    <row r="160" hidden="1" customHeight="1" spans="1:3">
      <c r="A160" s="173">
        <v>21471</v>
      </c>
      <c r="B160" s="193" t="s">
        <v>1559</v>
      </c>
      <c r="C160" s="183">
        <v>0</v>
      </c>
    </row>
    <row r="161" hidden="1" customHeight="1" spans="1:3">
      <c r="A161" s="173">
        <v>2147101</v>
      </c>
      <c r="B161" s="193" t="s">
        <v>1519</v>
      </c>
      <c r="C161" s="183">
        <v>0</v>
      </c>
    </row>
    <row r="162" hidden="1" customHeight="1" spans="1:3">
      <c r="A162" s="173">
        <v>2147199</v>
      </c>
      <c r="B162" s="193" t="s">
        <v>1560</v>
      </c>
      <c r="C162" s="183">
        <v>0</v>
      </c>
    </row>
    <row r="163" hidden="1" customHeight="1" spans="1:3">
      <c r="A163" s="173">
        <v>21472</v>
      </c>
      <c r="B163" s="193" t="s">
        <v>1561</v>
      </c>
      <c r="C163" s="183">
        <v>0</v>
      </c>
    </row>
    <row r="164" hidden="1" customHeight="1" spans="1:3">
      <c r="A164" s="173">
        <v>21473</v>
      </c>
      <c r="B164" s="193" t="s">
        <v>1562</v>
      </c>
      <c r="C164" s="183">
        <v>0</v>
      </c>
    </row>
    <row r="165" hidden="1" customHeight="1" spans="1:3">
      <c r="A165" s="173">
        <v>2147301</v>
      </c>
      <c r="B165" s="193" t="s">
        <v>1528</v>
      </c>
      <c r="C165" s="183">
        <v>0</v>
      </c>
    </row>
    <row r="166" hidden="1" customHeight="1" spans="1:3">
      <c r="A166" s="173">
        <v>2147303</v>
      </c>
      <c r="B166" s="193" t="s">
        <v>1530</v>
      </c>
      <c r="C166" s="183">
        <v>0</v>
      </c>
    </row>
    <row r="167" hidden="1" customHeight="1" spans="1:3">
      <c r="A167" s="173">
        <v>2147399</v>
      </c>
      <c r="B167" s="193" t="s">
        <v>1563</v>
      </c>
      <c r="C167" s="183">
        <v>0</v>
      </c>
    </row>
    <row r="168" hidden="1" customHeight="1" spans="1:3">
      <c r="A168" s="173">
        <v>215</v>
      </c>
      <c r="B168" s="193" t="s">
        <v>1564</v>
      </c>
      <c r="C168" s="183">
        <v>0</v>
      </c>
    </row>
    <row r="169" hidden="1" customHeight="1" spans="1:3">
      <c r="A169" s="173">
        <v>21562</v>
      </c>
      <c r="B169" s="193" t="s">
        <v>1565</v>
      </c>
      <c r="C169" s="183">
        <v>0</v>
      </c>
    </row>
    <row r="170" hidden="1" customHeight="1" spans="1:3">
      <c r="A170" s="173">
        <v>2156201</v>
      </c>
      <c r="B170" s="193" t="s">
        <v>1566</v>
      </c>
      <c r="C170" s="183">
        <v>0</v>
      </c>
    </row>
    <row r="171" hidden="1" customHeight="1" spans="1:3">
      <c r="A171" s="173">
        <v>2156202</v>
      </c>
      <c r="B171" s="193" t="s">
        <v>1567</v>
      </c>
      <c r="C171" s="183">
        <v>0</v>
      </c>
    </row>
    <row r="172" customHeight="1" spans="1:3">
      <c r="A172" s="173">
        <v>229</v>
      </c>
      <c r="B172" s="193" t="s">
        <v>1568</v>
      </c>
      <c r="C172" s="183">
        <v>3390</v>
      </c>
    </row>
    <row r="173" hidden="1" customHeight="1" spans="1:3">
      <c r="A173" s="173">
        <v>22904</v>
      </c>
      <c r="B173" s="193" t="s">
        <v>1569</v>
      </c>
      <c r="C173" s="183">
        <v>0</v>
      </c>
    </row>
    <row r="174" hidden="1" customHeight="1" spans="1:3">
      <c r="A174" s="173">
        <v>2290401</v>
      </c>
      <c r="B174" s="193" t="s">
        <v>1570</v>
      </c>
      <c r="C174" s="183">
        <v>0</v>
      </c>
    </row>
    <row r="175" hidden="1" customHeight="1" spans="1:3">
      <c r="A175" s="173">
        <v>2290402</v>
      </c>
      <c r="B175" s="193" t="s">
        <v>1571</v>
      </c>
      <c r="C175" s="183">
        <v>0</v>
      </c>
    </row>
    <row r="176" hidden="1" customHeight="1" spans="1:3">
      <c r="A176" s="173">
        <v>2290403</v>
      </c>
      <c r="B176" s="193" t="s">
        <v>1572</v>
      </c>
      <c r="C176" s="183">
        <v>0</v>
      </c>
    </row>
    <row r="177" customHeight="1" spans="1:3">
      <c r="A177" s="173">
        <v>22908</v>
      </c>
      <c r="B177" s="193" t="s">
        <v>1573</v>
      </c>
      <c r="C177" s="183">
        <v>27</v>
      </c>
    </row>
    <row r="178" hidden="1" customHeight="1" spans="1:3">
      <c r="A178" s="173">
        <v>2290802</v>
      </c>
      <c r="B178" s="193" t="s">
        <v>1574</v>
      </c>
      <c r="C178" s="183">
        <v>0</v>
      </c>
    </row>
    <row r="179" hidden="1" customHeight="1" spans="1:3">
      <c r="A179" s="173">
        <v>2290803</v>
      </c>
      <c r="B179" s="193" t="s">
        <v>1575</v>
      </c>
      <c r="C179" s="183">
        <v>0</v>
      </c>
    </row>
    <row r="180" hidden="1" customHeight="1" spans="1:3">
      <c r="A180" s="173">
        <v>2290804</v>
      </c>
      <c r="B180" s="193" t="s">
        <v>1576</v>
      </c>
      <c r="C180" s="183">
        <v>0</v>
      </c>
    </row>
    <row r="181" hidden="1" customHeight="1" spans="1:3">
      <c r="A181" s="173">
        <v>2290805</v>
      </c>
      <c r="B181" s="193" t="s">
        <v>1577</v>
      </c>
      <c r="C181" s="183">
        <v>0</v>
      </c>
    </row>
    <row r="182" hidden="1" customHeight="1" spans="1:3">
      <c r="A182" s="173">
        <v>2290806</v>
      </c>
      <c r="B182" s="193" t="s">
        <v>1578</v>
      </c>
      <c r="C182" s="183">
        <v>0</v>
      </c>
    </row>
    <row r="183" hidden="1" customHeight="1" spans="1:3">
      <c r="A183" s="173">
        <v>2290807</v>
      </c>
      <c r="B183" s="193" t="s">
        <v>1579</v>
      </c>
      <c r="C183" s="183">
        <v>0</v>
      </c>
    </row>
    <row r="184" customHeight="1" spans="1:3">
      <c r="A184" s="173">
        <v>2290808</v>
      </c>
      <c r="B184" s="193" t="s">
        <v>1580</v>
      </c>
      <c r="C184" s="183">
        <v>27</v>
      </c>
    </row>
    <row r="185" hidden="1" customHeight="1" spans="1:3">
      <c r="A185" s="173">
        <v>2290899</v>
      </c>
      <c r="B185" s="193" t="s">
        <v>1581</v>
      </c>
      <c r="C185" s="183">
        <v>0</v>
      </c>
    </row>
    <row r="186" customHeight="1" spans="1:3">
      <c r="A186" s="173">
        <v>22960</v>
      </c>
      <c r="B186" s="193" t="s">
        <v>1582</v>
      </c>
      <c r="C186" s="183">
        <v>3363</v>
      </c>
    </row>
    <row r="187" customHeight="1" spans="1:3">
      <c r="A187" s="173">
        <v>2296002</v>
      </c>
      <c r="B187" s="193" t="s">
        <v>1583</v>
      </c>
      <c r="C187" s="183">
        <v>1148</v>
      </c>
    </row>
    <row r="188" customHeight="1" spans="1:3">
      <c r="A188" s="173">
        <v>2296003</v>
      </c>
      <c r="B188" s="193" t="s">
        <v>1584</v>
      </c>
      <c r="C188" s="183">
        <v>1760</v>
      </c>
    </row>
    <row r="189" customHeight="1" spans="1:3">
      <c r="A189" s="173">
        <v>2296004</v>
      </c>
      <c r="B189" s="193" t="s">
        <v>1585</v>
      </c>
      <c r="C189" s="183">
        <v>52</v>
      </c>
    </row>
    <row r="190" hidden="1" customHeight="1" spans="1:3">
      <c r="A190" s="173">
        <v>2296005</v>
      </c>
      <c r="B190" s="193" t="s">
        <v>1586</v>
      </c>
      <c r="C190" s="183">
        <v>0</v>
      </c>
    </row>
    <row r="191" customHeight="1" spans="1:3">
      <c r="A191" s="173">
        <v>2296006</v>
      </c>
      <c r="B191" s="193" t="s">
        <v>1587</v>
      </c>
      <c r="C191" s="183">
        <v>56</v>
      </c>
    </row>
    <row r="192" hidden="1" customHeight="1" spans="1:3">
      <c r="A192" s="173">
        <v>2296010</v>
      </c>
      <c r="B192" s="193" t="s">
        <v>1588</v>
      </c>
      <c r="C192" s="183">
        <v>0</v>
      </c>
    </row>
    <row r="193" hidden="1" customHeight="1" spans="1:3">
      <c r="A193" s="173">
        <v>2296011</v>
      </c>
      <c r="B193" s="193" t="s">
        <v>1589</v>
      </c>
      <c r="C193" s="183">
        <v>0</v>
      </c>
    </row>
    <row r="194" hidden="1" customHeight="1" spans="1:3">
      <c r="A194" s="173">
        <v>2296012</v>
      </c>
      <c r="B194" s="193" t="s">
        <v>1590</v>
      </c>
      <c r="C194" s="183">
        <v>0</v>
      </c>
    </row>
    <row r="195" hidden="1" customHeight="1" spans="1:3">
      <c r="A195" s="173">
        <v>2296013</v>
      </c>
      <c r="B195" s="193" t="s">
        <v>1911</v>
      </c>
      <c r="C195" s="183">
        <v>0</v>
      </c>
    </row>
    <row r="196" customHeight="1" spans="1:3">
      <c r="A196" s="173">
        <v>2296099</v>
      </c>
      <c r="B196" s="193" t="s">
        <v>1592</v>
      </c>
      <c r="C196" s="183">
        <v>347</v>
      </c>
    </row>
    <row r="197" customHeight="1" spans="1:3">
      <c r="A197" s="173">
        <v>232</v>
      </c>
      <c r="B197" s="193" t="s">
        <v>1593</v>
      </c>
      <c r="C197" s="183">
        <v>23200</v>
      </c>
    </row>
    <row r="198" hidden="1" customHeight="1" spans="1:3">
      <c r="A198" s="173">
        <v>2320401</v>
      </c>
      <c r="B198" s="193" t="s">
        <v>1594</v>
      </c>
      <c r="C198" s="183">
        <v>0</v>
      </c>
    </row>
    <row r="199" hidden="1" customHeight="1" spans="1:3">
      <c r="A199" s="173">
        <v>2320402</v>
      </c>
      <c r="B199" s="193" t="s">
        <v>1595</v>
      </c>
      <c r="C199" s="183">
        <v>0</v>
      </c>
    </row>
    <row r="200" hidden="1" customHeight="1" spans="1:3">
      <c r="A200" s="173">
        <v>2320405</v>
      </c>
      <c r="B200" s="193" t="s">
        <v>1596</v>
      </c>
      <c r="C200" s="183">
        <v>0</v>
      </c>
    </row>
    <row r="201" customHeight="1" spans="1:3">
      <c r="A201" s="173">
        <v>2320411</v>
      </c>
      <c r="B201" s="193" t="s">
        <v>1597</v>
      </c>
      <c r="C201" s="183">
        <v>16000</v>
      </c>
    </row>
    <row r="202" hidden="1" customHeight="1" spans="1:3">
      <c r="A202" s="173">
        <v>2320413</v>
      </c>
      <c r="B202" s="193" t="s">
        <v>1598</v>
      </c>
      <c r="C202" s="183">
        <v>0</v>
      </c>
    </row>
    <row r="203" hidden="1" customHeight="1" spans="1:3">
      <c r="A203" s="173">
        <v>2320414</v>
      </c>
      <c r="B203" s="193" t="s">
        <v>1599</v>
      </c>
      <c r="C203" s="183">
        <v>0</v>
      </c>
    </row>
    <row r="204" hidden="1" customHeight="1" spans="1:3">
      <c r="A204" s="173">
        <v>2320416</v>
      </c>
      <c r="B204" s="193" t="s">
        <v>1600</v>
      </c>
      <c r="C204" s="183">
        <v>0</v>
      </c>
    </row>
    <row r="205" hidden="1" customHeight="1" spans="1:3">
      <c r="A205" s="173">
        <v>2320417</v>
      </c>
      <c r="B205" s="193" t="s">
        <v>1601</v>
      </c>
      <c r="C205" s="183">
        <v>0</v>
      </c>
    </row>
    <row r="206" hidden="1" customHeight="1" spans="1:3">
      <c r="A206" s="173">
        <v>2320418</v>
      </c>
      <c r="B206" s="193" t="s">
        <v>1602</v>
      </c>
      <c r="C206" s="183">
        <v>0</v>
      </c>
    </row>
    <row r="207" hidden="1" customHeight="1" spans="1:3">
      <c r="A207" s="173">
        <v>2320419</v>
      </c>
      <c r="B207" s="193" t="s">
        <v>1603</v>
      </c>
      <c r="C207" s="183">
        <v>0</v>
      </c>
    </row>
    <row r="208" hidden="1" customHeight="1" spans="1:3">
      <c r="A208" s="173">
        <v>2320420</v>
      </c>
      <c r="B208" s="193" t="s">
        <v>1604</v>
      </c>
      <c r="C208" s="183">
        <v>0</v>
      </c>
    </row>
    <row r="209" customHeight="1" spans="1:3">
      <c r="A209" s="173">
        <v>2320431</v>
      </c>
      <c r="B209" s="193" t="s">
        <v>1605</v>
      </c>
      <c r="C209" s="183">
        <v>1532</v>
      </c>
    </row>
    <row r="210" hidden="1" customHeight="1" spans="1:3">
      <c r="A210" s="173">
        <v>2320432</v>
      </c>
      <c r="B210" s="193" t="s">
        <v>1606</v>
      </c>
      <c r="C210" s="183">
        <v>0</v>
      </c>
    </row>
    <row r="211" customHeight="1" spans="1:3">
      <c r="A211" s="173">
        <v>2320433</v>
      </c>
      <c r="B211" s="193" t="s">
        <v>1607</v>
      </c>
      <c r="C211" s="183">
        <v>1635</v>
      </c>
    </row>
    <row r="212" customHeight="1" spans="1:3">
      <c r="A212" s="173">
        <v>2320498</v>
      </c>
      <c r="B212" s="193" t="s">
        <v>1608</v>
      </c>
      <c r="C212" s="183">
        <v>4033</v>
      </c>
    </row>
    <row r="213" hidden="1" customHeight="1" spans="1:3">
      <c r="A213" s="173">
        <v>2320499</v>
      </c>
      <c r="B213" s="193" t="s">
        <v>1609</v>
      </c>
      <c r="C213" s="183">
        <v>0</v>
      </c>
    </row>
    <row r="214" hidden="1" customHeight="1" spans="1:3">
      <c r="A214" s="173">
        <v>233</v>
      </c>
      <c r="B214" s="193" t="s">
        <v>1610</v>
      </c>
      <c r="C214" s="183">
        <v>0</v>
      </c>
    </row>
    <row r="215" hidden="1" customHeight="1" spans="1:3">
      <c r="A215" s="173">
        <v>2330401</v>
      </c>
      <c r="B215" s="193" t="s">
        <v>1611</v>
      </c>
      <c r="C215" s="183">
        <v>0</v>
      </c>
    </row>
    <row r="216" hidden="1" customHeight="1" spans="1:3">
      <c r="A216" s="173">
        <v>2330402</v>
      </c>
      <c r="B216" s="193" t="s">
        <v>1612</v>
      </c>
      <c r="C216" s="183">
        <v>0</v>
      </c>
    </row>
    <row r="217" hidden="1" customHeight="1" spans="1:3">
      <c r="A217" s="173">
        <v>2330405</v>
      </c>
      <c r="B217" s="193" t="s">
        <v>1613</v>
      </c>
      <c r="C217" s="183">
        <v>0</v>
      </c>
    </row>
    <row r="218" hidden="1" customHeight="1" spans="1:3">
      <c r="A218" s="173">
        <v>2330411</v>
      </c>
      <c r="B218" s="193" t="s">
        <v>1614</v>
      </c>
      <c r="C218" s="183">
        <v>0</v>
      </c>
    </row>
    <row r="219" hidden="1" customHeight="1" spans="1:3">
      <c r="A219" s="173">
        <v>2330413</v>
      </c>
      <c r="B219" s="193" t="s">
        <v>1615</v>
      </c>
      <c r="C219" s="183">
        <v>0</v>
      </c>
    </row>
    <row r="220" hidden="1" customHeight="1" spans="1:3">
      <c r="A220" s="173">
        <v>2330414</v>
      </c>
      <c r="B220" s="193" t="s">
        <v>1616</v>
      </c>
      <c r="C220" s="183">
        <v>0</v>
      </c>
    </row>
    <row r="221" hidden="1" customHeight="1" spans="1:3">
      <c r="A221" s="173">
        <v>2330416</v>
      </c>
      <c r="B221" s="193" t="s">
        <v>1617</v>
      </c>
      <c r="C221" s="183">
        <v>0</v>
      </c>
    </row>
    <row r="222" hidden="1" customHeight="1" spans="1:3">
      <c r="A222" s="173">
        <v>2330417</v>
      </c>
      <c r="B222" s="193" t="s">
        <v>1618</v>
      </c>
      <c r="C222" s="183">
        <v>0</v>
      </c>
    </row>
    <row r="223" hidden="1" customHeight="1" spans="1:3">
      <c r="A223" s="173">
        <v>2330418</v>
      </c>
      <c r="B223" s="193" t="s">
        <v>1619</v>
      </c>
      <c r="C223" s="183">
        <v>0</v>
      </c>
    </row>
    <row r="224" hidden="1" customHeight="1" spans="1:3">
      <c r="A224" s="173">
        <v>2330419</v>
      </c>
      <c r="B224" s="193" t="s">
        <v>1620</v>
      </c>
      <c r="C224" s="183">
        <v>0</v>
      </c>
    </row>
    <row r="225" hidden="1" customHeight="1" spans="1:3">
      <c r="A225" s="173">
        <v>2330420</v>
      </c>
      <c r="B225" s="193" t="s">
        <v>1621</v>
      </c>
      <c r="C225" s="183">
        <v>0</v>
      </c>
    </row>
    <row r="226" hidden="1" customHeight="1" spans="1:3">
      <c r="A226" s="173">
        <v>2330431</v>
      </c>
      <c r="B226" s="193" t="s">
        <v>1622</v>
      </c>
      <c r="C226" s="183">
        <v>0</v>
      </c>
    </row>
    <row r="227" hidden="1" customHeight="1" spans="1:3">
      <c r="A227" s="173">
        <v>2330432</v>
      </c>
      <c r="B227" s="193" t="s">
        <v>1623</v>
      </c>
      <c r="C227" s="183">
        <v>0</v>
      </c>
    </row>
    <row r="228" hidden="1" customHeight="1" spans="1:3">
      <c r="A228" s="173">
        <v>2330433</v>
      </c>
      <c r="B228" s="193" t="s">
        <v>1624</v>
      </c>
      <c r="C228" s="183">
        <v>0</v>
      </c>
    </row>
    <row r="229" hidden="1" customHeight="1" spans="1:3">
      <c r="A229" s="173">
        <v>2330498</v>
      </c>
      <c r="B229" s="193" t="s">
        <v>1625</v>
      </c>
      <c r="C229" s="183">
        <v>0</v>
      </c>
    </row>
    <row r="230" hidden="1" customHeight="1" spans="1:3">
      <c r="A230" s="173">
        <v>2330499</v>
      </c>
      <c r="B230" s="193" t="s">
        <v>1626</v>
      </c>
      <c r="C230" s="183">
        <v>0</v>
      </c>
    </row>
    <row r="231" customHeight="1" spans="1:3">
      <c r="A231" s="173">
        <v>234</v>
      </c>
      <c r="B231" s="193" t="s">
        <v>1627</v>
      </c>
      <c r="C231" s="183">
        <v>1639</v>
      </c>
    </row>
    <row r="232" customHeight="1" spans="1:3">
      <c r="A232" s="173">
        <v>23401</v>
      </c>
      <c r="B232" s="193" t="s">
        <v>1628</v>
      </c>
      <c r="C232" s="183">
        <v>1500</v>
      </c>
    </row>
    <row r="233" customHeight="1" spans="1:3">
      <c r="A233" s="173">
        <v>2340101</v>
      </c>
      <c r="B233" s="193" t="s">
        <v>1629</v>
      </c>
      <c r="C233" s="183">
        <v>1098</v>
      </c>
    </row>
    <row r="234" hidden="1" customHeight="1" spans="1:3">
      <c r="A234" s="173">
        <v>2340102</v>
      </c>
      <c r="B234" s="193" t="s">
        <v>1630</v>
      </c>
      <c r="C234" s="183">
        <v>0</v>
      </c>
    </row>
    <row r="235" customHeight="1" spans="1:3">
      <c r="A235" s="173">
        <v>2340103</v>
      </c>
      <c r="B235" s="193" t="s">
        <v>1631</v>
      </c>
      <c r="C235" s="183">
        <v>286</v>
      </c>
    </row>
    <row r="236" hidden="1" customHeight="1" spans="1:3">
      <c r="A236" s="173">
        <v>2340104</v>
      </c>
      <c r="B236" s="193" t="s">
        <v>1632</v>
      </c>
      <c r="C236" s="183">
        <v>0</v>
      </c>
    </row>
    <row r="237" hidden="1" customHeight="1" spans="1:3">
      <c r="A237" s="173">
        <v>2340105</v>
      </c>
      <c r="B237" s="193" t="s">
        <v>1633</v>
      </c>
      <c r="C237" s="183">
        <v>0</v>
      </c>
    </row>
    <row r="238" hidden="1" customHeight="1" spans="1:3">
      <c r="A238" s="173">
        <v>2340106</v>
      </c>
      <c r="B238" s="193" t="s">
        <v>1634</v>
      </c>
      <c r="C238" s="183">
        <v>0</v>
      </c>
    </row>
    <row r="239" hidden="1" customHeight="1" spans="1:3">
      <c r="A239" s="173">
        <v>2340107</v>
      </c>
      <c r="B239" s="193" t="s">
        <v>1635</v>
      </c>
      <c r="C239" s="183">
        <v>0</v>
      </c>
    </row>
    <row r="240" customHeight="1" spans="1:3">
      <c r="A240" s="173">
        <v>2340108</v>
      </c>
      <c r="B240" s="193" t="s">
        <v>1636</v>
      </c>
      <c r="C240" s="183">
        <v>116</v>
      </c>
    </row>
    <row r="241" hidden="1" customHeight="1" spans="1:3">
      <c r="A241" s="173">
        <v>2340109</v>
      </c>
      <c r="B241" s="193" t="s">
        <v>1637</v>
      </c>
      <c r="C241" s="183">
        <v>0</v>
      </c>
    </row>
    <row r="242" hidden="1" customHeight="1" spans="1:3">
      <c r="A242" s="173">
        <v>2340110</v>
      </c>
      <c r="B242" s="193" t="s">
        <v>1638</v>
      </c>
      <c r="C242" s="183">
        <v>0</v>
      </c>
    </row>
    <row r="243" hidden="1" customHeight="1" spans="1:3">
      <c r="A243" s="173">
        <v>2340111</v>
      </c>
      <c r="B243" s="193" t="s">
        <v>1639</v>
      </c>
      <c r="C243" s="183">
        <v>0</v>
      </c>
    </row>
    <row r="244" hidden="1" customHeight="1" spans="1:3">
      <c r="A244" s="173">
        <v>2340199</v>
      </c>
      <c r="B244" s="193" t="s">
        <v>1640</v>
      </c>
      <c r="C244" s="183">
        <v>0</v>
      </c>
    </row>
    <row r="245" customHeight="1" spans="1:3">
      <c r="A245" s="173">
        <v>23402</v>
      </c>
      <c r="B245" s="193" t="s">
        <v>1641</v>
      </c>
      <c r="C245" s="183">
        <v>139</v>
      </c>
    </row>
    <row r="246" hidden="1" customHeight="1" spans="1:3">
      <c r="A246" s="173">
        <v>2340201</v>
      </c>
      <c r="B246" s="193" t="s">
        <v>1642</v>
      </c>
      <c r="C246" s="183">
        <v>0</v>
      </c>
    </row>
    <row r="247" hidden="1" customHeight="1" spans="1:3">
      <c r="A247" s="173">
        <v>2340202</v>
      </c>
      <c r="B247" s="193" t="s">
        <v>1643</v>
      </c>
      <c r="C247" s="183">
        <v>0</v>
      </c>
    </row>
    <row r="248" hidden="1" customHeight="1" spans="1:3">
      <c r="A248" s="173">
        <v>2340203</v>
      </c>
      <c r="B248" s="193" t="s">
        <v>1644</v>
      </c>
      <c r="C248" s="183">
        <v>0</v>
      </c>
    </row>
    <row r="249" hidden="1" customHeight="1" spans="1:3">
      <c r="A249" s="173">
        <v>2340204</v>
      </c>
      <c r="B249" s="193" t="s">
        <v>1645</v>
      </c>
      <c r="C249" s="183">
        <v>0</v>
      </c>
    </row>
    <row r="250" hidden="1" customHeight="1" spans="1:3">
      <c r="A250" s="173">
        <v>2340205</v>
      </c>
      <c r="B250" s="193" t="s">
        <v>1646</v>
      </c>
      <c r="C250" s="183">
        <v>0</v>
      </c>
    </row>
    <row r="251" customHeight="1" spans="1:3">
      <c r="A251" s="173">
        <v>2340299</v>
      </c>
      <c r="B251" s="193" t="s">
        <v>1647</v>
      </c>
      <c r="C251" s="183">
        <v>139</v>
      </c>
    </row>
    <row r="252" ht="35.1" customHeight="1" spans="2:3">
      <c r="B252" s="194" t="s">
        <v>1912</v>
      </c>
      <c r="C252" s="194"/>
    </row>
  </sheetData>
  <autoFilter ref="A4:C252">
    <filterColumn colId="2">
      <filters>
        <filter val="3390"/>
        <filter val="52"/>
        <filter val="92"/>
        <filter val="7013"/>
        <filter val="21614"/>
        <filter val="3495"/>
        <filter val="56"/>
        <filter val="116"/>
        <filter val="4596"/>
        <filter val="17"/>
        <filter val="1098"/>
        <filter val="1760"/>
        <filter val="3363"/>
        <filter val="27"/>
        <filter val="44468"/>
        <filter val="313831"/>
        <filter val="1532"/>
        <filter val="76972"/>
        <filter val="181272"/>
        <filter val="4033"/>
        <filter val="68073"/>
        <filter val="1635"/>
        <filter val="139"/>
        <filter val="1639"/>
        <filter val="1000"/>
        <filter val="1500"/>
        <filter val="7000"/>
        <filter val="10000"/>
        <filter val="16000"/>
        <filter val="23200"/>
        <filter val="7601"/>
        <filter val="注：本表详细反映2021年政府性基金预算本级支出安排情况，按《预算法》要求细化到功能分类项级科目。"/>
        <filter val="5103"/>
        <filter val="8883"/>
        <filter val="4504"/>
        <filter val="4744"/>
        <filter val="285"/>
        <filter val="286"/>
        <filter val="4106"/>
        <filter val="203886"/>
        <filter val="347"/>
        <filter val="148"/>
        <filter val="1148"/>
        <filter val="1089"/>
        <filter val="121609"/>
      </filters>
    </filterColumn>
  </autoFilter>
  <mergeCells count="3">
    <mergeCell ref="B1:C1"/>
    <mergeCell ref="B2:C2"/>
    <mergeCell ref="B252:C252"/>
  </mergeCells>
  <printOptions horizontalCentered="1"/>
  <pageMargins left="0.235416666666667" right="0.235416666666667" top="0.786805555555556" bottom="0.786805555555556" header="0.313888888888889" footer="0.393055555555556"/>
  <pageSetup paperSize="9" fitToWidth="0" fitToHeight="0" orientation="portrait" blackAndWhite="1" errors="blank"/>
  <headerFooter alignWithMargins="0">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D18"/>
  <sheetViews>
    <sheetView showZeros="0" workbookViewId="0">
      <selection activeCell="J38" sqref="J38"/>
    </sheetView>
  </sheetViews>
  <sheetFormatPr defaultColWidth="9" defaultRowHeight="20.1" customHeight="1" outlineLevelCol="3"/>
  <cols>
    <col min="1" max="1" width="49" style="169" customWidth="1"/>
    <col min="2" max="2" width="17.125" style="170" customWidth="1"/>
    <col min="3" max="3" width="49" style="171" customWidth="1"/>
    <col min="4" max="4" width="17.125" style="172" customWidth="1"/>
    <col min="5" max="16384" width="9" style="173"/>
  </cols>
  <sheetData>
    <row r="1" customHeight="1" spans="1:4">
      <c r="A1" s="5" t="s">
        <v>1917</v>
      </c>
      <c r="B1" s="5"/>
      <c r="C1" s="5"/>
      <c r="D1" s="5"/>
    </row>
    <row r="2" ht="29.25" customHeight="1" spans="1:4">
      <c r="A2" s="174" t="s">
        <v>1918</v>
      </c>
      <c r="B2" s="174"/>
      <c r="C2" s="174"/>
      <c r="D2" s="174"/>
    </row>
    <row r="3" customHeight="1" spans="1:4">
      <c r="A3" s="175"/>
      <c r="B3" s="175"/>
      <c r="C3" s="175"/>
      <c r="D3" s="176" t="s">
        <v>1396</v>
      </c>
    </row>
    <row r="4" ht="24" customHeight="1" spans="1:4">
      <c r="A4" s="177" t="s">
        <v>1658</v>
      </c>
      <c r="B4" s="178" t="s">
        <v>63</v>
      </c>
      <c r="C4" s="177" t="s">
        <v>138</v>
      </c>
      <c r="D4" s="178" t="s">
        <v>63</v>
      </c>
    </row>
    <row r="5" ht="39.6" customHeight="1" spans="1:4">
      <c r="A5" s="179" t="s">
        <v>1919</v>
      </c>
      <c r="B5" s="159">
        <f>SUM(B6:B17)</f>
        <v>66200</v>
      </c>
      <c r="C5" s="180" t="s">
        <v>1297</v>
      </c>
      <c r="D5" s="159">
        <f>SUM(D6:D15)</f>
        <v>0</v>
      </c>
    </row>
    <row r="6" ht="24" customHeight="1" spans="1:4">
      <c r="A6" s="181" t="s">
        <v>1660</v>
      </c>
      <c r="B6" s="144"/>
      <c r="C6" s="182"/>
      <c r="D6" s="144"/>
    </row>
    <row r="7" ht="24" customHeight="1" spans="1:4">
      <c r="A7" s="181" t="s">
        <v>1662</v>
      </c>
      <c r="B7" s="183">
        <f>3220+10</f>
        <v>3230</v>
      </c>
      <c r="C7" s="184"/>
      <c r="D7" s="183"/>
    </row>
    <row r="8" ht="24" customHeight="1" spans="1:4">
      <c r="A8" s="181" t="s">
        <v>1663</v>
      </c>
      <c r="B8" s="183">
        <v>123</v>
      </c>
      <c r="C8" s="184"/>
      <c r="D8" s="183"/>
    </row>
    <row r="9" ht="24" customHeight="1" spans="1:4">
      <c r="A9" s="181" t="s">
        <v>1664</v>
      </c>
      <c r="B9" s="183"/>
      <c r="C9" s="184"/>
      <c r="D9" s="183"/>
    </row>
    <row r="10" ht="24" customHeight="1" spans="1:4">
      <c r="A10" s="181" t="s">
        <v>1665</v>
      </c>
      <c r="B10" s="183"/>
      <c r="C10" s="184"/>
      <c r="D10" s="183"/>
    </row>
    <row r="11" ht="24" customHeight="1" spans="1:4">
      <c r="A11" s="181" t="s">
        <v>1666</v>
      </c>
      <c r="B11" s="183"/>
      <c r="C11" s="184"/>
      <c r="D11" s="144"/>
    </row>
    <row r="12" ht="24" customHeight="1" spans="1:4">
      <c r="A12" s="181" t="s">
        <v>1667</v>
      </c>
      <c r="B12" s="183"/>
      <c r="C12" s="184"/>
      <c r="D12" s="183"/>
    </row>
    <row r="13" ht="24" customHeight="1" spans="1:4">
      <c r="A13" s="181" t="s">
        <v>1668</v>
      </c>
      <c r="B13" s="183">
        <v>7645</v>
      </c>
      <c r="C13" s="184"/>
      <c r="D13" s="183"/>
    </row>
    <row r="14" ht="24" customHeight="1" spans="1:4">
      <c r="A14" s="181" t="s">
        <v>1669</v>
      </c>
      <c r="B14" s="183">
        <v>55005</v>
      </c>
      <c r="C14" s="184"/>
      <c r="D14" s="183"/>
    </row>
    <row r="15" ht="24" customHeight="1" spans="1:4">
      <c r="A15" s="181" t="s">
        <v>1670</v>
      </c>
      <c r="B15" s="185"/>
      <c r="C15" s="184"/>
      <c r="D15" s="144"/>
    </row>
    <row r="16" ht="24" customHeight="1" spans="1:4">
      <c r="A16" s="181" t="s">
        <v>1671</v>
      </c>
      <c r="B16" s="185"/>
      <c r="C16" s="186"/>
      <c r="D16" s="187"/>
    </row>
    <row r="17" ht="24" customHeight="1" spans="1:4">
      <c r="A17" s="181" t="s">
        <v>1672</v>
      </c>
      <c r="B17" s="185">
        <v>197</v>
      </c>
      <c r="C17" s="186"/>
      <c r="D17" s="187"/>
    </row>
    <row r="18" ht="24" customHeight="1" spans="1:4">
      <c r="A18" s="188" t="s">
        <v>1920</v>
      </c>
      <c r="B18" s="188"/>
      <c r="C18" s="188"/>
      <c r="D18" s="188"/>
    </row>
  </sheetData>
  <mergeCells count="5">
    <mergeCell ref="A1:B1"/>
    <mergeCell ref="C1:D1"/>
    <mergeCell ref="A2:D2"/>
    <mergeCell ref="A3:C3"/>
    <mergeCell ref="A18:D18"/>
  </mergeCells>
  <printOptions horizontalCentered="1"/>
  <pageMargins left="0.15625" right="0.15625" top="0.511805555555556" bottom="0.313888888888889" header="0.313888888888889" footer="0.313888888888889"/>
  <pageSetup paperSize="9" orientation="landscape" blackAndWhite="1" errors="blank"/>
  <headerFooter alignWithMargins="0">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G23"/>
  <sheetViews>
    <sheetView showZeros="0" workbookViewId="0">
      <selection activeCell="J38" sqref="J38"/>
    </sheetView>
  </sheetViews>
  <sheetFormatPr defaultColWidth="12.75" defaultRowHeight="15" outlineLevelCol="6"/>
  <cols>
    <col min="1" max="1" width="38.625" style="117" customWidth="1"/>
    <col min="2" max="2" width="14.125" style="127" customWidth="1"/>
    <col min="3" max="3" width="11" style="127" customWidth="1"/>
    <col min="4" max="4" width="38.625" style="163" customWidth="1"/>
    <col min="5" max="5" width="14.125" style="164" customWidth="1"/>
    <col min="6" max="6" width="11" style="117" customWidth="1"/>
    <col min="7" max="7" width="11.125" style="117" customWidth="1"/>
    <col min="8" max="251" width="9" style="117" customWidth="1"/>
    <col min="252" max="252" width="29.625" style="117" customWidth="1"/>
    <col min="253" max="253" width="12.75" style="117"/>
    <col min="254" max="254" width="29.75" style="117" customWidth="1"/>
    <col min="255" max="255" width="17" style="117" customWidth="1"/>
    <col min="256" max="256" width="37" style="117" customWidth="1"/>
    <col min="257" max="257" width="17.375" style="117" customWidth="1"/>
    <col min="258" max="507" width="9" style="117" customWidth="1"/>
    <col min="508" max="508" width="29.625" style="117" customWidth="1"/>
    <col min="509" max="509" width="12.75" style="117"/>
    <col min="510" max="510" width="29.75" style="117" customWidth="1"/>
    <col min="511" max="511" width="17" style="117" customWidth="1"/>
    <col min="512" max="512" width="37" style="117" customWidth="1"/>
    <col min="513" max="513" width="17.375" style="117" customWidth="1"/>
    <col min="514" max="763" width="9" style="117" customWidth="1"/>
    <col min="764" max="764" width="29.625" style="117" customWidth="1"/>
    <col min="765" max="765" width="12.75" style="117"/>
    <col min="766" max="766" width="29.75" style="117" customWidth="1"/>
    <col min="767" max="767" width="17" style="117" customWidth="1"/>
    <col min="768" max="768" width="37" style="117" customWidth="1"/>
    <col min="769" max="769" width="17.375" style="117" customWidth="1"/>
    <col min="770" max="1019" width="9" style="117" customWidth="1"/>
    <col min="1020" max="1020" width="29.625" style="117" customWidth="1"/>
    <col min="1021" max="1021" width="12.75" style="117"/>
    <col min="1022" max="1022" width="29.75" style="117" customWidth="1"/>
    <col min="1023" max="1023" width="17" style="117" customWidth="1"/>
    <col min="1024" max="1024" width="37" style="117" customWidth="1"/>
    <col min="1025" max="1025" width="17.375" style="117" customWidth="1"/>
    <col min="1026" max="1275" width="9" style="117" customWidth="1"/>
    <col min="1276" max="1276" width="29.625" style="117" customWidth="1"/>
    <col min="1277" max="1277" width="12.75" style="117"/>
    <col min="1278" max="1278" width="29.75" style="117" customWidth="1"/>
    <col min="1279" max="1279" width="17" style="117" customWidth="1"/>
    <col min="1280" max="1280" width="37" style="117" customWidth="1"/>
    <col min="1281" max="1281" width="17.375" style="117" customWidth="1"/>
    <col min="1282" max="1531" width="9" style="117" customWidth="1"/>
    <col min="1532" max="1532" width="29.625" style="117" customWidth="1"/>
    <col min="1533" max="1533" width="12.75" style="117"/>
    <col min="1534" max="1534" width="29.75" style="117" customWidth="1"/>
    <col min="1535" max="1535" width="17" style="117" customWidth="1"/>
    <col min="1536" max="1536" width="37" style="117" customWidth="1"/>
    <col min="1537" max="1537" width="17.375" style="117" customWidth="1"/>
    <col min="1538" max="1787" width="9" style="117" customWidth="1"/>
    <col min="1788" max="1788" width="29.625" style="117" customWidth="1"/>
    <col min="1789" max="1789" width="12.75" style="117"/>
    <col min="1790" max="1790" width="29.75" style="117" customWidth="1"/>
    <col min="1791" max="1791" width="17" style="117" customWidth="1"/>
    <col min="1792" max="1792" width="37" style="117" customWidth="1"/>
    <col min="1793" max="1793" width="17.375" style="117" customWidth="1"/>
    <col min="1794" max="2043" width="9" style="117" customWidth="1"/>
    <col min="2044" max="2044" width="29.625" style="117" customWidth="1"/>
    <col min="2045" max="2045" width="12.75" style="117"/>
    <col min="2046" max="2046" width="29.75" style="117" customWidth="1"/>
    <col min="2047" max="2047" width="17" style="117" customWidth="1"/>
    <col min="2048" max="2048" width="37" style="117" customWidth="1"/>
    <col min="2049" max="2049" width="17.375" style="117" customWidth="1"/>
    <col min="2050" max="2299" width="9" style="117" customWidth="1"/>
    <col min="2300" max="2300" width="29.625" style="117" customWidth="1"/>
    <col min="2301" max="2301" width="12.75" style="117"/>
    <col min="2302" max="2302" width="29.75" style="117" customWidth="1"/>
    <col min="2303" max="2303" width="17" style="117" customWidth="1"/>
    <col min="2304" max="2304" width="37" style="117" customWidth="1"/>
    <col min="2305" max="2305" width="17.375" style="117" customWidth="1"/>
    <col min="2306" max="2555" width="9" style="117" customWidth="1"/>
    <col min="2556" max="2556" width="29.625" style="117" customWidth="1"/>
    <col min="2557" max="2557" width="12.75" style="117"/>
    <col min="2558" max="2558" width="29.75" style="117" customWidth="1"/>
    <col min="2559" max="2559" width="17" style="117" customWidth="1"/>
    <col min="2560" max="2560" width="37" style="117" customWidth="1"/>
    <col min="2561" max="2561" width="17.375" style="117" customWidth="1"/>
    <col min="2562" max="2811" width="9" style="117" customWidth="1"/>
    <col min="2812" max="2812" width="29.625" style="117" customWidth="1"/>
    <col min="2813" max="2813" width="12.75" style="117"/>
    <col min="2814" max="2814" width="29.75" style="117" customWidth="1"/>
    <col min="2815" max="2815" width="17" style="117" customWidth="1"/>
    <col min="2816" max="2816" width="37" style="117" customWidth="1"/>
    <col min="2817" max="2817" width="17.375" style="117" customWidth="1"/>
    <col min="2818" max="3067" width="9" style="117" customWidth="1"/>
    <col min="3068" max="3068" width="29.625" style="117" customWidth="1"/>
    <col min="3069" max="3069" width="12.75" style="117"/>
    <col min="3070" max="3070" width="29.75" style="117" customWidth="1"/>
    <col min="3071" max="3071" width="17" style="117" customWidth="1"/>
    <col min="3072" max="3072" width="37" style="117" customWidth="1"/>
    <col min="3073" max="3073" width="17.375" style="117" customWidth="1"/>
    <col min="3074" max="3323" width="9" style="117" customWidth="1"/>
    <col min="3324" max="3324" width="29.625" style="117" customWidth="1"/>
    <col min="3325" max="3325" width="12.75" style="117"/>
    <col min="3326" max="3326" width="29.75" style="117" customWidth="1"/>
    <col min="3327" max="3327" width="17" style="117" customWidth="1"/>
    <col min="3328" max="3328" width="37" style="117" customWidth="1"/>
    <col min="3329" max="3329" width="17.375" style="117" customWidth="1"/>
    <col min="3330" max="3579" width="9" style="117" customWidth="1"/>
    <col min="3580" max="3580" width="29.625" style="117" customWidth="1"/>
    <col min="3581" max="3581" width="12.75" style="117"/>
    <col min="3582" max="3582" width="29.75" style="117" customWidth="1"/>
    <col min="3583" max="3583" width="17" style="117" customWidth="1"/>
    <col min="3584" max="3584" width="37" style="117" customWidth="1"/>
    <col min="3585" max="3585" width="17.375" style="117" customWidth="1"/>
    <col min="3586" max="3835" width="9" style="117" customWidth="1"/>
    <col min="3836" max="3836" width="29.625" style="117" customWidth="1"/>
    <col min="3837" max="3837" width="12.75" style="117"/>
    <col min="3838" max="3838" width="29.75" style="117" customWidth="1"/>
    <col min="3839" max="3839" width="17" style="117" customWidth="1"/>
    <col min="3840" max="3840" width="37" style="117" customWidth="1"/>
    <col min="3841" max="3841" width="17.375" style="117" customWidth="1"/>
    <col min="3842" max="4091" width="9" style="117" customWidth="1"/>
    <col min="4092" max="4092" width="29.625" style="117" customWidth="1"/>
    <col min="4093" max="4093" width="12.75" style="117"/>
    <col min="4094" max="4094" width="29.75" style="117" customWidth="1"/>
    <col min="4095" max="4095" width="17" style="117" customWidth="1"/>
    <col min="4096" max="4096" width="37" style="117" customWidth="1"/>
    <col min="4097" max="4097" width="17.375" style="117" customWidth="1"/>
    <col min="4098" max="4347" width="9" style="117" customWidth="1"/>
    <col min="4348" max="4348" width="29.625" style="117" customWidth="1"/>
    <col min="4349" max="4349" width="12.75" style="117"/>
    <col min="4350" max="4350" width="29.75" style="117" customWidth="1"/>
    <col min="4351" max="4351" width="17" style="117" customWidth="1"/>
    <col min="4352" max="4352" width="37" style="117" customWidth="1"/>
    <col min="4353" max="4353" width="17.375" style="117" customWidth="1"/>
    <col min="4354" max="4603" width="9" style="117" customWidth="1"/>
    <col min="4604" max="4604" width="29.625" style="117" customWidth="1"/>
    <col min="4605" max="4605" width="12.75" style="117"/>
    <col min="4606" max="4606" width="29.75" style="117" customWidth="1"/>
    <col min="4607" max="4607" width="17" style="117" customWidth="1"/>
    <col min="4608" max="4608" width="37" style="117" customWidth="1"/>
    <col min="4609" max="4609" width="17.375" style="117" customWidth="1"/>
    <col min="4610" max="4859" width="9" style="117" customWidth="1"/>
    <col min="4860" max="4860" width="29.625" style="117" customWidth="1"/>
    <col min="4861" max="4861" width="12.75" style="117"/>
    <col min="4862" max="4862" width="29.75" style="117" customWidth="1"/>
    <col min="4863" max="4863" width="17" style="117" customWidth="1"/>
    <col min="4864" max="4864" width="37" style="117" customWidth="1"/>
    <col min="4865" max="4865" width="17.375" style="117" customWidth="1"/>
    <col min="4866" max="5115" width="9" style="117" customWidth="1"/>
    <col min="5116" max="5116" width="29.625" style="117" customWidth="1"/>
    <col min="5117" max="5117" width="12.75" style="117"/>
    <col min="5118" max="5118" width="29.75" style="117" customWidth="1"/>
    <col min="5119" max="5119" width="17" style="117" customWidth="1"/>
    <col min="5120" max="5120" width="37" style="117" customWidth="1"/>
    <col min="5121" max="5121" width="17.375" style="117" customWidth="1"/>
    <col min="5122" max="5371" width="9" style="117" customWidth="1"/>
    <col min="5372" max="5372" width="29.625" style="117" customWidth="1"/>
    <col min="5373" max="5373" width="12.75" style="117"/>
    <col min="5374" max="5374" width="29.75" style="117" customWidth="1"/>
    <col min="5375" max="5375" width="17" style="117" customWidth="1"/>
    <col min="5376" max="5376" width="37" style="117" customWidth="1"/>
    <col min="5377" max="5377" width="17.375" style="117" customWidth="1"/>
    <col min="5378" max="5627" width="9" style="117" customWidth="1"/>
    <col min="5628" max="5628" width="29.625" style="117" customWidth="1"/>
    <col min="5629" max="5629" width="12.75" style="117"/>
    <col min="5630" max="5630" width="29.75" style="117" customWidth="1"/>
    <col min="5631" max="5631" width="17" style="117" customWidth="1"/>
    <col min="5632" max="5632" width="37" style="117" customWidth="1"/>
    <col min="5633" max="5633" width="17.375" style="117" customWidth="1"/>
    <col min="5634" max="5883" width="9" style="117" customWidth="1"/>
    <col min="5884" max="5884" width="29.625" style="117" customWidth="1"/>
    <col min="5885" max="5885" width="12.75" style="117"/>
    <col min="5886" max="5886" width="29.75" style="117" customWidth="1"/>
    <col min="5887" max="5887" width="17" style="117" customWidth="1"/>
    <col min="5888" max="5888" width="37" style="117" customWidth="1"/>
    <col min="5889" max="5889" width="17.375" style="117" customWidth="1"/>
    <col min="5890" max="6139" width="9" style="117" customWidth="1"/>
    <col min="6140" max="6140" width="29.625" style="117" customWidth="1"/>
    <col min="6141" max="6141" width="12.75" style="117"/>
    <col min="6142" max="6142" width="29.75" style="117" customWidth="1"/>
    <col min="6143" max="6143" width="17" style="117" customWidth="1"/>
    <col min="6144" max="6144" width="37" style="117" customWidth="1"/>
    <col min="6145" max="6145" width="17.375" style="117" customWidth="1"/>
    <col min="6146" max="6395" width="9" style="117" customWidth="1"/>
    <col min="6396" max="6396" width="29.625" style="117" customWidth="1"/>
    <col min="6397" max="6397" width="12.75" style="117"/>
    <col min="6398" max="6398" width="29.75" style="117" customWidth="1"/>
    <col min="6399" max="6399" width="17" style="117" customWidth="1"/>
    <col min="6400" max="6400" width="37" style="117" customWidth="1"/>
    <col min="6401" max="6401" width="17.375" style="117" customWidth="1"/>
    <col min="6402" max="6651" width="9" style="117" customWidth="1"/>
    <col min="6652" max="6652" width="29.625" style="117" customWidth="1"/>
    <col min="6653" max="6653" width="12.75" style="117"/>
    <col min="6654" max="6654" width="29.75" style="117" customWidth="1"/>
    <col min="6655" max="6655" width="17" style="117" customWidth="1"/>
    <col min="6656" max="6656" width="37" style="117" customWidth="1"/>
    <col min="6657" max="6657" width="17.375" style="117" customWidth="1"/>
    <col min="6658" max="6907" width="9" style="117" customWidth="1"/>
    <col min="6908" max="6908" width="29.625" style="117" customWidth="1"/>
    <col min="6909" max="6909" width="12.75" style="117"/>
    <col min="6910" max="6910" width="29.75" style="117" customWidth="1"/>
    <col min="6911" max="6911" width="17" style="117" customWidth="1"/>
    <col min="6912" max="6912" width="37" style="117" customWidth="1"/>
    <col min="6913" max="6913" width="17.375" style="117" customWidth="1"/>
    <col min="6914" max="7163" width="9" style="117" customWidth="1"/>
    <col min="7164" max="7164" width="29.625" style="117" customWidth="1"/>
    <col min="7165" max="7165" width="12.75" style="117"/>
    <col min="7166" max="7166" width="29.75" style="117" customWidth="1"/>
    <col min="7167" max="7167" width="17" style="117" customWidth="1"/>
    <col min="7168" max="7168" width="37" style="117" customWidth="1"/>
    <col min="7169" max="7169" width="17.375" style="117" customWidth="1"/>
    <col min="7170" max="7419" width="9" style="117" customWidth="1"/>
    <col min="7420" max="7420" width="29.625" style="117" customWidth="1"/>
    <col min="7421" max="7421" width="12.75" style="117"/>
    <col min="7422" max="7422" width="29.75" style="117" customWidth="1"/>
    <col min="7423" max="7423" width="17" style="117" customWidth="1"/>
    <col min="7424" max="7424" width="37" style="117" customWidth="1"/>
    <col min="7425" max="7425" width="17.375" style="117" customWidth="1"/>
    <col min="7426" max="7675" width="9" style="117" customWidth="1"/>
    <col min="7676" max="7676" width="29.625" style="117" customWidth="1"/>
    <col min="7677" max="7677" width="12.75" style="117"/>
    <col min="7678" max="7678" width="29.75" style="117" customWidth="1"/>
    <col min="7679" max="7679" width="17" style="117" customWidth="1"/>
    <col min="7680" max="7680" width="37" style="117" customWidth="1"/>
    <col min="7681" max="7681" width="17.375" style="117" customWidth="1"/>
    <col min="7682" max="7931" width="9" style="117" customWidth="1"/>
    <col min="7932" max="7932" width="29.625" style="117" customWidth="1"/>
    <col min="7933" max="7933" width="12.75" style="117"/>
    <col min="7934" max="7934" width="29.75" style="117" customWidth="1"/>
    <col min="7935" max="7935" width="17" style="117" customWidth="1"/>
    <col min="7936" max="7936" width="37" style="117" customWidth="1"/>
    <col min="7937" max="7937" width="17.375" style="117" customWidth="1"/>
    <col min="7938" max="8187" width="9" style="117" customWidth="1"/>
    <col min="8188" max="8188" width="29.625" style="117" customWidth="1"/>
    <col min="8189" max="8189" width="12.75" style="117"/>
    <col min="8190" max="8190" width="29.75" style="117" customWidth="1"/>
    <col min="8191" max="8191" width="17" style="117" customWidth="1"/>
    <col min="8192" max="8192" width="37" style="117" customWidth="1"/>
    <col min="8193" max="8193" width="17.375" style="117" customWidth="1"/>
    <col min="8194" max="8443" width="9" style="117" customWidth="1"/>
    <col min="8444" max="8444" width="29.625" style="117" customWidth="1"/>
    <col min="8445" max="8445" width="12.75" style="117"/>
    <col min="8446" max="8446" width="29.75" style="117" customWidth="1"/>
    <col min="8447" max="8447" width="17" style="117" customWidth="1"/>
    <col min="8448" max="8448" width="37" style="117" customWidth="1"/>
    <col min="8449" max="8449" width="17.375" style="117" customWidth="1"/>
    <col min="8450" max="8699" width="9" style="117" customWidth="1"/>
    <col min="8700" max="8700" width="29.625" style="117" customWidth="1"/>
    <col min="8701" max="8701" width="12.75" style="117"/>
    <col min="8702" max="8702" width="29.75" style="117" customWidth="1"/>
    <col min="8703" max="8703" width="17" style="117" customWidth="1"/>
    <col min="8704" max="8704" width="37" style="117" customWidth="1"/>
    <col min="8705" max="8705" width="17.375" style="117" customWidth="1"/>
    <col min="8706" max="8955" width="9" style="117" customWidth="1"/>
    <col min="8956" max="8956" width="29.625" style="117" customWidth="1"/>
    <col min="8957" max="8957" width="12.75" style="117"/>
    <col min="8958" max="8958" width="29.75" style="117" customWidth="1"/>
    <col min="8959" max="8959" width="17" style="117" customWidth="1"/>
    <col min="8960" max="8960" width="37" style="117" customWidth="1"/>
    <col min="8961" max="8961" width="17.375" style="117" customWidth="1"/>
    <col min="8962" max="9211" width="9" style="117" customWidth="1"/>
    <col min="9212" max="9212" width="29.625" style="117" customWidth="1"/>
    <col min="9213" max="9213" width="12.75" style="117"/>
    <col min="9214" max="9214" width="29.75" style="117" customWidth="1"/>
    <col min="9215" max="9215" width="17" style="117" customWidth="1"/>
    <col min="9216" max="9216" width="37" style="117" customWidth="1"/>
    <col min="9217" max="9217" width="17.375" style="117" customWidth="1"/>
    <col min="9218" max="9467" width="9" style="117" customWidth="1"/>
    <col min="9468" max="9468" width="29.625" style="117" customWidth="1"/>
    <col min="9469" max="9469" width="12.75" style="117"/>
    <col min="9470" max="9470" width="29.75" style="117" customWidth="1"/>
    <col min="9471" max="9471" width="17" style="117" customWidth="1"/>
    <col min="9472" max="9472" width="37" style="117" customWidth="1"/>
    <col min="9473" max="9473" width="17.375" style="117" customWidth="1"/>
    <col min="9474" max="9723" width="9" style="117" customWidth="1"/>
    <col min="9724" max="9724" width="29.625" style="117" customWidth="1"/>
    <col min="9725" max="9725" width="12.75" style="117"/>
    <col min="9726" max="9726" width="29.75" style="117" customWidth="1"/>
    <col min="9727" max="9727" width="17" style="117" customWidth="1"/>
    <col min="9728" max="9728" width="37" style="117" customWidth="1"/>
    <col min="9729" max="9729" width="17.375" style="117" customWidth="1"/>
    <col min="9730" max="9979" width="9" style="117" customWidth="1"/>
    <col min="9980" max="9980" width="29.625" style="117" customWidth="1"/>
    <col min="9981" max="9981" width="12.75" style="117"/>
    <col min="9982" max="9982" width="29.75" style="117" customWidth="1"/>
    <col min="9983" max="9983" width="17" style="117" customWidth="1"/>
    <col min="9984" max="9984" width="37" style="117" customWidth="1"/>
    <col min="9985" max="9985" width="17.375" style="117" customWidth="1"/>
    <col min="9986" max="10235" width="9" style="117" customWidth="1"/>
    <col min="10236" max="10236" width="29.625" style="117" customWidth="1"/>
    <col min="10237" max="10237" width="12.75" style="117"/>
    <col min="10238" max="10238" width="29.75" style="117" customWidth="1"/>
    <col min="10239" max="10239" width="17" style="117" customWidth="1"/>
    <col min="10240" max="10240" width="37" style="117" customWidth="1"/>
    <col min="10241" max="10241" width="17.375" style="117" customWidth="1"/>
    <col min="10242" max="10491" width="9" style="117" customWidth="1"/>
    <col min="10492" max="10492" width="29.625" style="117" customWidth="1"/>
    <col min="10493" max="10493" width="12.75" style="117"/>
    <col min="10494" max="10494" width="29.75" style="117" customWidth="1"/>
    <col min="10495" max="10495" width="17" style="117" customWidth="1"/>
    <col min="10496" max="10496" width="37" style="117" customWidth="1"/>
    <col min="10497" max="10497" width="17.375" style="117" customWidth="1"/>
    <col min="10498" max="10747" width="9" style="117" customWidth="1"/>
    <col min="10748" max="10748" width="29.625" style="117" customWidth="1"/>
    <col min="10749" max="10749" width="12.75" style="117"/>
    <col min="10750" max="10750" width="29.75" style="117" customWidth="1"/>
    <col min="10751" max="10751" width="17" style="117" customWidth="1"/>
    <col min="10752" max="10752" width="37" style="117" customWidth="1"/>
    <col min="10753" max="10753" width="17.375" style="117" customWidth="1"/>
    <col min="10754" max="11003" width="9" style="117" customWidth="1"/>
    <col min="11004" max="11004" width="29.625" style="117" customWidth="1"/>
    <col min="11005" max="11005" width="12.75" style="117"/>
    <col min="11006" max="11006" width="29.75" style="117" customWidth="1"/>
    <col min="11007" max="11007" width="17" style="117" customWidth="1"/>
    <col min="11008" max="11008" width="37" style="117" customWidth="1"/>
    <col min="11009" max="11009" width="17.375" style="117" customWidth="1"/>
    <col min="11010" max="11259" width="9" style="117" customWidth="1"/>
    <col min="11260" max="11260" width="29.625" style="117" customWidth="1"/>
    <col min="11261" max="11261" width="12.75" style="117"/>
    <col min="11262" max="11262" width="29.75" style="117" customWidth="1"/>
    <col min="11263" max="11263" width="17" style="117" customWidth="1"/>
    <col min="11264" max="11264" width="37" style="117" customWidth="1"/>
    <col min="11265" max="11265" width="17.375" style="117" customWidth="1"/>
    <col min="11266" max="11515" width="9" style="117" customWidth="1"/>
    <col min="11516" max="11516" width="29.625" style="117" customWidth="1"/>
    <col min="11517" max="11517" width="12.75" style="117"/>
    <col min="11518" max="11518" width="29.75" style="117" customWidth="1"/>
    <col min="11519" max="11519" width="17" style="117" customWidth="1"/>
    <col min="11520" max="11520" width="37" style="117" customWidth="1"/>
    <col min="11521" max="11521" width="17.375" style="117" customWidth="1"/>
    <col min="11522" max="11771" width="9" style="117" customWidth="1"/>
    <col min="11772" max="11772" width="29.625" style="117" customWidth="1"/>
    <col min="11773" max="11773" width="12.75" style="117"/>
    <col min="11774" max="11774" width="29.75" style="117" customWidth="1"/>
    <col min="11775" max="11775" width="17" style="117" customWidth="1"/>
    <col min="11776" max="11776" width="37" style="117" customWidth="1"/>
    <col min="11777" max="11777" width="17.375" style="117" customWidth="1"/>
    <col min="11778" max="12027" width="9" style="117" customWidth="1"/>
    <col min="12028" max="12028" width="29.625" style="117" customWidth="1"/>
    <col min="12029" max="12029" width="12.75" style="117"/>
    <col min="12030" max="12030" width="29.75" style="117" customWidth="1"/>
    <col min="12031" max="12031" width="17" style="117" customWidth="1"/>
    <col min="12032" max="12032" width="37" style="117" customWidth="1"/>
    <col min="12033" max="12033" width="17.375" style="117" customWidth="1"/>
    <col min="12034" max="12283" width="9" style="117" customWidth="1"/>
    <col min="12284" max="12284" width="29.625" style="117" customWidth="1"/>
    <col min="12285" max="12285" width="12.75" style="117"/>
    <col min="12286" max="12286" width="29.75" style="117" customWidth="1"/>
    <col min="12287" max="12287" width="17" style="117" customWidth="1"/>
    <col min="12288" max="12288" width="37" style="117" customWidth="1"/>
    <col min="12289" max="12289" width="17.375" style="117" customWidth="1"/>
    <col min="12290" max="12539" width="9" style="117" customWidth="1"/>
    <col min="12540" max="12540" width="29.625" style="117" customWidth="1"/>
    <col min="12541" max="12541" width="12.75" style="117"/>
    <col min="12542" max="12542" width="29.75" style="117" customWidth="1"/>
    <col min="12543" max="12543" width="17" style="117" customWidth="1"/>
    <col min="12544" max="12544" width="37" style="117" customWidth="1"/>
    <col min="12545" max="12545" width="17.375" style="117" customWidth="1"/>
    <col min="12546" max="12795" width="9" style="117" customWidth="1"/>
    <col min="12796" max="12796" width="29.625" style="117" customWidth="1"/>
    <col min="12797" max="12797" width="12.75" style="117"/>
    <col min="12798" max="12798" width="29.75" style="117" customWidth="1"/>
    <col min="12799" max="12799" width="17" style="117" customWidth="1"/>
    <col min="12800" max="12800" width="37" style="117" customWidth="1"/>
    <col min="12801" max="12801" width="17.375" style="117" customWidth="1"/>
    <col min="12802" max="13051" width="9" style="117" customWidth="1"/>
    <col min="13052" max="13052" width="29.625" style="117" customWidth="1"/>
    <col min="13053" max="13053" width="12.75" style="117"/>
    <col min="13054" max="13054" width="29.75" style="117" customWidth="1"/>
    <col min="13055" max="13055" width="17" style="117" customWidth="1"/>
    <col min="13056" max="13056" width="37" style="117" customWidth="1"/>
    <col min="13057" max="13057" width="17.375" style="117" customWidth="1"/>
    <col min="13058" max="13307" width="9" style="117" customWidth="1"/>
    <col min="13308" max="13308" width="29.625" style="117" customWidth="1"/>
    <col min="13309" max="13309" width="12.75" style="117"/>
    <col min="13310" max="13310" width="29.75" style="117" customWidth="1"/>
    <col min="13311" max="13311" width="17" style="117" customWidth="1"/>
    <col min="13312" max="13312" width="37" style="117" customWidth="1"/>
    <col min="13313" max="13313" width="17.375" style="117" customWidth="1"/>
    <col min="13314" max="13563" width="9" style="117" customWidth="1"/>
    <col min="13564" max="13564" width="29.625" style="117" customWidth="1"/>
    <col min="13565" max="13565" width="12.75" style="117"/>
    <col min="13566" max="13566" width="29.75" style="117" customWidth="1"/>
    <col min="13567" max="13567" width="17" style="117" customWidth="1"/>
    <col min="13568" max="13568" width="37" style="117" customWidth="1"/>
    <col min="13569" max="13569" width="17.375" style="117" customWidth="1"/>
    <col min="13570" max="13819" width="9" style="117" customWidth="1"/>
    <col min="13820" max="13820" width="29.625" style="117" customWidth="1"/>
    <col min="13821" max="13821" width="12.75" style="117"/>
    <col min="13822" max="13822" width="29.75" style="117" customWidth="1"/>
    <col min="13823" max="13823" width="17" style="117" customWidth="1"/>
    <col min="13824" max="13824" width="37" style="117" customWidth="1"/>
    <col min="13825" max="13825" width="17.375" style="117" customWidth="1"/>
    <col min="13826" max="14075" width="9" style="117" customWidth="1"/>
    <col min="14076" max="14076" width="29.625" style="117" customWidth="1"/>
    <col min="14077" max="14077" width="12.75" style="117"/>
    <col min="14078" max="14078" width="29.75" style="117" customWidth="1"/>
    <col min="14079" max="14079" width="17" style="117" customWidth="1"/>
    <col min="14080" max="14080" width="37" style="117" customWidth="1"/>
    <col min="14081" max="14081" width="17.375" style="117" customWidth="1"/>
    <col min="14082" max="14331" width="9" style="117" customWidth="1"/>
    <col min="14332" max="14332" width="29.625" style="117" customWidth="1"/>
    <col min="14333" max="14333" width="12.75" style="117"/>
    <col min="14334" max="14334" width="29.75" style="117" customWidth="1"/>
    <col min="14335" max="14335" width="17" style="117" customWidth="1"/>
    <col min="14336" max="14336" width="37" style="117" customWidth="1"/>
    <col min="14337" max="14337" width="17.375" style="117" customWidth="1"/>
    <col min="14338" max="14587" width="9" style="117" customWidth="1"/>
    <col min="14588" max="14588" width="29.625" style="117" customWidth="1"/>
    <col min="14589" max="14589" width="12.75" style="117"/>
    <col min="14590" max="14590" width="29.75" style="117" customWidth="1"/>
    <col min="14591" max="14591" width="17" style="117" customWidth="1"/>
    <col min="14592" max="14592" width="37" style="117" customWidth="1"/>
    <col min="14593" max="14593" width="17.375" style="117" customWidth="1"/>
    <col min="14594" max="14843" width="9" style="117" customWidth="1"/>
    <col min="14844" max="14844" width="29.625" style="117" customWidth="1"/>
    <col min="14845" max="14845" width="12.75" style="117"/>
    <col min="14846" max="14846" width="29.75" style="117" customWidth="1"/>
    <col min="14847" max="14847" width="17" style="117" customWidth="1"/>
    <col min="14848" max="14848" width="37" style="117" customWidth="1"/>
    <col min="14849" max="14849" width="17.375" style="117" customWidth="1"/>
    <col min="14850" max="15099" width="9" style="117" customWidth="1"/>
    <col min="15100" max="15100" width="29.625" style="117" customWidth="1"/>
    <col min="15101" max="15101" width="12.75" style="117"/>
    <col min="15102" max="15102" width="29.75" style="117" customWidth="1"/>
    <col min="15103" max="15103" width="17" style="117" customWidth="1"/>
    <col min="15104" max="15104" width="37" style="117" customWidth="1"/>
    <col min="15105" max="15105" width="17.375" style="117" customWidth="1"/>
    <col min="15106" max="15355" width="9" style="117" customWidth="1"/>
    <col min="15356" max="15356" width="29.625" style="117" customWidth="1"/>
    <col min="15357" max="15357" width="12.75" style="117"/>
    <col min="15358" max="15358" width="29.75" style="117" customWidth="1"/>
    <col min="15359" max="15359" width="17" style="117" customWidth="1"/>
    <col min="15360" max="15360" width="37" style="117" customWidth="1"/>
    <col min="15361" max="15361" width="17.375" style="117" customWidth="1"/>
    <col min="15362" max="15611" width="9" style="117" customWidth="1"/>
    <col min="15612" max="15612" width="29.625" style="117" customWidth="1"/>
    <col min="15613" max="15613" width="12.75" style="117"/>
    <col min="15614" max="15614" width="29.75" style="117" customWidth="1"/>
    <col min="15615" max="15615" width="17" style="117" customWidth="1"/>
    <col min="15616" max="15616" width="37" style="117" customWidth="1"/>
    <col min="15617" max="15617" width="17.375" style="117" customWidth="1"/>
    <col min="15618" max="15867" width="9" style="117" customWidth="1"/>
    <col min="15868" max="15868" width="29.625" style="117" customWidth="1"/>
    <col min="15869" max="15869" width="12.75" style="117"/>
    <col min="15870" max="15870" width="29.75" style="117" customWidth="1"/>
    <col min="15871" max="15871" width="17" style="117" customWidth="1"/>
    <col min="15872" max="15872" width="37" style="117" customWidth="1"/>
    <col min="15873" max="15873" width="17.375" style="117" customWidth="1"/>
    <col min="15874" max="16123" width="9" style="117" customWidth="1"/>
    <col min="16124" max="16124" width="29.625" style="117" customWidth="1"/>
    <col min="16125" max="16125" width="12.75" style="117"/>
    <col min="16126" max="16126" width="29.75" style="117" customWidth="1"/>
    <col min="16127" max="16127" width="17" style="117" customWidth="1"/>
    <col min="16128" max="16128" width="37" style="117" customWidth="1"/>
    <col min="16129" max="16129" width="17.375" style="117" customWidth="1"/>
    <col min="16130" max="16379" width="9" style="117" customWidth="1"/>
    <col min="16380" max="16380" width="29.625" style="117" customWidth="1"/>
    <col min="16381" max="16384" width="12.75" style="117"/>
  </cols>
  <sheetData>
    <row r="1" ht="18.75" spans="1:5">
      <c r="A1" s="106" t="s">
        <v>1921</v>
      </c>
      <c r="B1" s="106"/>
      <c r="C1" s="106"/>
      <c r="D1" s="165"/>
      <c r="E1" s="166"/>
    </row>
    <row r="2" ht="30" customHeight="1" spans="1:6">
      <c r="A2" s="132" t="s">
        <v>1922</v>
      </c>
      <c r="B2" s="132"/>
      <c r="C2" s="132"/>
      <c r="D2" s="132"/>
      <c r="E2" s="132"/>
      <c r="F2" s="132"/>
    </row>
    <row r="3" s="162" customFormat="1" ht="21.95" customHeight="1" spans="1:6">
      <c r="A3" s="167"/>
      <c r="B3" s="134"/>
      <c r="C3" s="134"/>
      <c r="D3" s="168"/>
      <c r="F3" s="136" t="s">
        <v>1294</v>
      </c>
    </row>
    <row r="4" s="125" customFormat="1" ht="24" customHeight="1" spans="1:6">
      <c r="A4" s="137" t="s">
        <v>1295</v>
      </c>
      <c r="B4" s="137" t="s">
        <v>63</v>
      </c>
      <c r="C4" s="137" t="s">
        <v>1727</v>
      </c>
      <c r="D4" s="137" t="s">
        <v>138</v>
      </c>
      <c r="E4" s="138" t="s">
        <v>63</v>
      </c>
      <c r="F4" s="137" t="s">
        <v>1727</v>
      </c>
    </row>
    <row r="5" s="125" customFormat="1" ht="24" customHeight="1" spans="1:6">
      <c r="A5" s="137" t="s">
        <v>71</v>
      </c>
      <c r="B5" s="139">
        <f>B6+B19</f>
        <v>50000</v>
      </c>
      <c r="C5" s="140" t="s">
        <v>26</v>
      </c>
      <c r="D5" s="137" t="s">
        <v>71</v>
      </c>
      <c r="E5" s="139">
        <f>B5</f>
        <v>50000</v>
      </c>
      <c r="F5" s="140" t="s">
        <v>26</v>
      </c>
    </row>
    <row r="6" s="125" customFormat="1" ht="24" customHeight="1" spans="1:6">
      <c r="A6" s="141" t="s">
        <v>72</v>
      </c>
      <c r="B6" s="139">
        <f>SUM(B7:B10)</f>
        <v>50000</v>
      </c>
      <c r="C6" s="139">
        <v>-17</v>
      </c>
      <c r="D6" s="142" t="s">
        <v>73</v>
      </c>
      <c r="E6" s="139">
        <f>E7+E11+E14+E17</f>
        <v>10000</v>
      </c>
      <c r="F6" s="140" t="s">
        <v>26</v>
      </c>
    </row>
    <row r="7" s="125" customFormat="1" ht="20.1" customHeight="1" spans="1:6">
      <c r="A7" s="143" t="s">
        <v>1923</v>
      </c>
      <c r="B7" s="144"/>
      <c r="C7" s="144"/>
      <c r="D7" s="145" t="s">
        <v>1924</v>
      </c>
      <c r="E7" s="144"/>
      <c r="F7" s="146"/>
    </row>
    <row r="8" s="125" customFormat="1" ht="20.1" customHeight="1" spans="1:6">
      <c r="A8" s="143" t="s">
        <v>1925</v>
      </c>
      <c r="B8" s="144">
        <v>50000</v>
      </c>
      <c r="C8" s="144"/>
      <c r="D8" s="147" t="s">
        <v>1926</v>
      </c>
      <c r="E8" s="144"/>
      <c r="F8" s="146"/>
    </row>
    <row r="9" s="125" customFormat="1" ht="20.1" customHeight="1" spans="1:6">
      <c r="A9" s="143" t="s">
        <v>1927</v>
      </c>
      <c r="B9" s="144"/>
      <c r="C9" s="144"/>
      <c r="D9" s="147" t="s">
        <v>1928</v>
      </c>
      <c r="E9" s="144"/>
      <c r="F9" s="148"/>
    </row>
    <row r="10" s="125" customFormat="1" ht="20.1" customHeight="1" spans="1:6">
      <c r="A10" s="143" t="s">
        <v>1929</v>
      </c>
      <c r="B10" s="144"/>
      <c r="C10" s="144"/>
      <c r="D10" s="147" t="s">
        <v>1930</v>
      </c>
      <c r="E10" s="144"/>
      <c r="F10" s="148"/>
    </row>
    <row r="11" s="125" customFormat="1" ht="20.1" customHeight="1" spans="1:7">
      <c r="A11" s="149"/>
      <c r="B11" s="150"/>
      <c r="C11" s="150"/>
      <c r="D11" s="145" t="s">
        <v>1931</v>
      </c>
      <c r="E11" s="144"/>
      <c r="F11" s="146"/>
      <c r="G11" s="151"/>
    </row>
    <row r="12" s="125" customFormat="1" ht="20.1" customHeight="1" spans="1:7">
      <c r="A12" s="152"/>
      <c r="B12" s="150"/>
      <c r="C12" s="150"/>
      <c r="D12" s="147" t="s">
        <v>1932</v>
      </c>
      <c r="E12" s="144"/>
      <c r="F12" s="148"/>
      <c r="G12" s="151"/>
    </row>
    <row r="13" s="125" customFormat="1" ht="20.1" customHeight="1" spans="1:7">
      <c r="A13" s="153"/>
      <c r="B13" s="154"/>
      <c r="C13" s="154"/>
      <c r="D13" s="147" t="s">
        <v>1933</v>
      </c>
      <c r="E13" s="144"/>
      <c r="F13" s="148"/>
      <c r="G13" s="151"/>
    </row>
    <row r="14" s="125" customFormat="1" ht="20.1" customHeight="1" spans="1:7">
      <c r="A14" s="155"/>
      <c r="B14" s="156"/>
      <c r="C14" s="156"/>
      <c r="D14" s="145" t="s">
        <v>1934</v>
      </c>
      <c r="E14" s="144"/>
      <c r="F14" s="148"/>
      <c r="G14" s="151"/>
    </row>
    <row r="15" s="125" customFormat="1" ht="20.1" customHeight="1" spans="1:6">
      <c r="A15" s="149"/>
      <c r="B15" s="157"/>
      <c r="C15" s="157"/>
      <c r="D15" s="147" t="s">
        <v>1935</v>
      </c>
      <c r="E15" s="144"/>
      <c r="F15" s="148"/>
    </row>
    <row r="16" s="125" customFormat="1" ht="20.1" customHeight="1" spans="1:6">
      <c r="A16" s="152"/>
      <c r="B16" s="150"/>
      <c r="C16" s="150"/>
      <c r="D16" s="147" t="s">
        <v>1936</v>
      </c>
      <c r="E16" s="144"/>
      <c r="F16" s="148"/>
    </row>
    <row r="17" s="125" customFormat="1" ht="20.1" customHeight="1" spans="1:6">
      <c r="A17" s="152"/>
      <c r="B17" s="150"/>
      <c r="C17" s="150"/>
      <c r="D17" s="145" t="s">
        <v>1937</v>
      </c>
      <c r="E17" s="144">
        <v>10000</v>
      </c>
      <c r="F17" s="148"/>
    </row>
    <row r="18" s="125" customFormat="1" ht="20.1" customHeight="1" spans="1:6">
      <c r="A18" s="152"/>
      <c r="B18" s="150"/>
      <c r="C18" s="150"/>
      <c r="D18" s="147" t="s">
        <v>1938</v>
      </c>
      <c r="E18" s="144">
        <v>10000</v>
      </c>
      <c r="F18" s="148"/>
    </row>
    <row r="19" s="125" customFormat="1" ht="20.1" customHeight="1" spans="1:6">
      <c r="A19" s="158" t="s">
        <v>120</v>
      </c>
      <c r="B19" s="159">
        <f>B20</f>
        <v>0</v>
      </c>
      <c r="C19" s="159" t="s">
        <v>26</v>
      </c>
      <c r="D19" s="158" t="s">
        <v>121</v>
      </c>
      <c r="E19" s="139">
        <f>E20</f>
        <v>40000</v>
      </c>
      <c r="F19" s="160" t="s">
        <v>26</v>
      </c>
    </row>
    <row r="20" s="125" customFormat="1" ht="20.1" customHeight="1" spans="1:6">
      <c r="A20" s="143" t="s">
        <v>1939</v>
      </c>
      <c r="B20" s="144"/>
      <c r="C20" s="144"/>
      <c r="D20" s="143" t="s">
        <v>1940</v>
      </c>
      <c r="E20" s="144">
        <v>40000</v>
      </c>
      <c r="F20" s="148"/>
    </row>
    <row r="21" s="126" customFormat="1" ht="35.1" customHeight="1" spans="1:5">
      <c r="A21" s="161" t="s">
        <v>1941</v>
      </c>
      <c r="B21" s="161"/>
      <c r="C21" s="161"/>
      <c r="D21" s="161"/>
      <c r="E21" s="161"/>
    </row>
    <row r="22" ht="22.35" customHeight="1"/>
    <row r="23" ht="22.35" customHeight="1"/>
  </sheetData>
  <mergeCells count="3">
    <mergeCell ref="A1:B1"/>
    <mergeCell ref="A2:F2"/>
    <mergeCell ref="A21:E21"/>
  </mergeCells>
  <printOptions horizontalCentered="1"/>
  <pageMargins left="0.235416666666667" right="0.235416666666667" top="0.511805555555556" bottom="0.313888888888889" header="0.313888888888889" footer="0.313888888888889"/>
  <pageSetup paperSize="9" orientation="landscape" blackAndWhite="1" errors="blank"/>
  <headerFooter alignWithMargins="0">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G23"/>
  <sheetViews>
    <sheetView showZeros="0" workbookViewId="0">
      <selection activeCell="J38" sqref="J38"/>
    </sheetView>
  </sheetViews>
  <sheetFormatPr defaultColWidth="12.75" defaultRowHeight="15" outlineLevelCol="6"/>
  <cols>
    <col min="1" max="1" width="29.625" style="126" customWidth="1"/>
    <col min="2" max="3" width="15.125" style="127" customWidth="1"/>
    <col min="4" max="4" width="35.5" style="128" customWidth="1"/>
    <col min="5" max="5" width="15.125" style="129" customWidth="1"/>
    <col min="6" max="6" width="15.125" style="126" customWidth="1"/>
    <col min="7" max="7" width="11.125" style="126" customWidth="1"/>
    <col min="8" max="251" width="9" style="126" customWidth="1"/>
    <col min="252" max="252" width="29.625" style="126" customWidth="1"/>
    <col min="253" max="253" width="12.75" style="126"/>
    <col min="254" max="254" width="29.75" style="126" customWidth="1"/>
    <col min="255" max="255" width="17" style="126" customWidth="1"/>
    <col min="256" max="256" width="37" style="126" customWidth="1"/>
    <col min="257" max="257" width="17.375" style="126" customWidth="1"/>
    <col min="258" max="507" width="9" style="126" customWidth="1"/>
    <col min="508" max="508" width="29.625" style="126" customWidth="1"/>
    <col min="509" max="509" width="12.75" style="126"/>
    <col min="510" max="510" width="29.75" style="126" customWidth="1"/>
    <col min="511" max="511" width="17" style="126" customWidth="1"/>
    <col min="512" max="512" width="37" style="126" customWidth="1"/>
    <col min="513" max="513" width="17.375" style="126" customWidth="1"/>
    <col min="514" max="763" width="9" style="126" customWidth="1"/>
    <col min="764" max="764" width="29.625" style="126" customWidth="1"/>
    <col min="765" max="765" width="12.75" style="126"/>
    <col min="766" max="766" width="29.75" style="126" customWidth="1"/>
    <col min="767" max="767" width="17" style="126" customWidth="1"/>
    <col min="768" max="768" width="37" style="126" customWidth="1"/>
    <col min="769" max="769" width="17.375" style="126" customWidth="1"/>
    <col min="770" max="1019" width="9" style="126" customWidth="1"/>
    <col min="1020" max="1020" width="29.625" style="126" customWidth="1"/>
    <col min="1021" max="1021" width="12.75" style="126"/>
    <col min="1022" max="1022" width="29.75" style="126" customWidth="1"/>
    <col min="1023" max="1023" width="17" style="126" customWidth="1"/>
    <col min="1024" max="1024" width="37" style="126" customWidth="1"/>
    <col min="1025" max="1025" width="17.375" style="126" customWidth="1"/>
    <col min="1026" max="1275" width="9" style="126" customWidth="1"/>
    <col min="1276" max="1276" width="29.625" style="126" customWidth="1"/>
    <col min="1277" max="1277" width="12.75" style="126"/>
    <col min="1278" max="1278" width="29.75" style="126" customWidth="1"/>
    <col min="1279" max="1279" width="17" style="126" customWidth="1"/>
    <col min="1280" max="1280" width="37" style="126" customWidth="1"/>
    <col min="1281" max="1281" width="17.375" style="126" customWidth="1"/>
    <col min="1282" max="1531" width="9" style="126" customWidth="1"/>
    <col min="1532" max="1532" width="29.625" style="126" customWidth="1"/>
    <col min="1533" max="1533" width="12.75" style="126"/>
    <col min="1534" max="1534" width="29.75" style="126" customWidth="1"/>
    <col min="1535" max="1535" width="17" style="126" customWidth="1"/>
    <col min="1536" max="1536" width="37" style="126" customWidth="1"/>
    <col min="1537" max="1537" width="17.375" style="126" customWidth="1"/>
    <col min="1538" max="1787" width="9" style="126" customWidth="1"/>
    <col min="1788" max="1788" width="29.625" style="126" customWidth="1"/>
    <col min="1789" max="1789" width="12.75" style="126"/>
    <col min="1790" max="1790" width="29.75" style="126" customWidth="1"/>
    <col min="1791" max="1791" width="17" style="126" customWidth="1"/>
    <col min="1792" max="1792" width="37" style="126" customWidth="1"/>
    <col min="1793" max="1793" width="17.375" style="126" customWidth="1"/>
    <col min="1794" max="2043" width="9" style="126" customWidth="1"/>
    <col min="2044" max="2044" width="29.625" style="126" customWidth="1"/>
    <col min="2045" max="2045" width="12.75" style="126"/>
    <col min="2046" max="2046" width="29.75" style="126" customWidth="1"/>
    <col min="2047" max="2047" width="17" style="126" customWidth="1"/>
    <col min="2048" max="2048" width="37" style="126" customWidth="1"/>
    <col min="2049" max="2049" width="17.375" style="126" customWidth="1"/>
    <col min="2050" max="2299" width="9" style="126" customWidth="1"/>
    <col min="2300" max="2300" width="29.625" style="126" customWidth="1"/>
    <col min="2301" max="2301" width="12.75" style="126"/>
    <col min="2302" max="2302" width="29.75" style="126" customWidth="1"/>
    <col min="2303" max="2303" width="17" style="126" customWidth="1"/>
    <col min="2304" max="2304" width="37" style="126" customWidth="1"/>
    <col min="2305" max="2305" width="17.375" style="126" customWidth="1"/>
    <col min="2306" max="2555" width="9" style="126" customWidth="1"/>
    <col min="2556" max="2556" width="29.625" style="126" customWidth="1"/>
    <col min="2557" max="2557" width="12.75" style="126"/>
    <col min="2558" max="2558" width="29.75" style="126" customWidth="1"/>
    <col min="2559" max="2559" width="17" style="126" customWidth="1"/>
    <col min="2560" max="2560" width="37" style="126" customWidth="1"/>
    <col min="2561" max="2561" width="17.375" style="126" customWidth="1"/>
    <col min="2562" max="2811" width="9" style="126" customWidth="1"/>
    <col min="2812" max="2812" width="29.625" style="126" customWidth="1"/>
    <col min="2813" max="2813" width="12.75" style="126"/>
    <col min="2814" max="2814" width="29.75" style="126" customWidth="1"/>
    <col min="2815" max="2815" width="17" style="126" customWidth="1"/>
    <col min="2816" max="2816" width="37" style="126" customWidth="1"/>
    <col min="2817" max="2817" width="17.375" style="126" customWidth="1"/>
    <col min="2818" max="3067" width="9" style="126" customWidth="1"/>
    <col min="3068" max="3068" width="29.625" style="126" customWidth="1"/>
    <col min="3069" max="3069" width="12.75" style="126"/>
    <col min="3070" max="3070" width="29.75" style="126" customWidth="1"/>
    <col min="3071" max="3071" width="17" style="126" customWidth="1"/>
    <col min="3072" max="3072" width="37" style="126" customWidth="1"/>
    <col min="3073" max="3073" width="17.375" style="126" customWidth="1"/>
    <col min="3074" max="3323" width="9" style="126" customWidth="1"/>
    <col min="3324" max="3324" width="29.625" style="126" customWidth="1"/>
    <col min="3325" max="3325" width="12.75" style="126"/>
    <col min="3326" max="3326" width="29.75" style="126" customWidth="1"/>
    <col min="3327" max="3327" width="17" style="126" customWidth="1"/>
    <col min="3328" max="3328" width="37" style="126" customWidth="1"/>
    <col min="3329" max="3329" width="17.375" style="126" customWidth="1"/>
    <col min="3330" max="3579" width="9" style="126" customWidth="1"/>
    <col min="3580" max="3580" width="29.625" style="126" customWidth="1"/>
    <col min="3581" max="3581" width="12.75" style="126"/>
    <col min="3582" max="3582" width="29.75" style="126" customWidth="1"/>
    <col min="3583" max="3583" width="17" style="126" customWidth="1"/>
    <col min="3584" max="3584" width="37" style="126" customWidth="1"/>
    <col min="3585" max="3585" width="17.375" style="126" customWidth="1"/>
    <col min="3586" max="3835" width="9" style="126" customWidth="1"/>
    <col min="3836" max="3836" width="29.625" style="126" customWidth="1"/>
    <col min="3837" max="3837" width="12.75" style="126"/>
    <col min="3838" max="3838" width="29.75" style="126" customWidth="1"/>
    <col min="3839" max="3839" width="17" style="126" customWidth="1"/>
    <col min="3840" max="3840" width="37" style="126" customWidth="1"/>
    <col min="3841" max="3841" width="17.375" style="126" customWidth="1"/>
    <col min="3842" max="4091" width="9" style="126" customWidth="1"/>
    <col min="4092" max="4092" width="29.625" style="126" customWidth="1"/>
    <col min="4093" max="4093" width="12.75" style="126"/>
    <col min="4094" max="4094" width="29.75" style="126" customWidth="1"/>
    <col min="4095" max="4095" width="17" style="126" customWidth="1"/>
    <col min="4096" max="4096" width="37" style="126" customWidth="1"/>
    <col min="4097" max="4097" width="17.375" style="126" customWidth="1"/>
    <col min="4098" max="4347" width="9" style="126" customWidth="1"/>
    <col min="4348" max="4348" width="29.625" style="126" customWidth="1"/>
    <col min="4349" max="4349" width="12.75" style="126"/>
    <col min="4350" max="4350" width="29.75" style="126" customWidth="1"/>
    <col min="4351" max="4351" width="17" style="126" customWidth="1"/>
    <col min="4352" max="4352" width="37" style="126" customWidth="1"/>
    <col min="4353" max="4353" width="17.375" style="126" customWidth="1"/>
    <col min="4354" max="4603" width="9" style="126" customWidth="1"/>
    <col min="4604" max="4604" width="29.625" style="126" customWidth="1"/>
    <col min="4605" max="4605" width="12.75" style="126"/>
    <col min="4606" max="4606" width="29.75" style="126" customWidth="1"/>
    <col min="4607" max="4607" width="17" style="126" customWidth="1"/>
    <col min="4608" max="4608" width="37" style="126" customWidth="1"/>
    <col min="4609" max="4609" width="17.375" style="126" customWidth="1"/>
    <col min="4610" max="4859" width="9" style="126" customWidth="1"/>
    <col min="4860" max="4860" width="29.625" style="126" customWidth="1"/>
    <col min="4861" max="4861" width="12.75" style="126"/>
    <col min="4862" max="4862" width="29.75" style="126" customWidth="1"/>
    <col min="4863" max="4863" width="17" style="126" customWidth="1"/>
    <col min="4864" max="4864" width="37" style="126" customWidth="1"/>
    <col min="4865" max="4865" width="17.375" style="126" customWidth="1"/>
    <col min="4866" max="5115" width="9" style="126" customWidth="1"/>
    <col min="5116" max="5116" width="29.625" style="126" customWidth="1"/>
    <col min="5117" max="5117" width="12.75" style="126"/>
    <col min="5118" max="5118" width="29.75" style="126" customWidth="1"/>
    <col min="5119" max="5119" width="17" style="126" customWidth="1"/>
    <col min="5120" max="5120" width="37" style="126" customWidth="1"/>
    <col min="5121" max="5121" width="17.375" style="126" customWidth="1"/>
    <col min="5122" max="5371" width="9" style="126" customWidth="1"/>
    <col min="5372" max="5372" width="29.625" style="126" customWidth="1"/>
    <col min="5373" max="5373" width="12.75" style="126"/>
    <col min="5374" max="5374" width="29.75" style="126" customWidth="1"/>
    <col min="5375" max="5375" width="17" style="126" customWidth="1"/>
    <col min="5376" max="5376" width="37" style="126" customWidth="1"/>
    <col min="5377" max="5377" width="17.375" style="126" customWidth="1"/>
    <col min="5378" max="5627" width="9" style="126" customWidth="1"/>
    <col min="5628" max="5628" width="29.625" style="126" customWidth="1"/>
    <col min="5629" max="5629" width="12.75" style="126"/>
    <col min="5630" max="5630" width="29.75" style="126" customWidth="1"/>
    <col min="5631" max="5631" width="17" style="126" customWidth="1"/>
    <col min="5632" max="5632" width="37" style="126" customWidth="1"/>
    <col min="5633" max="5633" width="17.375" style="126" customWidth="1"/>
    <col min="5634" max="5883" width="9" style="126" customWidth="1"/>
    <col min="5884" max="5884" width="29.625" style="126" customWidth="1"/>
    <col min="5885" max="5885" width="12.75" style="126"/>
    <col min="5886" max="5886" width="29.75" style="126" customWidth="1"/>
    <col min="5887" max="5887" width="17" style="126" customWidth="1"/>
    <col min="5888" max="5888" width="37" style="126" customWidth="1"/>
    <col min="5889" max="5889" width="17.375" style="126" customWidth="1"/>
    <col min="5890" max="6139" width="9" style="126" customWidth="1"/>
    <col min="6140" max="6140" width="29.625" style="126" customWidth="1"/>
    <col min="6141" max="6141" width="12.75" style="126"/>
    <col min="6142" max="6142" width="29.75" style="126" customWidth="1"/>
    <col min="6143" max="6143" width="17" style="126" customWidth="1"/>
    <col min="6144" max="6144" width="37" style="126" customWidth="1"/>
    <col min="6145" max="6145" width="17.375" style="126" customWidth="1"/>
    <col min="6146" max="6395" width="9" style="126" customWidth="1"/>
    <col min="6396" max="6396" width="29.625" style="126" customWidth="1"/>
    <col min="6397" max="6397" width="12.75" style="126"/>
    <col min="6398" max="6398" width="29.75" style="126" customWidth="1"/>
    <col min="6399" max="6399" width="17" style="126" customWidth="1"/>
    <col min="6400" max="6400" width="37" style="126" customWidth="1"/>
    <col min="6401" max="6401" width="17.375" style="126" customWidth="1"/>
    <col min="6402" max="6651" width="9" style="126" customWidth="1"/>
    <col min="6652" max="6652" width="29.625" style="126" customWidth="1"/>
    <col min="6653" max="6653" width="12.75" style="126"/>
    <col min="6654" max="6654" width="29.75" style="126" customWidth="1"/>
    <col min="6655" max="6655" width="17" style="126" customWidth="1"/>
    <col min="6656" max="6656" width="37" style="126" customWidth="1"/>
    <col min="6657" max="6657" width="17.375" style="126" customWidth="1"/>
    <col min="6658" max="6907" width="9" style="126" customWidth="1"/>
    <col min="6908" max="6908" width="29.625" style="126" customWidth="1"/>
    <col min="6909" max="6909" width="12.75" style="126"/>
    <col min="6910" max="6910" width="29.75" style="126" customWidth="1"/>
    <col min="6911" max="6911" width="17" style="126" customWidth="1"/>
    <col min="6912" max="6912" width="37" style="126" customWidth="1"/>
    <col min="6913" max="6913" width="17.375" style="126" customWidth="1"/>
    <col min="6914" max="7163" width="9" style="126" customWidth="1"/>
    <col min="7164" max="7164" width="29.625" style="126" customWidth="1"/>
    <col min="7165" max="7165" width="12.75" style="126"/>
    <col min="7166" max="7166" width="29.75" style="126" customWidth="1"/>
    <col min="7167" max="7167" width="17" style="126" customWidth="1"/>
    <col min="7168" max="7168" width="37" style="126" customWidth="1"/>
    <col min="7169" max="7169" width="17.375" style="126" customWidth="1"/>
    <col min="7170" max="7419" width="9" style="126" customWidth="1"/>
    <col min="7420" max="7420" width="29.625" style="126" customWidth="1"/>
    <col min="7421" max="7421" width="12.75" style="126"/>
    <col min="7422" max="7422" width="29.75" style="126" customWidth="1"/>
    <col min="7423" max="7423" width="17" style="126" customWidth="1"/>
    <col min="7424" max="7424" width="37" style="126" customWidth="1"/>
    <col min="7425" max="7425" width="17.375" style="126" customWidth="1"/>
    <col min="7426" max="7675" width="9" style="126" customWidth="1"/>
    <col min="7676" max="7676" width="29.625" style="126" customWidth="1"/>
    <col min="7677" max="7677" width="12.75" style="126"/>
    <col min="7678" max="7678" width="29.75" style="126" customWidth="1"/>
    <col min="7679" max="7679" width="17" style="126" customWidth="1"/>
    <col min="7680" max="7680" width="37" style="126" customWidth="1"/>
    <col min="7681" max="7681" width="17.375" style="126" customWidth="1"/>
    <col min="7682" max="7931" width="9" style="126" customWidth="1"/>
    <col min="7932" max="7932" width="29.625" style="126" customWidth="1"/>
    <col min="7933" max="7933" width="12.75" style="126"/>
    <col min="7934" max="7934" width="29.75" style="126" customWidth="1"/>
    <col min="7935" max="7935" width="17" style="126" customWidth="1"/>
    <col min="7936" max="7936" width="37" style="126" customWidth="1"/>
    <col min="7937" max="7937" width="17.375" style="126" customWidth="1"/>
    <col min="7938" max="8187" width="9" style="126" customWidth="1"/>
    <col min="8188" max="8188" width="29.625" style="126" customWidth="1"/>
    <col min="8189" max="8189" width="12.75" style="126"/>
    <col min="8190" max="8190" width="29.75" style="126" customWidth="1"/>
    <col min="8191" max="8191" width="17" style="126" customWidth="1"/>
    <col min="8192" max="8192" width="37" style="126" customWidth="1"/>
    <col min="8193" max="8193" width="17.375" style="126" customWidth="1"/>
    <col min="8194" max="8443" width="9" style="126" customWidth="1"/>
    <col min="8444" max="8444" width="29.625" style="126" customWidth="1"/>
    <col min="8445" max="8445" width="12.75" style="126"/>
    <col min="8446" max="8446" width="29.75" style="126" customWidth="1"/>
    <col min="8447" max="8447" width="17" style="126" customWidth="1"/>
    <col min="8448" max="8448" width="37" style="126" customWidth="1"/>
    <col min="8449" max="8449" width="17.375" style="126" customWidth="1"/>
    <col min="8450" max="8699" width="9" style="126" customWidth="1"/>
    <col min="8700" max="8700" width="29.625" style="126" customWidth="1"/>
    <col min="8701" max="8701" width="12.75" style="126"/>
    <col min="8702" max="8702" width="29.75" style="126" customWidth="1"/>
    <col min="8703" max="8703" width="17" style="126" customWidth="1"/>
    <col min="8704" max="8704" width="37" style="126" customWidth="1"/>
    <col min="8705" max="8705" width="17.375" style="126" customWidth="1"/>
    <col min="8706" max="8955" width="9" style="126" customWidth="1"/>
    <col min="8956" max="8956" width="29.625" style="126" customWidth="1"/>
    <col min="8957" max="8957" width="12.75" style="126"/>
    <col min="8958" max="8958" width="29.75" style="126" customWidth="1"/>
    <col min="8959" max="8959" width="17" style="126" customWidth="1"/>
    <col min="8960" max="8960" width="37" style="126" customWidth="1"/>
    <col min="8961" max="8961" width="17.375" style="126" customWidth="1"/>
    <col min="8962" max="9211" width="9" style="126" customWidth="1"/>
    <col min="9212" max="9212" width="29.625" style="126" customWidth="1"/>
    <col min="9213" max="9213" width="12.75" style="126"/>
    <col min="9214" max="9214" width="29.75" style="126" customWidth="1"/>
    <col min="9215" max="9215" width="17" style="126" customWidth="1"/>
    <col min="9216" max="9216" width="37" style="126" customWidth="1"/>
    <col min="9217" max="9217" width="17.375" style="126" customWidth="1"/>
    <col min="9218" max="9467" width="9" style="126" customWidth="1"/>
    <col min="9468" max="9468" width="29.625" style="126" customWidth="1"/>
    <col min="9469" max="9469" width="12.75" style="126"/>
    <col min="9470" max="9470" width="29.75" style="126" customWidth="1"/>
    <col min="9471" max="9471" width="17" style="126" customWidth="1"/>
    <col min="9472" max="9472" width="37" style="126" customWidth="1"/>
    <col min="9473" max="9473" width="17.375" style="126" customWidth="1"/>
    <col min="9474" max="9723" width="9" style="126" customWidth="1"/>
    <col min="9724" max="9724" width="29.625" style="126" customWidth="1"/>
    <col min="9725" max="9725" width="12.75" style="126"/>
    <col min="9726" max="9726" width="29.75" style="126" customWidth="1"/>
    <col min="9727" max="9727" width="17" style="126" customWidth="1"/>
    <col min="9728" max="9728" width="37" style="126" customWidth="1"/>
    <col min="9729" max="9729" width="17.375" style="126" customWidth="1"/>
    <col min="9730" max="9979" width="9" style="126" customWidth="1"/>
    <col min="9980" max="9980" width="29.625" style="126" customWidth="1"/>
    <col min="9981" max="9981" width="12.75" style="126"/>
    <col min="9982" max="9982" width="29.75" style="126" customWidth="1"/>
    <col min="9983" max="9983" width="17" style="126" customWidth="1"/>
    <col min="9984" max="9984" width="37" style="126" customWidth="1"/>
    <col min="9985" max="9985" width="17.375" style="126" customWidth="1"/>
    <col min="9986" max="10235" width="9" style="126" customWidth="1"/>
    <col min="10236" max="10236" width="29.625" style="126" customWidth="1"/>
    <col min="10237" max="10237" width="12.75" style="126"/>
    <col min="10238" max="10238" width="29.75" style="126" customWidth="1"/>
    <col min="10239" max="10239" width="17" style="126" customWidth="1"/>
    <col min="10240" max="10240" width="37" style="126" customWidth="1"/>
    <col min="10241" max="10241" width="17.375" style="126" customWidth="1"/>
    <col min="10242" max="10491" width="9" style="126" customWidth="1"/>
    <col min="10492" max="10492" width="29.625" style="126" customWidth="1"/>
    <col min="10493" max="10493" width="12.75" style="126"/>
    <col min="10494" max="10494" width="29.75" style="126" customWidth="1"/>
    <col min="10495" max="10495" width="17" style="126" customWidth="1"/>
    <col min="10496" max="10496" width="37" style="126" customWidth="1"/>
    <col min="10497" max="10497" width="17.375" style="126" customWidth="1"/>
    <col min="10498" max="10747" width="9" style="126" customWidth="1"/>
    <col min="10748" max="10748" width="29.625" style="126" customWidth="1"/>
    <col min="10749" max="10749" width="12.75" style="126"/>
    <col min="10750" max="10750" width="29.75" style="126" customWidth="1"/>
    <col min="10751" max="10751" width="17" style="126" customWidth="1"/>
    <col min="10752" max="10752" width="37" style="126" customWidth="1"/>
    <col min="10753" max="10753" width="17.375" style="126" customWidth="1"/>
    <col min="10754" max="11003" width="9" style="126" customWidth="1"/>
    <col min="11004" max="11004" width="29.625" style="126" customWidth="1"/>
    <col min="11005" max="11005" width="12.75" style="126"/>
    <col min="11006" max="11006" width="29.75" style="126" customWidth="1"/>
    <col min="11007" max="11007" width="17" style="126" customWidth="1"/>
    <col min="11008" max="11008" width="37" style="126" customWidth="1"/>
    <col min="11009" max="11009" width="17.375" style="126" customWidth="1"/>
    <col min="11010" max="11259" width="9" style="126" customWidth="1"/>
    <col min="11260" max="11260" width="29.625" style="126" customWidth="1"/>
    <col min="11261" max="11261" width="12.75" style="126"/>
    <col min="11262" max="11262" width="29.75" style="126" customWidth="1"/>
    <col min="11263" max="11263" width="17" style="126" customWidth="1"/>
    <col min="11264" max="11264" width="37" style="126" customWidth="1"/>
    <col min="11265" max="11265" width="17.375" style="126" customWidth="1"/>
    <col min="11266" max="11515" width="9" style="126" customWidth="1"/>
    <col min="11516" max="11516" width="29.625" style="126" customWidth="1"/>
    <col min="11517" max="11517" width="12.75" style="126"/>
    <col min="11518" max="11518" width="29.75" style="126" customWidth="1"/>
    <col min="11519" max="11519" width="17" style="126" customWidth="1"/>
    <col min="11520" max="11520" width="37" style="126" customWidth="1"/>
    <col min="11521" max="11521" width="17.375" style="126" customWidth="1"/>
    <col min="11522" max="11771" width="9" style="126" customWidth="1"/>
    <col min="11772" max="11772" width="29.625" style="126" customWidth="1"/>
    <col min="11773" max="11773" width="12.75" style="126"/>
    <col min="11774" max="11774" width="29.75" style="126" customWidth="1"/>
    <col min="11775" max="11775" width="17" style="126" customWidth="1"/>
    <col min="11776" max="11776" width="37" style="126" customWidth="1"/>
    <col min="11777" max="11777" width="17.375" style="126" customWidth="1"/>
    <col min="11778" max="12027" width="9" style="126" customWidth="1"/>
    <col min="12028" max="12028" width="29.625" style="126" customWidth="1"/>
    <col min="12029" max="12029" width="12.75" style="126"/>
    <col min="12030" max="12030" width="29.75" style="126" customWidth="1"/>
    <col min="12031" max="12031" width="17" style="126" customWidth="1"/>
    <col min="12032" max="12032" width="37" style="126" customWidth="1"/>
    <col min="12033" max="12033" width="17.375" style="126" customWidth="1"/>
    <col min="12034" max="12283" width="9" style="126" customWidth="1"/>
    <col min="12284" max="12284" width="29.625" style="126" customWidth="1"/>
    <col min="12285" max="12285" width="12.75" style="126"/>
    <col min="12286" max="12286" width="29.75" style="126" customWidth="1"/>
    <col min="12287" max="12287" width="17" style="126" customWidth="1"/>
    <col min="12288" max="12288" width="37" style="126" customWidth="1"/>
    <col min="12289" max="12289" width="17.375" style="126" customWidth="1"/>
    <col min="12290" max="12539" width="9" style="126" customWidth="1"/>
    <col min="12540" max="12540" width="29.625" style="126" customWidth="1"/>
    <col min="12541" max="12541" width="12.75" style="126"/>
    <col min="12542" max="12542" width="29.75" style="126" customWidth="1"/>
    <col min="12543" max="12543" width="17" style="126" customWidth="1"/>
    <col min="12544" max="12544" width="37" style="126" customWidth="1"/>
    <col min="12545" max="12545" width="17.375" style="126" customWidth="1"/>
    <col min="12546" max="12795" width="9" style="126" customWidth="1"/>
    <col min="12796" max="12796" width="29.625" style="126" customWidth="1"/>
    <col min="12797" max="12797" width="12.75" style="126"/>
    <col min="12798" max="12798" width="29.75" style="126" customWidth="1"/>
    <col min="12799" max="12799" width="17" style="126" customWidth="1"/>
    <col min="12800" max="12800" width="37" style="126" customWidth="1"/>
    <col min="12801" max="12801" width="17.375" style="126" customWidth="1"/>
    <col min="12802" max="13051" width="9" style="126" customWidth="1"/>
    <col min="13052" max="13052" width="29.625" style="126" customWidth="1"/>
    <col min="13053" max="13053" width="12.75" style="126"/>
    <col min="13054" max="13054" width="29.75" style="126" customWidth="1"/>
    <col min="13055" max="13055" width="17" style="126" customWidth="1"/>
    <col min="13056" max="13056" width="37" style="126" customWidth="1"/>
    <col min="13057" max="13057" width="17.375" style="126" customWidth="1"/>
    <col min="13058" max="13307" width="9" style="126" customWidth="1"/>
    <col min="13308" max="13308" width="29.625" style="126" customWidth="1"/>
    <col min="13309" max="13309" width="12.75" style="126"/>
    <col min="13310" max="13310" width="29.75" style="126" customWidth="1"/>
    <col min="13311" max="13311" width="17" style="126" customWidth="1"/>
    <col min="13312" max="13312" width="37" style="126" customWidth="1"/>
    <col min="13313" max="13313" width="17.375" style="126" customWidth="1"/>
    <col min="13314" max="13563" width="9" style="126" customWidth="1"/>
    <col min="13564" max="13564" width="29.625" style="126" customWidth="1"/>
    <col min="13565" max="13565" width="12.75" style="126"/>
    <col min="13566" max="13566" width="29.75" style="126" customWidth="1"/>
    <col min="13567" max="13567" width="17" style="126" customWidth="1"/>
    <col min="13568" max="13568" width="37" style="126" customWidth="1"/>
    <col min="13569" max="13569" width="17.375" style="126" customWidth="1"/>
    <col min="13570" max="13819" width="9" style="126" customWidth="1"/>
    <col min="13820" max="13820" width="29.625" style="126" customWidth="1"/>
    <col min="13821" max="13821" width="12.75" style="126"/>
    <col min="13822" max="13822" width="29.75" style="126" customWidth="1"/>
    <col min="13823" max="13823" width="17" style="126" customWidth="1"/>
    <col min="13824" max="13824" width="37" style="126" customWidth="1"/>
    <col min="13825" max="13825" width="17.375" style="126" customWidth="1"/>
    <col min="13826" max="14075" width="9" style="126" customWidth="1"/>
    <col min="14076" max="14076" width="29.625" style="126" customWidth="1"/>
    <col min="14077" max="14077" width="12.75" style="126"/>
    <col min="14078" max="14078" width="29.75" style="126" customWidth="1"/>
    <col min="14079" max="14079" width="17" style="126" customWidth="1"/>
    <col min="14080" max="14080" width="37" style="126" customWidth="1"/>
    <col min="14081" max="14081" width="17.375" style="126" customWidth="1"/>
    <col min="14082" max="14331" width="9" style="126" customWidth="1"/>
    <col min="14332" max="14332" width="29.625" style="126" customWidth="1"/>
    <col min="14333" max="14333" width="12.75" style="126"/>
    <col min="14334" max="14334" width="29.75" style="126" customWidth="1"/>
    <col min="14335" max="14335" width="17" style="126" customWidth="1"/>
    <col min="14336" max="14336" width="37" style="126" customWidth="1"/>
    <col min="14337" max="14337" width="17.375" style="126" customWidth="1"/>
    <col min="14338" max="14587" width="9" style="126" customWidth="1"/>
    <col min="14588" max="14588" width="29.625" style="126" customWidth="1"/>
    <col min="14589" max="14589" width="12.75" style="126"/>
    <col min="14590" max="14590" width="29.75" style="126" customWidth="1"/>
    <col min="14591" max="14591" width="17" style="126" customWidth="1"/>
    <col min="14592" max="14592" width="37" style="126" customWidth="1"/>
    <col min="14593" max="14593" width="17.375" style="126" customWidth="1"/>
    <col min="14594" max="14843" width="9" style="126" customWidth="1"/>
    <col min="14844" max="14844" width="29.625" style="126" customWidth="1"/>
    <col min="14845" max="14845" width="12.75" style="126"/>
    <col min="14846" max="14846" width="29.75" style="126" customWidth="1"/>
    <col min="14847" max="14847" width="17" style="126" customWidth="1"/>
    <col min="14848" max="14848" width="37" style="126" customWidth="1"/>
    <col min="14849" max="14849" width="17.375" style="126" customWidth="1"/>
    <col min="14850" max="15099" width="9" style="126" customWidth="1"/>
    <col min="15100" max="15100" width="29.625" style="126" customWidth="1"/>
    <col min="15101" max="15101" width="12.75" style="126"/>
    <col min="15102" max="15102" width="29.75" style="126" customWidth="1"/>
    <col min="15103" max="15103" width="17" style="126" customWidth="1"/>
    <col min="15104" max="15104" width="37" style="126" customWidth="1"/>
    <col min="15105" max="15105" width="17.375" style="126" customWidth="1"/>
    <col min="15106" max="15355" width="9" style="126" customWidth="1"/>
    <col min="15356" max="15356" width="29.625" style="126" customWidth="1"/>
    <col min="15357" max="15357" width="12.75" style="126"/>
    <col min="15358" max="15358" width="29.75" style="126" customWidth="1"/>
    <col min="15359" max="15359" width="17" style="126" customWidth="1"/>
    <col min="15360" max="15360" width="37" style="126" customWidth="1"/>
    <col min="15361" max="15361" width="17.375" style="126" customWidth="1"/>
    <col min="15362" max="15611" width="9" style="126" customWidth="1"/>
    <col min="15612" max="15612" width="29.625" style="126" customWidth="1"/>
    <col min="15613" max="15613" width="12.75" style="126"/>
    <col min="15614" max="15614" width="29.75" style="126" customWidth="1"/>
    <col min="15615" max="15615" width="17" style="126" customWidth="1"/>
    <col min="15616" max="15616" width="37" style="126" customWidth="1"/>
    <col min="15617" max="15617" width="17.375" style="126" customWidth="1"/>
    <col min="15618" max="15867" width="9" style="126" customWidth="1"/>
    <col min="15868" max="15868" width="29.625" style="126" customWidth="1"/>
    <col min="15869" max="15869" width="12.75" style="126"/>
    <col min="15870" max="15870" width="29.75" style="126" customWidth="1"/>
    <col min="15871" max="15871" width="17" style="126" customWidth="1"/>
    <col min="15872" max="15872" width="37" style="126" customWidth="1"/>
    <col min="15873" max="15873" width="17.375" style="126" customWidth="1"/>
    <col min="15874" max="16123" width="9" style="126" customWidth="1"/>
    <col min="16124" max="16124" width="29.625" style="126" customWidth="1"/>
    <col min="16125" max="16125" width="12.75" style="126"/>
    <col min="16126" max="16126" width="29.75" style="126" customWidth="1"/>
    <col min="16127" max="16127" width="17" style="126" customWidth="1"/>
    <col min="16128" max="16128" width="37" style="126" customWidth="1"/>
    <col min="16129" max="16129" width="17.375" style="126" customWidth="1"/>
    <col min="16130" max="16379" width="9" style="126" customWidth="1"/>
    <col min="16380" max="16380" width="29.625" style="126" customWidth="1"/>
    <col min="16381" max="16384" width="12.75" style="126"/>
  </cols>
  <sheetData>
    <row r="1" ht="18.75" spans="1:5">
      <c r="A1" s="106" t="s">
        <v>1942</v>
      </c>
      <c r="B1" s="106"/>
      <c r="C1" s="106"/>
      <c r="D1" s="130"/>
      <c r="E1" s="131"/>
    </row>
    <row r="2" ht="30" customHeight="1" spans="1:6">
      <c r="A2" s="132" t="s">
        <v>1943</v>
      </c>
      <c r="B2" s="132"/>
      <c r="C2" s="132"/>
      <c r="D2" s="132"/>
      <c r="E2" s="132"/>
      <c r="F2" s="132"/>
    </row>
    <row r="3" s="125" customFormat="1" ht="21.95" customHeight="1" spans="1:6">
      <c r="A3" s="133"/>
      <c r="B3" s="134"/>
      <c r="C3" s="134"/>
      <c r="D3" s="135"/>
      <c r="F3" s="136" t="s">
        <v>1294</v>
      </c>
    </row>
    <row r="4" s="125" customFormat="1" ht="27" customHeight="1" spans="1:6">
      <c r="A4" s="137" t="s">
        <v>1295</v>
      </c>
      <c r="B4" s="137" t="s">
        <v>63</v>
      </c>
      <c r="C4" s="137" t="s">
        <v>1727</v>
      </c>
      <c r="D4" s="137" t="s">
        <v>138</v>
      </c>
      <c r="E4" s="138" t="s">
        <v>63</v>
      </c>
      <c r="F4" s="137" t="s">
        <v>1727</v>
      </c>
    </row>
    <row r="5" s="125" customFormat="1" ht="27" customHeight="1" spans="1:6">
      <c r="A5" s="137" t="s">
        <v>71</v>
      </c>
      <c r="B5" s="139">
        <f>B6+B19</f>
        <v>50000</v>
      </c>
      <c r="C5" s="140" t="s">
        <v>26</v>
      </c>
      <c r="D5" s="137" t="s">
        <v>71</v>
      </c>
      <c r="E5" s="139">
        <f>B5</f>
        <v>50000</v>
      </c>
      <c r="F5" s="140" t="s">
        <v>26</v>
      </c>
    </row>
    <row r="6" s="125" customFormat="1" ht="27" customHeight="1" spans="1:6">
      <c r="A6" s="141" t="s">
        <v>72</v>
      </c>
      <c r="B6" s="139">
        <f>SUM(B7:B10)</f>
        <v>50000</v>
      </c>
      <c r="C6" s="139">
        <v>-17</v>
      </c>
      <c r="D6" s="142" t="s">
        <v>73</v>
      </c>
      <c r="E6" s="139">
        <f>E7+E11+E14+E17</f>
        <v>10000</v>
      </c>
      <c r="F6" s="140" t="s">
        <v>26</v>
      </c>
    </row>
    <row r="7" s="125" customFormat="1" ht="22.7" customHeight="1" spans="1:6">
      <c r="A7" s="143" t="s">
        <v>1923</v>
      </c>
      <c r="B7" s="144"/>
      <c r="C7" s="144"/>
      <c r="D7" s="145" t="s">
        <v>1924</v>
      </c>
      <c r="E7" s="144"/>
      <c r="F7" s="146"/>
    </row>
    <row r="8" s="125" customFormat="1" ht="22.7" customHeight="1" spans="1:6">
      <c r="A8" s="143" t="s">
        <v>1925</v>
      </c>
      <c r="B8" s="144">
        <v>50000</v>
      </c>
      <c r="C8" s="144"/>
      <c r="D8" s="147" t="s">
        <v>1926</v>
      </c>
      <c r="E8" s="144"/>
      <c r="F8" s="146"/>
    </row>
    <row r="9" s="125" customFormat="1" ht="22.7" customHeight="1" spans="1:6">
      <c r="A9" s="143" t="s">
        <v>1927</v>
      </c>
      <c r="B9" s="144"/>
      <c r="C9" s="144"/>
      <c r="D9" s="147" t="s">
        <v>1928</v>
      </c>
      <c r="E9" s="144"/>
      <c r="F9" s="148"/>
    </row>
    <row r="10" s="125" customFormat="1" ht="22.7" customHeight="1" spans="1:6">
      <c r="A10" s="143" t="s">
        <v>1929</v>
      </c>
      <c r="B10" s="144"/>
      <c r="C10" s="144"/>
      <c r="D10" s="147" t="s">
        <v>1930</v>
      </c>
      <c r="E10" s="144"/>
      <c r="F10" s="148"/>
    </row>
    <row r="11" s="125" customFormat="1" ht="22.7" customHeight="1" spans="1:7">
      <c r="A11" s="149"/>
      <c r="B11" s="150"/>
      <c r="C11" s="150"/>
      <c r="D11" s="145" t="s">
        <v>1931</v>
      </c>
      <c r="E11" s="144"/>
      <c r="F11" s="146"/>
      <c r="G11" s="151"/>
    </row>
    <row r="12" s="125" customFormat="1" ht="22.7" customHeight="1" spans="1:7">
      <c r="A12" s="152"/>
      <c r="B12" s="150"/>
      <c r="C12" s="150"/>
      <c r="D12" s="147" t="s">
        <v>1932</v>
      </c>
      <c r="E12" s="144"/>
      <c r="F12" s="148"/>
      <c r="G12" s="151"/>
    </row>
    <row r="13" s="125" customFormat="1" ht="22.7" customHeight="1" spans="1:7">
      <c r="A13" s="153"/>
      <c r="B13" s="154"/>
      <c r="C13" s="154"/>
      <c r="D13" s="147" t="s">
        <v>1933</v>
      </c>
      <c r="E13" s="144"/>
      <c r="F13" s="148"/>
      <c r="G13" s="151"/>
    </row>
    <row r="14" s="125" customFormat="1" ht="22.7" customHeight="1" spans="1:7">
      <c r="A14" s="155"/>
      <c r="B14" s="156"/>
      <c r="C14" s="156"/>
      <c r="D14" s="145" t="s">
        <v>1934</v>
      </c>
      <c r="E14" s="144"/>
      <c r="F14" s="148"/>
      <c r="G14" s="151"/>
    </row>
    <row r="15" s="125" customFormat="1" ht="22.7" customHeight="1" spans="1:6">
      <c r="A15" s="149"/>
      <c r="B15" s="157"/>
      <c r="C15" s="157"/>
      <c r="D15" s="147" t="s">
        <v>1935</v>
      </c>
      <c r="E15" s="144"/>
      <c r="F15" s="148"/>
    </row>
    <row r="16" s="125" customFormat="1" ht="22.7" customHeight="1" spans="1:6">
      <c r="A16" s="152"/>
      <c r="B16" s="150"/>
      <c r="C16" s="150"/>
      <c r="D16" s="147" t="s">
        <v>1936</v>
      </c>
      <c r="E16" s="144"/>
      <c r="F16" s="148"/>
    </row>
    <row r="17" s="125" customFormat="1" ht="22.7" customHeight="1" spans="1:6">
      <c r="A17" s="152"/>
      <c r="B17" s="150"/>
      <c r="C17" s="150"/>
      <c r="D17" s="145" t="s">
        <v>1937</v>
      </c>
      <c r="E17" s="144">
        <v>10000</v>
      </c>
      <c r="F17" s="148"/>
    </row>
    <row r="18" s="125" customFormat="1" ht="22.7" customHeight="1" spans="1:6">
      <c r="A18" s="152"/>
      <c r="B18" s="150"/>
      <c r="C18" s="150"/>
      <c r="D18" s="147" t="s">
        <v>1938</v>
      </c>
      <c r="E18" s="144">
        <v>10000</v>
      </c>
      <c r="F18" s="148"/>
    </row>
    <row r="19" s="125" customFormat="1" ht="27" customHeight="1" spans="1:6">
      <c r="A19" s="158" t="s">
        <v>120</v>
      </c>
      <c r="B19" s="159">
        <f>B20</f>
        <v>0</v>
      </c>
      <c r="C19" s="159" t="s">
        <v>26</v>
      </c>
      <c r="D19" s="158" t="s">
        <v>121</v>
      </c>
      <c r="E19" s="139">
        <f>E20</f>
        <v>40000</v>
      </c>
      <c r="F19" s="160" t="s">
        <v>26</v>
      </c>
    </row>
    <row r="20" s="125" customFormat="1" ht="22.7" customHeight="1" spans="1:6">
      <c r="A20" s="143" t="s">
        <v>1939</v>
      </c>
      <c r="B20" s="144"/>
      <c r="C20" s="144"/>
      <c r="D20" s="143" t="s">
        <v>1940</v>
      </c>
      <c r="E20" s="144">
        <v>40000</v>
      </c>
      <c r="F20" s="148"/>
    </row>
    <row r="21" ht="35.1" customHeight="1" spans="1:5">
      <c r="A21" s="161" t="s">
        <v>1941</v>
      </c>
      <c r="B21" s="161"/>
      <c r="C21" s="161"/>
      <c r="D21" s="161"/>
      <c r="E21" s="161"/>
    </row>
    <row r="22" ht="22.35" customHeight="1"/>
    <row r="23" ht="22.35" customHeight="1"/>
  </sheetData>
  <mergeCells count="3">
    <mergeCell ref="A1:B1"/>
    <mergeCell ref="A2:F2"/>
    <mergeCell ref="A21:E21"/>
  </mergeCells>
  <printOptions horizontalCentered="1"/>
  <pageMargins left="0.235416666666667" right="0.235416666666667" top="0.511805555555556" bottom="0.313888888888889" header="0.313888888888889" footer="0.313888888888889"/>
  <pageSetup paperSize="9" orientation="landscape" blackAndWhite="1" errors="blank"/>
  <headerFooter alignWithMargins="0">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7"/>
  <sheetViews>
    <sheetView workbookViewId="0">
      <selection activeCell="J38" sqref="J38"/>
    </sheetView>
  </sheetViews>
  <sheetFormatPr defaultColWidth="9" defaultRowHeight="15" outlineLevelCol="1"/>
  <cols>
    <col min="1" max="1" width="56.125" style="104" customWidth="1"/>
    <col min="2" max="2" width="36.5" style="118" customWidth="1"/>
    <col min="3" max="16384" width="9" style="104"/>
  </cols>
  <sheetData>
    <row r="1" s="117" customFormat="1" ht="18.75" spans="1:2">
      <c r="A1" s="106" t="s">
        <v>1944</v>
      </c>
      <c r="B1" s="106"/>
    </row>
    <row r="2" ht="30" customHeight="1" spans="1:2">
      <c r="A2" s="107" t="s">
        <v>1945</v>
      </c>
      <c r="B2" s="108"/>
    </row>
    <row r="3" ht="21" customHeight="1" spans="1:2">
      <c r="A3" s="104" t="s">
        <v>1946</v>
      </c>
      <c r="B3" s="110" t="s">
        <v>137</v>
      </c>
    </row>
    <row r="4" ht="33.75" customHeight="1" spans="1:2">
      <c r="A4" s="111" t="s">
        <v>1947</v>
      </c>
      <c r="B4" s="119" t="s">
        <v>1948</v>
      </c>
    </row>
    <row r="5" ht="20.25" customHeight="1" spans="1:2">
      <c r="A5" s="114" t="s">
        <v>1949</v>
      </c>
      <c r="B5" s="120"/>
    </row>
    <row r="6" ht="20.25" customHeight="1" spans="1:2">
      <c r="A6" s="121" t="s">
        <v>1950</v>
      </c>
      <c r="B6" s="122"/>
    </row>
    <row r="7" ht="20.25" customHeight="1" spans="1:2">
      <c r="A7" s="121" t="s">
        <v>1951</v>
      </c>
      <c r="B7" s="122"/>
    </row>
    <row r="8" ht="20.25" customHeight="1" spans="1:2">
      <c r="A8" s="121" t="s">
        <v>1952</v>
      </c>
      <c r="B8" s="122"/>
    </row>
    <row r="9" ht="20.25" customHeight="1" spans="1:2">
      <c r="A9" s="123" t="s">
        <v>1953</v>
      </c>
      <c r="B9" s="120"/>
    </row>
    <row r="10" ht="20.25" customHeight="1" spans="1:2">
      <c r="A10" s="121" t="s">
        <v>1950</v>
      </c>
      <c r="B10" s="122"/>
    </row>
    <row r="11" ht="20.25" customHeight="1" spans="1:2">
      <c r="A11" s="121" t="s">
        <v>1951</v>
      </c>
      <c r="B11" s="122"/>
    </row>
    <row r="12" ht="20.25" customHeight="1" spans="1:2">
      <c r="A12" s="121" t="s">
        <v>1952</v>
      </c>
      <c r="B12" s="122"/>
    </row>
    <row r="13" ht="20.25" customHeight="1" spans="1:2">
      <c r="A13" s="114" t="s">
        <v>1954</v>
      </c>
      <c r="B13" s="120"/>
    </row>
    <row r="14" ht="20.25" customHeight="1" spans="1:2">
      <c r="A14" s="121" t="s">
        <v>1950</v>
      </c>
      <c r="B14" s="122"/>
    </row>
    <row r="15" ht="20.25" customHeight="1" spans="1:2">
      <c r="A15" s="121" t="s">
        <v>1951</v>
      </c>
      <c r="B15" s="122"/>
    </row>
    <row r="16" ht="20.25" customHeight="1" spans="1:2">
      <c r="A16" s="121" t="s">
        <v>1952</v>
      </c>
      <c r="B16" s="122"/>
    </row>
    <row r="17" ht="20.25" customHeight="1" spans="1:2">
      <c r="A17" s="114" t="s">
        <v>1955</v>
      </c>
      <c r="B17" s="120"/>
    </row>
    <row r="18" ht="20.25" customHeight="1" spans="1:2">
      <c r="A18" s="121" t="s">
        <v>1950</v>
      </c>
      <c r="B18" s="122"/>
    </row>
    <row r="19" ht="20.25" customHeight="1" spans="1:2">
      <c r="A19" s="121" t="s">
        <v>1951</v>
      </c>
      <c r="B19" s="122"/>
    </row>
    <row r="20" ht="20.25" customHeight="1" spans="1:2">
      <c r="A20" s="121" t="s">
        <v>1952</v>
      </c>
      <c r="B20" s="122"/>
    </row>
    <row r="21" ht="20.25" customHeight="1" spans="1:2">
      <c r="A21" s="114" t="s">
        <v>1956</v>
      </c>
      <c r="B21" s="120"/>
    </row>
    <row r="22" ht="20.25" customHeight="1" spans="1:2">
      <c r="A22" s="121" t="s">
        <v>1950</v>
      </c>
      <c r="B22" s="122"/>
    </row>
    <row r="23" ht="20.25" customHeight="1" spans="1:2">
      <c r="A23" s="121" t="s">
        <v>1951</v>
      </c>
      <c r="B23" s="122"/>
    </row>
    <row r="24" ht="20.25" customHeight="1" spans="1:2">
      <c r="A24" s="121" t="s">
        <v>1952</v>
      </c>
      <c r="B24" s="122"/>
    </row>
    <row r="25" ht="20.25" customHeight="1" spans="1:2">
      <c r="A25" s="114" t="s">
        <v>1957</v>
      </c>
      <c r="B25" s="120"/>
    </row>
    <row r="26" ht="20.25" customHeight="1" spans="1:2">
      <c r="A26" s="121" t="s">
        <v>1950</v>
      </c>
      <c r="B26" s="122"/>
    </row>
    <row r="27" ht="20.25" customHeight="1" spans="1:2">
      <c r="A27" s="121" t="s">
        <v>1951</v>
      </c>
      <c r="B27" s="122"/>
    </row>
    <row r="28" ht="20.25" customHeight="1" spans="1:2">
      <c r="A28" s="121" t="s">
        <v>1952</v>
      </c>
      <c r="B28" s="122"/>
    </row>
    <row r="29" ht="20.25" customHeight="1" spans="1:2">
      <c r="A29" s="114" t="s">
        <v>1958</v>
      </c>
      <c r="B29" s="120"/>
    </row>
    <row r="30" ht="20.25" customHeight="1" spans="1:2">
      <c r="A30" s="121" t="s">
        <v>1950</v>
      </c>
      <c r="B30" s="122"/>
    </row>
    <row r="31" ht="20.25" customHeight="1" spans="1:2">
      <c r="A31" s="121" t="s">
        <v>1951</v>
      </c>
      <c r="B31" s="122"/>
    </row>
    <row r="32" ht="20.25" customHeight="1" spans="1:2">
      <c r="A32" s="121" t="s">
        <v>1952</v>
      </c>
      <c r="B32" s="122"/>
    </row>
    <row r="33" ht="20.25" customHeight="1" spans="1:2">
      <c r="A33" s="112"/>
      <c r="B33" s="124"/>
    </row>
    <row r="34" ht="20.25" customHeight="1" spans="1:2">
      <c r="A34" s="116" t="s">
        <v>1959</v>
      </c>
      <c r="B34" s="120"/>
    </row>
    <row r="35" ht="20.25" customHeight="1" spans="1:2">
      <c r="A35" s="121" t="s">
        <v>1950</v>
      </c>
      <c r="B35" s="122"/>
    </row>
    <row r="36" ht="20.25" customHeight="1" spans="1:2">
      <c r="A36" s="121" t="s">
        <v>1951</v>
      </c>
      <c r="B36" s="122"/>
    </row>
    <row r="37" ht="20.25" customHeight="1" spans="1:2">
      <c r="A37" s="121" t="s">
        <v>1952</v>
      </c>
      <c r="B37" s="122"/>
    </row>
  </sheetData>
  <mergeCells count="2">
    <mergeCell ref="A1:B1"/>
    <mergeCell ref="A2:B2"/>
  </mergeCells>
  <printOptions horizontalCentered="1"/>
  <pageMargins left="0.707638888888889" right="0.707638888888889" top="0.747916666666667" bottom="0.747916666666667" header="0.313888888888889" footer="0.313888888888889"/>
  <pageSetup paperSize="9" scale="84"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workbookViewId="0">
      <selection activeCell="J38" sqref="J38"/>
    </sheetView>
  </sheetViews>
  <sheetFormatPr defaultColWidth="9" defaultRowHeight="15" outlineLevelCol="1"/>
  <cols>
    <col min="1" max="1" width="48.625" style="104" customWidth="1"/>
    <col min="2" max="2" width="35.75" style="104" customWidth="1"/>
    <col min="3" max="16384" width="9" style="104"/>
  </cols>
  <sheetData>
    <row r="1" ht="27" customHeight="1" spans="1:2">
      <c r="A1" s="106" t="s">
        <v>1960</v>
      </c>
      <c r="B1" s="106"/>
    </row>
    <row r="2" ht="52.35" customHeight="1" spans="1:2">
      <c r="A2" s="107" t="s">
        <v>1961</v>
      </c>
      <c r="B2" s="108"/>
    </row>
    <row r="3" ht="29.25" customHeight="1" spans="1:2">
      <c r="A3" s="109" t="s">
        <v>1946</v>
      </c>
      <c r="B3" s="110" t="s">
        <v>137</v>
      </c>
    </row>
    <row r="4" ht="29.25" customHeight="1" spans="1:2">
      <c r="A4" s="111" t="s">
        <v>1947</v>
      </c>
      <c r="B4" s="111" t="s">
        <v>1948</v>
      </c>
    </row>
    <row r="5" ht="29.25" customHeight="1" spans="1:2">
      <c r="A5" s="114" t="s">
        <v>1962</v>
      </c>
      <c r="B5" s="115"/>
    </row>
    <row r="6" ht="29.25" customHeight="1" spans="1:2">
      <c r="A6" s="112" t="s">
        <v>1963</v>
      </c>
      <c r="B6" s="113"/>
    </row>
    <row r="7" ht="29.25" customHeight="1" spans="1:2">
      <c r="A7" s="114" t="s">
        <v>1964</v>
      </c>
      <c r="B7" s="115"/>
    </row>
    <row r="8" ht="29.25" customHeight="1" spans="1:2">
      <c r="A8" s="112" t="s">
        <v>1963</v>
      </c>
      <c r="B8" s="113"/>
    </row>
    <row r="9" ht="29.25" customHeight="1" spans="1:2">
      <c r="A9" s="114" t="s">
        <v>1965</v>
      </c>
      <c r="B9" s="115"/>
    </row>
    <row r="10" ht="29.25" customHeight="1" spans="1:2">
      <c r="A10" s="112" t="s">
        <v>1963</v>
      </c>
      <c r="B10" s="113"/>
    </row>
    <row r="11" ht="29.25" customHeight="1" spans="1:2">
      <c r="A11" s="114" t="s">
        <v>1966</v>
      </c>
      <c r="B11" s="115"/>
    </row>
    <row r="12" ht="29.25" customHeight="1" spans="1:2">
      <c r="A12" s="112" t="s">
        <v>1967</v>
      </c>
      <c r="B12" s="113"/>
    </row>
    <row r="13" ht="29.25" customHeight="1" spans="1:2">
      <c r="A13" s="114" t="s">
        <v>1968</v>
      </c>
      <c r="B13" s="115"/>
    </row>
    <row r="14" ht="29.25" customHeight="1" spans="1:2">
      <c r="A14" s="112" t="s">
        <v>1967</v>
      </c>
      <c r="B14" s="113"/>
    </row>
    <row r="15" ht="29.25" customHeight="1" spans="1:2">
      <c r="A15" s="114" t="s">
        <v>1969</v>
      </c>
      <c r="B15" s="115"/>
    </row>
    <row r="16" ht="29.25" customHeight="1" spans="1:2">
      <c r="A16" s="112" t="s">
        <v>1970</v>
      </c>
      <c r="B16" s="113"/>
    </row>
    <row r="17" ht="29.25" customHeight="1" spans="1:2">
      <c r="A17" s="114" t="s">
        <v>1971</v>
      </c>
      <c r="B17" s="115"/>
    </row>
    <row r="18" ht="29.25" customHeight="1" spans="1:2">
      <c r="A18" s="112" t="s">
        <v>1972</v>
      </c>
      <c r="B18" s="113"/>
    </row>
    <row r="19" ht="29.25" customHeight="1" spans="1:2">
      <c r="A19" s="112"/>
      <c r="B19" s="113"/>
    </row>
    <row r="20" ht="29.25" customHeight="1" spans="1:2">
      <c r="A20" s="116" t="s">
        <v>1973</v>
      </c>
      <c r="B20" s="115"/>
    </row>
    <row r="21" ht="29.25" customHeight="1" spans="1:2">
      <c r="A21" s="111" t="s">
        <v>1974</v>
      </c>
      <c r="B21" s="113"/>
    </row>
  </sheetData>
  <mergeCells count="2">
    <mergeCell ref="A1:B1"/>
    <mergeCell ref="A2:B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workbookViewId="0">
      <selection activeCell="J38" sqref="J38"/>
    </sheetView>
  </sheetViews>
  <sheetFormatPr defaultColWidth="9" defaultRowHeight="15" outlineLevelCol="1"/>
  <cols>
    <col min="1" max="1" width="52.125" style="105" customWidth="1"/>
    <col min="2" max="2" width="33.125" style="105" customWidth="1"/>
    <col min="3" max="16384" width="9" style="105"/>
  </cols>
  <sheetData>
    <row r="1" ht="29.25" customHeight="1" spans="1:2">
      <c r="A1" s="106" t="s">
        <v>1975</v>
      </c>
      <c r="B1" s="106"/>
    </row>
    <row r="2" s="104" customFormat="1" ht="49.7" customHeight="1" spans="1:2">
      <c r="A2" s="107" t="s">
        <v>1976</v>
      </c>
      <c r="B2" s="108"/>
    </row>
    <row r="3" ht="23.25" customHeight="1" spans="1:2">
      <c r="A3" s="109" t="s">
        <v>1946</v>
      </c>
      <c r="B3" s="110" t="s">
        <v>137</v>
      </c>
    </row>
    <row r="4" s="104" customFormat="1" ht="33" customHeight="1" spans="1:2">
      <c r="A4" s="111" t="s">
        <v>1947</v>
      </c>
      <c r="B4" s="111" t="s">
        <v>1948</v>
      </c>
    </row>
    <row r="5" s="104" customFormat="1" ht="27.75" customHeight="1" spans="1:2">
      <c r="A5" s="112" t="s">
        <v>1977</v>
      </c>
      <c r="B5" s="113"/>
    </row>
    <row r="6" s="104" customFormat="1" ht="27.75" customHeight="1" spans="1:2">
      <c r="A6" s="112" t="s">
        <v>1978</v>
      </c>
      <c r="B6" s="113"/>
    </row>
    <row r="7" s="104" customFormat="1" ht="27.75" customHeight="1" spans="1:2">
      <c r="A7" s="112" t="s">
        <v>1979</v>
      </c>
      <c r="B7" s="113"/>
    </row>
    <row r="8" s="104" customFormat="1" ht="27.75" customHeight="1" spans="1:2">
      <c r="A8" s="112" t="s">
        <v>1980</v>
      </c>
      <c r="B8" s="113"/>
    </row>
    <row r="9" s="104" customFormat="1" ht="27.75" customHeight="1" spans="1:2">
      <c r="A9" s="112" t="s">
        <v>1981</v>
      </c>
      <c r="B9" s="113"/>
    </row>
    <row r="10" s="104" customFormat="1" ht="27.75" customHeight="1" spans="1:2">
      <c r="A10" s="112" t="s">
        <v>1982</v>
      </c>
      <c r="B10" s="113"/>
    </row>
    <row r="11" s="104" customFormat="1" ht="27.75" customHeight="1" spans="1:2">
      <c r="A11" s="112" t="s">
        <v>1983</v>
      </c>
      <c r="B11" s="113"/>
    </row>
    <row r="12" s="104" customFormat="1" ht="27.75" customHeight="1" spans="1:2">
      <c r="A12" s="112" t="s">
        <v>1984</v>
      </c>
      <c r="B12" s="113"/>
    </row>
    <row r="13" s="104" customFormat="1" ht="27.75" customHeight="1" spans="1:2">
      <c r="A13" s="112" t="s">
        <v>1985</v>
      </c>
      <c r="B13" s="113"/>
    </row>
    <row r="14" s="104" customFormat="1" ht="27.75" customHeight="1" spans="1:2">
      <c r="A14" s="112" t="s">
        <v>1986</v>
      </c>
      <c r="B14" s="113"/>
    </row>
    <row r="15" s="104" customFormat="1" ht="27.75" customHeight="1" spans="1:2">
      <c r="A15" s="112" t="s">
        <v>1987</v>
      </c>
      <c r="B15" s="113"/>
    </row>
    <row r="16" s="104" customFormat="1" ht="27.75" customHeight="1" spans="1:2">
      <c r="A16" s="112" t="s">
        <v>1988</v>
      </c>
      <c r="B16" s="113"/>
    </row>
    <row r="17" s="104" customFormat="1" ht="27.75" customHeight="1" spans="1:2">
      <c r="A17" s="112" t="s">
        <v>1989</v>
      </c>
      <c r="B17" s="113"/>
    </row>
    <row r="18" s="104" customFormat="1" ht="27.75" customHeight="1" spans="1:2">
      <c r="A18" s="112" t="s">
        <v>1990</v>
      </c>
      <c r="B18" s="113"/>
    </row>
    <row r="19" s="104" customFormat="1" ht="27.75" customHeight="1" spans="1:2">
      <c r="A19" s="112"/>
      <c r="B19" s="113"/>
    </row>
    <row r="20" s="104" customFormat="1" ht="27.75" customHeight="1" spans="1:2">
      <c r="A20" s="111" t="s">
        <v>1991</v>
      </c>
      <c r="B20" s="113"/>
    </row>
    <row r="21" s="104" customFormat="1" ht="27.75" customHeight="1" spans="1:2">
      <c r="A21" s="111" t="s">
        <v>1992</v>
      </c>
      <c r="B21" s="113"/>
    </row>
  </sheetData>
  <mergeCells count="2">
    <mergeCell ref="A1:B1"/>
    <mergeCell ref="A2:B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
  <sheetViews>
    <sheetView workbookViewId="0">
      <pane ySplit="6" topLeftCell="A7" activePane="bottomLeft" state="frozen"/>
      <selection/>
      <selection pane="bottomLeft" activeCell="A11" sqref="A11"/>
    </sheetView>
  </sheetViews>
  <sheetFormatPr defaultColWidth="10" defaultRowHeight="15" outlineLevelCol="6"/>
  <cols>
    <col min="1" max="1" width="17.375" style="80" customWidth="1"/>
    <col min="2" max="2" width="12.125" style="80" customWidth="1"/>
    <col min="3" max="3" width="11.375" style="80" customWidth="1"/>
    <col min="4" max="4" width="10.125" style="80" customWidth="1"/>
    <col min="5" max="7" width="11.375" style="80" customWidth="1"/>
    <col min="8" max="9" width="9.75" style="80" customWidth="1"/>
    <col min="10" max="16384" width="10" style="80"/>
  </cols>
  <sheetData>
    <row r="1" ht="27.2" customHeight="1" spans="1:2">
      <c r="A1" s="5" t="s">
        <v>1993</v>
      </c>
      <c r="B1" s="5"/>
    </row>
    <row r="2" s="79" customFormat="1" ht="47.45" customHeight="1" spans="1:7">
      <c r="A2" s="82" t="s">
        <v>1994</v>
      </c>
      <c r="B2" s="82"/>
      <c r="C2" s="82"/>
      <c r="D2" s="82"/>
      <c r="E2" s="82"/>
      <c r="F2" s="82"/>
      <c r="G2" s="82"/>
    </row>
    <row r="3" ht="22.35" customHeight="1" spans="1:7">
      <c r="A3" s="89"/>
      <c r="B3" s="89"/>
      <c r="G3" s="83" t="s">
        <v>1995</v>
      </c>
    </row>
    <row r="4" ht="22.35" customHeight="1" spans="1:7">
      <c r="A4" s="99" t="s">
        <v>1996</v>
      </c>
      <c r="B4" s="99" t="s">
        <v>1997</v>
      </c>
      <c r="C4" s="99"/>
      <c r="D4" s="99"/>
      <c r="E4" s="99" t="s">
        <v>1998</v>
      </c>
      <c r="F4" s="99"/>
      <c r="G4" s="99"/>
    </row>
    <row r="5" ht="22.35" customHeight="1" spans="1:7">
      <c r="A5" s="99"/>
      <c r="B5" s="100"/>
      <c r="C5" s="99" t="s">
        <v>1999</v>
      </c>
      <c r="D5" s="99" t="s">
        <v>2000</v>
      </c>
      <c r="E5" s="100"/>
      <c r="F5" s="99" t="s">
        <v>2001</v>
      </c>
      <c r="G5" s="99" t="s">
        <v>2000</v>
      </c>
    </row>
    <row r="6" ht="22.35" customHeight="1" spans="1:7">
      <c r="A6" s="99" t="s">
        <v>2002</v>
      </c>
      <c r="B6" s="99" t="s">
        <v>2003</v>
      </c>
      <c r="C6" s="99" t="s">
        <v>2004</v>
      </c>
      <c r="D6" s="99" t="s">
        <v>2005</v>
      </c>
      <c r="E6" s="99" t="s">
        <v>2006</v>
      </c>
      <c r="F6" s="99" t="s">
        <v>2007</v>
      </c>
      <c r="G6" s="99" t="s">
        <v>2008</v>
      </c>
    </row>
    <row r="7" ht="22.35" customHeight="1" spans="1:7">
      <c r="A7" s="101" t="s">
        <v>2009</v>
      </c>
      <c r="B7" s="102">
        <f>C7+D7</f>
        <v>113.1</v>
      </c>
      <c r="C7" s="102">
        <v>56.1</v>
      </c>
      <c r="D7" s="102">
        <v>57</v>
      </c>
      <c r="E7" s="102">
        <v>112.91</v>
      </c>
      <c r="F7" s="102">
        <v>55.95</v>
      </c>
      <c r="G7" s="102">
        <v>56.96</v>
      </c>
    </row>
    <row r="8" ht="22.35" customHeight="1" spans="1:7">
      <c r="A8" s="103" t="s">
        <v>2010</v>
      </c>
      <c r="B8" s="103"/>
      <c r="C8" s="103"/>
      <c r="D8" s="103"/>
      <c r="E8" s="103"/>
      <c r="F8" s="103"/>
      <c r="G8" s="103"/>
    </row>
    <row r="9" ht="22.35" customHeight="1" spans="1:7">
      <c r="A9" s="89" t="s">
        <v>2011</v>
      </c>
      <c r="B9" s="89"/>
      <c r="C9" s="89"/>
      <c r="D9" s="89"/>
      <c r="E9" s="89"/>
      <c r="F9" s="89"/>
      <c r="G9" s="89"/>
    </row>
  </sheetData>
  <mergeCells count="7">
    <mergeCell ref="A1:B1"/>
    <mergeCell ref="A2:G2"/>
    <mergeCell ref="B4:D4"/>
    <mergeCell ref="E4:G4"/>
    <mergeCell ref="A8:G8"/>
    <mergeCell ref="A9:G9"/>
    <mergeCell ref="A4:A5"/>
  </mergeCells>
  <printOptions horizontalCentered="1"/>
  <pageMargins left="0.393055555555556" right="0.393055555555556" top="0.888888888888889" bottom="0.393055555555556" header="0" footer="0"/>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FF00"/>
  </sheetPr>
  <dimension ref="A1:D1483"/>
  <sheetViews>
    <sheetView showZeros="0" zoomScale="99" zoomScaleNormal="99" topLeftCell="B1" workbookViewId="0">
      <selection activeCell="D14" sqref="D14"/>
    </sheetView>
  </sheetViews>
  <sheetFormatPr defaultColWidth="21.5" defaultRowHeight="21.95" customHeight="1" outlineLevelCol="3"/>
  <cols>
    <col min="1" max="1" width="8.375" style="169" hidden="1" customWidth="1"/>
    <col min="2" max="2" width="56.625" style="169" customWidth="1"/>
    <col min="3" max="3" width="26.125" style="440" customWidth="1"/>
    <col min="4" max="4" width="21.5" style="48"/>
    <col min="5" max="16384" width="21.5" style="169"/>
  </cols>
  <sheetData>
    <row r="1" customHeight="1" spans="2:3">
      <c r="B1" s="5" t="s">
        <v>135</v>
      </c>
      <c r="C1" s="378"/>
    </row>
    <row r="2" customHeight="1" spans="2:3">
      <c r="B2" s="174" t="s">
        <v>136</v>
      </c>
      <c r="C2" s="379"/>
    </row>
    <row r="3" ht="18.75" customHeight="1" spans="2:3">
      <c r="B3" s="368"/>
      <c r="C3" s="441"/>
    </row>
    <row r="4" ht="24" customHeight="1" spans="2:3">
      <c r="B4" s="442" t="s">
        <v>137</v>
      </c>
      <c r="C4" s="443"/>
    </row>
    <row r="5" ht="20.1" customHeight="1" spans="2:3">
      <c r="B5" s="222" t="s">
        <v>138</v>
      </c>
      <c r="C5" s="469" t="s">
        <v>139</v>
      </c>
    </row>
    <row r="6" ht="20.1" customHeight="1" spans="2:3">
      <c r="B6" s="445" t="s">
        <v>140</v>
      </c>
      <c r="C6" s="446">
        <v>972363</v>
      </c>
    </row>
    <row r="7" ht="16.5" customHeight="1" spans="1:3">
      <c r="A7" s="169">
        <v>201</v>
      </c>
      <c r="B7" s="302" t="s">
        <v>141</v>
      </c>
      <c r="C7" s="447">
        <v>57005</v>
      </c>
    </row>
    <row r="8" ht="16.5" customHeight="1" spans="1:3">
      <c r="A8" s="169">
        <v>20101</v>
      </c>
      <c r="B8" s="301" t="s">
        <v>142</v>
      </c>
      <c r="C8" s="447">
        <v>2458</v>
      </c>
    </row>
    <row r="9" ht="16.5" customHeight="1" spans="1:3">
      <c r="A9" s="169">
        <v>2010101</v>
      </c>
      <c r="B9" s="300" t="s">
        <v>143</v>
      </c>
      <c r="C9" s="447">
        <v>2278</v>
      </c>
    </row>
    <row r="10" ht="16.5" customHeight="1" spans="1:3">
      <c r="A10" s="169">
        <v>2010102</v>
      </c>
      <c r="B10" s="300" t="s">
        <v>144</v>
      </c>
      <c r="C10" s="447">
        <v>20</v>
      </c>
    </row>
    <row r="11" ht="16.5" hidden="1" customHeight="1" spans="1:3">
      <c r="A11" s="169">
        <v>2010103</v>
      </c>
      <c r="B11" s="300" t="s">
        <v>145</v>
      </c>
      <c r="C11" s="447">
        <v>0</v>
      </c>
    </row>
    <row r="12" ht="16.5" customHeight="1" spans="1:3">
      <c r="A12" s="169">
        <v>2010104</v>
      </c>
      <c r="B12" s="300" t="s">
        <v>146</v>
      </c>
      <c r="C12" s="447">
        <v>68</v>
      </c>
    </row>
    <row r="13" ht="16.5" hidden="1" customHeight="1" spans="1:3">
      <c r="A13" s="169">
        <v>2010105</v>
      </c>
      <c r="B13" s="300" t="s">
        <v>147</v>
      </c>
      <c r="C13" s="447">
        <v>0</v>
      </c>
    </row>
    <row r="14" ht="16.5" customHeight="1" spans="1:3">
      <c r="A14" s="169">
        <v>2010106</v>
      </c>
      <c r="B14" s="300" t="s">
        <v>148</v>
      </c>
      <c r="C14" s="447">
        <v>56</v>
      </c>
    </row>
    <row r="15" ht="16.5" hidden="1" customHeight="1" spans="1:3">
      <c r="A15" s="169">
        <v>2010107</v>
      </c>
      <c r="B15" s="300" t="s">
        <v>149</v>
      </c>
      <c r="C15" s="447">
        <v>0</v>
      </c>
    </row>
    <row r="16" ht="16.5" customHeight="1" spans="1:3">
      <c r="A16" s="169">
        <v>2010108</v>
      </c>
      <c r="B16" s="300" t="s">
        <v>150</v>
      </c>
      <c r="C16" s="447">
        <v>11</v>
      </c>
    </row>
    <row r="17" ht="16.5" hidden="1" customHeight="1" spans="1:3">
      <c r="A17" s="169">
        <v>2010109</v>
      </c>
      <c r="B17" s="300" t="s">
        <v>151</v>
      </c>
      <c r="C17" s="447">
        <v>0</v>
      </c>
    </row>
    <row r="18" ht="16.5" customHeight="1" spans="1:3">
      <c r="A18" s="169">
        <v>2010150</v>
      </c>
      <c r="B18" s="300" t="s">
        <v>152</v>
      </c>
      <c r="C18" s="447">
        <v>25</v>
      </c>
    </row>
    <row r="19" ht="16.5" hidden="1" customHeight="1" spans="1:3">
      <c r="A19" s="169">
        <v>2010199</v>
      </c>
      <c r="B19" s="300" t="s">
        <v>153</v>
      </c>
      <c r="C19" s="447">
        <v>0</v>
      </c>
    </row>
    <row r="20" ht="16.5" customHeight="1" spans="1:3">
      <c r="A20" s="169">
        <v>20102</v>
      </c>
      <c r="B20" s="301" t="s">
        <v>154</v>
      </c>
      <c r="C20" s="447">
        <v>1055</v>
      </c>
    </row>
    <row r="21" ht="16.5" customHeight="1" spans="1:3">
      <c r="A21" s="169">
        <v>2010201</v>
      </c>
      <c r="B21" s="300" t="s">
        <v>143</v>
      </c>
      <c r="C21" s="447">
        <v>969</v>
      </c>
    </row>
    <row r="22" ht="16.5" customHeight="1" spans="1:3">
      <c r="A22" s="169">
        <v>2010202</v>
      </c>
      <c r="B22" s="300" t="s">
        <v>144</v>
      </c>
      <c r="C22" s="447">
        <v>8</v>
      </c>
    </row>
    <row r="23" ht="16.5" hidden="1" customHeight="1" spans="1:3">
      <c r="A23" s="169">
        <v>2010203</v>
      </c>
      <c r="B23" s="300" t="s">
        <v>145</v>
      </c>
      <c r="C23" s="447">
        <v>0</v>
      </c>
    </row>
    <row r="24" ht="16.5" customHeight="1" spans="1:3">
      <c r="A24" s="169">
        <v>2010204</v>
      </c>
      <c r="B24" s="300" t="s">
        <v>155</v>
      </c>
      <c r="C24" s="447">
        <v>40</v>
      </c>
    </row>
    <row r="25" ht="16.5" hidden="1" customHeight="1" spans="1:3">
      <c r="A25" s="169">
        <v>2010205</v>
      </c>
      <c r="B25" s="300" t="s">
        <v>156</v>
      </c>
      <c r="C25" s="447">
        <v>0</v>
      </c>
    </row>
    <row r="26" ht="16.5" hidden="1" customHeight="1" spans="1:3">
      <c r="A26" s="169">
        <v>2010206</v>
      </c>
      <c r="B26" s="300" t="s">
        <v>157</v>
      </c>
      <c r="C26" s="447">
        <v>0</v>
      </c>
    </row>
    <row r="27" ht="16.5" customHeight="1" spans="1:3">
      <c r="A27" s="169">
        <v>2010250</v>
      </c>
      <c r="B27" s="300" t="s">
        <v>152</v>
      </c>
      <c r="C27" s="447">
        <v>38</v>
      </c>
    </row>
    <row r="28" ht="16.5" hidden="1" customHeight="1" spans="1:3">
      <c r="A28" s="169">
        <v>2010299</v>
      </c>
      <c r="B28" s="300" t="s">
        <v>158</v>
      </c>
      <c r="C28" s="447">
        <v>0</v>
      </c>
    </row>
    <row r="29" ht="16.5" customHeight="1" spans="1:3">
      <c r="A29" s="169">
        <v>20103</v>
      </c>
      <c r="B29" s="301" t="s">
        <v>159</v>
      </c>
      <c r="C29" s="447">
        <v>20060</v>
      </c>
    </row>
    <row r="30" ht="16.5" customHeight="1" spans="1:3">
      <c r="A30" s="169">
        <v>2010301</v>
      </c>
      <c r="B30" s="300" t="s">
        <v>143</v>
      </c>
      <c r="C30" s="447">
        <v>18648</v>
      </c>
    </row>
    <row r="31" ht="16.5" customHeight="1" spans="1:3">
      <c r="A31" s="169">
        <v>2010302</v>
      </c>
      <c r="B31" s="300" t="s">
        <v>144</v>
      </c>
      <c r="C31" s="447">
        <v>371</v>
      </c>
    </row>
    <row r="32" ht="16.5" hidden="1" customHeight="1" spans="1:3">
      <c r="A32" s="169">
        <v>2010303</v>
      </c>
      <c r="B32" s="300" t="s">
        <v>145</v>
      </c>
      <c r="C32" s="447">
        <v>0</v>
      </c>
    </row>
    <row r="33" ht="16.5" hidden="1" customHeight="1" spans="1:3">
      <c r="A33" s="169">
        <v>2010304</v>
      </c>
      <c r="B33" s="300" t="s">
        <v>160</v>
      </c>
      <c r="C33" s="447">
        <v>0</v>
      </c>
    </row>
    <row r="34" ht="16.5" hidden="1" customHeight="1" spans="1:3">
      <c r="A34" s="169">
        <v>2010305</v>
      </c>
      <c r="B34" s="300" t="s">
        <v>161</v>
      </c>
      <c r="C34" s="447">
        <v>0</v>
      </c>
    </row>
    <row r="35" ht="16.5" hidden="1" customHeight="1" spans="1:3">
      <c r="A35" s="169">
        <v>2010306</v>
      </c>
      <c r="B35" s="300" t="s">
        <v>162</v>
      </c>
      <c r="C35" s="447">
        <v>0</v>
      </c>
    </row>
    <row r="36" ht="16.5" customHeight="1" spans="1:3">
      <c r="A36" s="169">
        <v>2010308</v>
      </c>
      <c r="B36" s="300" t="s">
        <v>163</v>
      </c>
      <c r="C36" s="447">
        <v>233</v>
      </c>
    </row>
    <row r="37" ht="16.5" hidden="1" customHeight="1" spans="1:3">
      <c r="A37" s="169">
        <v>2010309</v>
      </c>
      <c r="B37" s="300" t="s">
        <v>164</v>
      </c>
      <c r="C37" s="447">
        <v>0</v>
      </c>
    </row>
    <row r="38" ht="16.5" customHeight="1" spans="1:3">
      <c r="A38" s="169">
        <v>2010350</v>
      </c>
      <c r="B38" s="300" t="s">
        <v>152</v>
      </c>
      <c r="C38" s="447">
        <v>788</v>
      </c>
    </row>
    <row r="39" ht="16.5" customHeight="1" spans="1:3">
      <c r="A39" s="169">
        <v>2010399</v>
      </c>
      <c r="B39" s="300" t="s">
        <v>165</v>
      </c>
      <c r="C39" s="447">
        <v>20</v>
      </c>
    </row>
    <row r="40" ht="16.5" customHeight="1" spans="1:3">
      <c r="A40" s="169">
        <v>20104</v>
      </c>
      <c r="B40" s="301" t="s">
        <v>166</v>
      </c>
      <c r="C40" s="447">
        <v>669</v>
      </c>
    </row>
    <row r="41" ht="16.5" customHeight="1" spans="1:3">
      <c r="A41" s="169">
        <v>2010401</v>
      </c>
      <c r="B41" s="300" t="s">
        <v>143</v>
      </c>
      <c r="C41" s="447">
        <v>509</v>
      </c>
    </row>
    <row r="42" ht="16.5" hidden="1" customHeight="1" spans="1:3">
      <c r="A42" s="169">
        <v>2010402</v>
      </c>
      <c r="B42" s="300" t="s">
        <v>144</v>
      </c>
      <c r="C42" s="447">
        <v>0</v>
      </c>
    </row>
    <row r="43" ht="16.5" hidden="1" customHeight="1" spans="1:3">
      <c r="A43" s="169">
        <v>2010403</v>
      </c>
      <c r="B43" s="300" t="s">
        <v>145</v>
      </c>
      <c r="C43" s="447">
        <v>0</v>
      </c>
    </row>
    <row r="44" ht="16.5" hidden="1" customHeight="1" spans="1:3">
      <c r="A44" s="169">
        <v>2010404</v>
      </c>
      <c r="B44" s="300" t="s">
        <v>167</v>
      </c>
      <c r="C44" s="447">
        <v>0</v>
      </c>
    </row>
    <row r="45" ht="16.5" hidden="1" customHeight="1" spans="1:3">
      <c r="A45" s="169">
        <v>2010405</v>
      </c>
      <c r="B45" s="300" t="s">
        <v>168</v>
      </c>
      <c r="C45" s="447">
        <v>0</v>
      </c>
    </row>
    <row r="46" ht="16.5" hidden="1" customHeight="1" spans="1:3">
      <c r="A46" s="169">
        <v>2010406</v>
      </c>
      <c r="B46" s="300" t="s">
        <v>169</v>
      </c>
      <c r="C46" s="447">
        <v>0</v>
      </c>
    </row>
    <row r="47" ht="16.5" hidden="1" customHeight="1" spans="1:3">
      <c r="A47" s="169">
        <v>2010407</v>
      </c>
      <c r="B47" s="300" t="s">
        <v>170</v>
      </c>
      <c r="C47" s="447">
        <v>0</v>
      </c>
    </row>
    <row r="48" ht="16.5" customHeight="1" spans="1:3">
      <c r="A48" s="169">
        <v>2010408</v>
      </c>
      <c r="B48" s="300" t="s">
        <v>171</v>
      </c>
      <c r="C48" s="447">
        <v>8</v>
      </c>
    </row>
    <row r="49" ht="16.5" customHeight="1" spans="1:3">
      <c r="A49" s="169">
        <v>2010450</v>
      </c>
      <c r="B49" s="300" t="s">
        <v>152</v>
      </c>
      <c r="C49" s="447">
        <v>152</v>
      </c>
    </row>
    <row r="50" ht="16.5" hidden="1" customHeight="1" spans="1:3">
      <c r="A50" s="169">
        <v>2010499</v>
      </c>
      <c r="B50" s="300" t="s">
        <v>172</v>
      </c>
      <c r="C50" s="447">
        <v>0</v>
      </c>
    </row>
    <row r="51" ht="16.5" customHeight="1" spans="1:3">
      <c r="A51" s="169">
        <v>20105</v>
      </c>
      <c r="B51" s="300" t="s">
        <v>173</v>
      </c>
      <c r="C51" s="447">
        <v>430</v>
      </c>
    </row>
    <row r="52" ht="16.5" customHeight="1" spans="1:3">
      <c r="A52" s="169">
        <v>2010501</v>
      </c>
      <c r="B52" s="301" t="s">
        <v>143</v>
      </c>
      <c r="C52" s="447">
        <v>294</v>
      </c>
    </row>
    <row r="53" ht="16.5" hidden="1" customHeight="1" spans="1:3">
      <c r="A53" s="169">
        <v>2010502</v>
      </c>
      <c r="B53" s="300" t="s">
        <v>144</v>
      </c>
      <c r="C53" s="447">
        <v>0</v>
      </c>
    </row>
    <row r="54" ht="16.5" hidden="1" customHeight="1" spans="1:3">
      <c r="A54" s="169">
        <v>2010503</v>
      </c>
      <c r="B54" s="300" t="s">
        <v>145</v>
      </c>
      <c r="C54" s="447">
        <v>0</v>
      </c>
    </row>
    <row r="55" ht="16.5" hidden="1" customHeight="1" spans="1:3">
      <c r="A55" s="169">
        <v>2010504</v>
      </c>
      <c r="B55" s="300" t="s">
        <v>174</v>
      </c>
      <c r="C55" s="447">
        <v>0</v>
      </c>
    </row>
    <row r="56" ht="16.5" hidden="1" customHeight="1" spans="1:3">
      <c r="A56" s="169">
        <v>2010505</v>
      </c>
      <c r="B56" s="300" t="s">
        <v>175</v>
      </c>
      <c r="C56" s="447">
        <v>0</v>
      </c>
    </row>
    <row r="57" ht="16.5" hidden="1" customHeight="1" spans="1:3">
      <c r="A57" s="169">
        <v>2010506</v>
      </c>
      <c r="B57" s="300" t="s">
        <v>176</v>
      </c>
      <c r="C57" s="447">
        <v>0</v>
      </c>
    </row>
    <row r="58" ht="16.5" customHeight="1" spans="1:3">
      <c r="A58" s="169">
        <v>2010507</v>
      </c>
      <c r="B58" s="300" t="s">
        <v>177</v>
      </c>
      <c r="C58" s="447">
        <v>65</v>
      </c>
    </row>
    <row r="59" ht="16.5" customHeight="1" spans="1:3">
      <c r="A59" s="169">
        <v>2010508</v>
      </c>
      <c r="B59" s="300" t="s">
        <v>178</v>
      </c>
      <c r="C59" s="447">
        <v>42</v>
      </c>
    </row>
    <row r="60" ht="16.5" customHeight="1" spans="1:3">
      <c r="A60" s="169">
        <v>2010550</v>
      </c>
      <c r="B60" s="300" t="s">
        <v>152</v>
      </c>
      <c r="C60" s="447">
        <v>29</v>
      </c>
    </row>
    <row r="61" ht="16.5" hidden="1" customHeight="1" spans="1:3">
      <c r="A61" s="169">
        <v>2010599</v>
      </c>
      <c r="B61" s="300" t="s">
        <v>179</v>
      </c>
      <c r="C61" s="447">
        <v>0</v>
      </c>
    </row>
    <row r="62" ht="16.5" customHeight="1" spans="1:3">
      <c r="A62" s="169">
        <v>20106</v>
      </c>
      <c r="B62" s="300" t="s">
        <v>180</v>
      </c>
      <c r="C62" s="447">
        <v>1867</v>
      </c>
    </row>
    <row r="63" ht="16.5" customHeight="1" spans="1:3">
      <c r="A63" s="169">
        <v>2010601</v>
      </c>
      <c r="B63" s="301" t="s">
        <v>143</v>
      </c>
      <c r="C63" s="447">
        <v>1571</v>
      </c>
    </row>
    <row r="64" ht="16.5" hidden="1" customHeight="1" spans="1:3">
      <c r="A64" s="169">
        <v>2010602</v>
      </c>
      <c r="B64" s="300" t="s">
        <v>144</v>
      </c>
      <c r="C64" s="447">
        <v>0</v>
      </c>
    </row>
    <row r="65" ht="16.5" hidden="1" customHeight="1" spans="1:3">
      <c r="A65" s="169">
        <v>2010603</v>
      </c>
      <c r="B65" s="300" t="s">
        <v>145</v>
      </c>
      <c r="C65" s="447">
        <v>0</v>
      </c>
    </row>
    <row r="66" ht="16.5" hidden="1" customHeight="1" spans="1:3">
      <c r="A66" s="169">
        <v>2010604</v>
      </c>
      <c r="B66" s="300" t="s">
        <v>181</v>
      </c>
      <c r="C66" s="447">
        <v>0</v>
      </c>
    </row>
    <row r="67" ht="16.5" hidden="1" customHeight="1" spans="1:3">
      <c r="A67" s="169">
        <v>2010605</v>
      </c>
      <c r="B67" s="300" t="s">
        <v>182</v>
      </c>
      <c r="C67" s="447">
        <v>0</v>
      </c>
    </row>
    <row r="68" ht="16.5" hidden="1" customHeight="1" spans="1:3">
      <c r="A68" s="169">
        <v>2010606</v>
      </c>
      <c r="B68" s="300" t="s">
        <v>183</v>
      </c>
      <c r="C68" s="447">
        <v>0</v>
      </c>
    </row>
    <row r="69" ht="16.5" hidden="1" customHeight="1" spans="1:3">
      <c r="A69" s="169">
        <v>2010607</v>
      </c>
      <c r="B69" s="300" t="s">
        <v>184</v>
      </c>
      <c r="C69" s="447">
        <v>0</v>
      </c>
    </row>
    <row r="70" ht="16.5" hidden="1" customHeight="1" spans="1:3">
      <c r="A70" s="169">
        <v>2010608</v>
      </c>
      <c r="B70" s="300" t="s">
        <v>185</v>
      </c>
      <c r="C70" s="447">
        <v>0</v>
      </c>
    </row>
    <row r="71" ht="16.5" customHeight="1" spans="1:3">
      <c r="A71" s="169">
        <v>2010650</v>
      </c>
      <c r="B71" s="300" t="s">
        <v>152</v>
      </c>
      <c r="C71" s="447">
        <v>294</v>
      </c>
    </row>
    <row r="72" ht="16.5" customHeight="1" spans="1:3">
      <c r="A72" s="169">
        <v>2010699</v>
      </c>
      <c r="B72" s="300" t="s">
        <v>186</v>
      </c>
      <c r="C72" s="447">
        <v>2</v>
      </c>
    </row>
    <row r="73" ht="16.5" customHeight="1" spans="1:3">
      <c r="A73" s="169">
        <v>20107</v>
      </c>
      <c r="B73" s="300" t="s">
        <v>187</v>
      </c>
      <c r="C73" s="447">
        <v>2045</v>
      </c>
    </row>
    <row r="74" ht="16.5" hidden="1" customHeight="1" spans="1:3">
      <c r="A74" s="169">
        <v>2010701</v>
      </c>
      <c r="B74" s="301" t="s">
        <v>143</v>
      </c>
      <c r="C74" s="447">
        <v>0</v>
      </c>
    </row>
    <row r="75" ht="16.5" hidden="1" customHeight="1" spans="1:3">
      <c r="A75" s="169">
        <v>2010702</v>
      </c>
      <c r="B75" s="300" t="s">
        <v>144</v>
      </c>
      <c r="C75" s="447">
        <v>0</v>
      </c>
    </row>
    <row r="76" ht="16.5" hidden="1" customHeight="1" spans="1:3">
      <c r="A76" s="169">
        <v>2010703</v>
      </c>
      <c r="B76" s="300" t="s">
        <v>145</v>
      </c>
      <c r="C76" s="447">
        <v>0</v>
      </c>
    </row>
    <row r="77" ht="16.5" hidden="1" customHeight="1" spans="1:3">
      <c r="A77" s="169">
        <v>2010709</v>
      </c>
      <c r="B77" s="300" t="s">
        <v>184</v>
      </c>
      <c r="C77" s="447">
        <v>0</v>
      </c>
    </row>
    <row r="78" ht="16.5" hidden="1" customHeight="1" spans="1:3">
      <c r="A78" s="169">
        <v>2010710</v>
      </c>
      <c r="B78" s="300" t="s">
        <v>188</v>
      </c>
      <c r="C78" s="447"/>
    </row>
    <row r="79" ht="16.5" hidden="1" customHeight="1" spans="1:3">
      <c r="A79" s="169">
        <v>2010750</v>
      </c>
      <c r="B79" s="300" t="s">
        <v>152</v>
      </c>
      <c r="C79" s="447">
        <v>0</v>
      </c>
    </row>
    <row r="80" ht="16.5" customHeight="1" spans="1:3">
      <c r="A80" s="169">
        <v>2010799</v>
      </c>
      <c r="B80" s="300" t="s">
        <v>189</v>
      </c>
      <c r="C80" s="447">
        <v>2045</v>
      </c>
    </row>
    <row r="81" ht="16.5" hidden="1" customHeight="1" spans="1:3">
      <c r="A81" s="169">
        <v>20108</v>
      </c>
      <c r="B81" s="300" t="s">
        <v>190</v>
      </c>
      <c r="C81" s="447">
        <v>0</v>
      </c>
    </row>
    <row r="82" ht="16.5" hidden="1" customHeight="1" spans="1:3">
      <c r="A82" s="169">
        <v>2010801</v>
      </c>
      <c r="B82" s="300" t="s">
        <v>143</v>
      </c>
      <c r="C82" s="447">
        <v>0</v>
      </c>
    </row>
    <row r="83" ht="16.5" hidden="1" customHeight="1" spans="1:3">
      <c r="A83" s="169">
        <v>2010802</v>
      </c>
      <c r="B83" s="300" t="s">
        <v>144</v>
      </c>
      <c r="C83" s="447">
        <v>0</v>
      </c>
    </row>
    <row r="84" ht="16.5" hidden="1" customHeight="1" spans="1:3">
      <c r="A84" s="169">
        <v>2010803</v>
      </c>
      <c r="B84" s="300" t="s">
        <v>145</v>
      </c>
      <c r="C84" s="447">
        <v>0</v>
      </c>
    </row>
    <row r="85" ht="16.5" hidden="1" customHeight="1" spans="1:3">
      <c r="A85" s="169">
        <v>2010804</v>
      </c>
      <c r="B85" s="300" t="s">
        <v>191</v>
      </c>
      <c r="C85" s="447">
        <v>0</v>
      </c>
    </row>
    <row r="86" ht="16.5" hidden="1" customHeight="1" spans="1:3">
      <c r="A86" s="169">
        <v>2010805</v>
      </c>
      <c r="B86" s="301" t="s">
        <v>192</v>
      </c>
      <c r="C86" s="447">
        <v>0</v>
      </c>
    </row>
    <row r="87" ht="16.5" hidden="1" customHeight="1" spans="1:3">
      <c r="A87" s="169">
        <v>2010806</v>
      </c>
      <c r="B87" s="300" t="s">
        <v>184</v>
      </c>
      <c r="C87" s="447">
        <v>0</v>
      </c>
    </row>
    <row r="88" ht="16.5" hidden="1" customHeight="1" spans="1:3">
      <c r="A88" s="169">
        <v>2010850</v>
      </c>
      <c r="B88" s="300" t="s">
        <v>152</v>
      </c>
      <c r="C88" s="447">
        <v>0</v>
      </c>
    </row>
    <row r="89" ht="16.5" hidden="1" customHeight="1" spans="1:3">
      <c r="A89" s="169">
        <v>2010899</v>
      </c>
      <c r="B89" s="300" t="s">
        <v>193</v>
      </c>
      <c r="C89" s="447">
        <v>0</v>
      </c>
    </row>
    <row r="90" ht="16.5" hidden="1" customHeight="1" spans="1:3">
      <c r="A90" s="169">
        <v>20109</v>
      </c>
      <c r="B90" s="300" t="s">
        <v>194</v>
      </c>
      <c r="C90" s="447">
        <v>0</v>
      </c>
    </row>
    <row r="91" ht="16.5" hidden="1" customHeight="1" spans="1:3">
      <c r="A91" s="169">
        <v>2010901</v>
      </c>
      <c r="B91" s="300" t="s">
        <v>143</v>
      </c>
      <c r="C91" s="447">
        <v>0</v>
      </c>
    </row>
    <row r="92" ht="16.5" hidden="1" customHeight="1" spans="1:3">
      <c r="A92" s="169">
        <v>2010902</v>
      </c>
      <c r="B92" s="300" t="s">
        <v>144</v>
      </c>
      <c r="C92" s="447">
        <v>0</v>
      </c>
    </row>
    <row r="93" ht="16.5" hidden="1" customHeight="1" spans="1:3">
      <c r="A93" s="169">
        <v>2010903</v>
      </c>
      <c r="B93" s="300" t="s">
        <v>145</v>
      </c>
      <c r="C93" s="447">
        <v>0</v>
      </c>
    </row>
    <row r="94" ht="16.5" hidden="1" customHeight="1" spans="1:3">
      <c r="A94" s="169">
        <v>2010905</v>
      </c>
      <c r="B94" s="300" t="s">
        <v>195</v>
      </c>
      <c r="C94" s="447">
        <v>0</v>
      </c>
    </row>
    <row r="95" ht="16.5" hidden="1" customHeight="1" spans="1:3">
      <c r="A95" s="169">
        <v>2010907</v>
      </c>
      <c r="B95" s="301" t="s">
        <v>196</v>
      </c>
      <c r="C95" s="447">
        <v>0</v>
      </c>
    </row>
    <row r="96" ht="16.5" hidden="1" customHeight="1" spans="1:3">
      <c r="A96" s="169">
        <v>2010908</v>
      </c>
      <c r="B96" s="300" t="s">
        <v>184</v>
      </c>
      <c r="C96" s="447">
        <v>0</v>
      </c>
    </row>
    <row r="97" ht="16.5" hidden="1" customHeight="1" spans="1:3">
      <c r="A97" s="169">
        <v>2010909</v>
      </c>
      <c r="B97" s="300" t="s">
        <v>197</v>
      </c>
      <c r="C97" s="447">
        <v>0</v>
      </c>
    </row>
    <row r="98" ht="16.5" hidden="1" customHeight="1" spans="1:3">
      <c r="A98" s="169">
        <v>2010910</v>
      </c>
      <c r="B98" s="300" t="s">
        <v>198</v>
      </c>
      <c r="C98" s="447">
        <v>0</v>
      </c>
    </row>
    <row r="99" ht="16.5" hidden="1" customHeight="1" spans="1:3">
      <c r="A99" s="169">
        <v>2010911</v>
      </c>
      <c r="B99" s="300" t="s">
        <v>199</v>
      </c>
      <c r="C99" s="447">
        <v>0</v>
      </c>
    </row>
    <row r="100" ht="16.5" hidden="1" customHeight="1" spans="1:3">
      <c r="A100" s="169">
        <v>2010912</v>
      </c>
      <c r="B100" s="300" t="s">
        <v>200</v>
      </c>
      <c r="C100" s="447">
        <v>0</v>
      </c>
    </row>
    <row r="101" ht="16.5" hidden="1" customHeight="1" spans="1:3">
      <c r="A101" s="169">
        <v>2010950</v>
      </c>
      <c r="B101" s="300" t="s">
        <v>152</v>
      </c>
      <c r="C101" s="447">
        <v>0</v>
      </c>
    </row>
    <row r="102" ht="16.5" hidden="1" customHeight="1" spans="1:3">
      <c r="A102" s="169">
        <v>2010999</v>
      </c>
      <c r="B102" s="300" t="s">
        <v>201</v>
      </c>
      <c r="C102" s="447">
        <v>0</v>
      </c>
    </row>
    <row r="103" ht="16.5" customHeight="1" spans="1:3">
      <c r="A103" s="169">
        <v>20111</v>
      </c>
      <c r="B103" s="300" t="s">
        <v>202</v>
      </c>
      <c r="C103" s="447">
        <v>3686</v>
      </c>
    </row>
    <row r="104" ht="16.5" customHeight="1" spans="1:3">
      <c r="A104" s="169">
        <v>2011101</v>
      </c>
      <c r="B104" s="300" t="s">
        <v>143</v>
      </c>
      <c r="C104" s="447">
        <v>2593</v>
      </c>
    </row>
    <row r="105" ht="16.5" customHeight="1" spans="1:3">
      <c r="A105" s="169">
        <v>2011102</v>
      </c>
      <c r="B105" s="300" t="s">
        <v>144</v>
      </c>
      <c r="C105" s="447">
        <v>570</v>
      </c>
    </row>
    <row r="106" ht="16.5" hidden="1" customHeight="1" spans="1:3">
      <c r="A106" s="169">
        <v>2011103</v>
      </c>
      <c r="B106" s="300" t="s">
        <v>145</v>
      </c>
      <c r="C106" s="447">
        <v>0</v>
      </c>
    </row>
    <row r="107" ht="16.5" customHeight="1" spans="1:3">
      <c r="A107" s="169">
        <v>2011104</v>
      </c>
      <c r="B107" s="300" t="s">
        <v>203</v>
      </c>
      <c r="C107" s="447">
        <v>431</v>
      </c>
    </row>
    <row r="108" ht="16.5" hidden="1" customHeight="1" spans="1:3">
      <c r="A108" s="169">
        <v>2011105</v>
      </c>
      <c r="B108" s="301" t="s">
        <v>204</v>
      </c>
      <c r="C108" s="447">
        <v>0</v>
      </c>
    </row>
    <row r="109" ht="16.5" hidden="1" customHeight="1" spans="1:3">
      <c r="A109" s="169">
        <v>2011106</v>
      </c>
      <c r="B109" s="300" t="s">
        <v>205</v>
      </c>
      <c r="C109" s="447">
        <v>0</v>
      </c>
    </row>
    <row r="110" ht="16.5" customHeight="1" spans="1:3">
      <c r="A110" s="169">
        <v>2011150</v>
      </c>
      <c r="B110" s="300" t="s">
        <v>152</v>
      </c>
      <c r="C110" s="447">
        <v>92</v>
      </c>
    </row>
    <row r="111" ht="16.5" hidden="1" customHeight="1" spans="1:3">
      <c r="A111" s="169">
        <v>2011199</v>
      </c>
      <c r="B111" s="300" t="s">
        <v>206</v>
      </c>
      <c r="C111" s="447">
        <v>0</v>
      </c>
    </row>
    <row r="112" ht="16.5" customHeight="1" spans="1:3">
      <c r="A112" s="169">
        <v>20113</v>
      </c>
      <c r="B112" s="300" t="s">
        <v>207</v>
      </c>
      <c r="C112" s="447">
        <v>881</v>
      </c>
    </row>
    <row r="113" ht="16.5" customHeight="1" spans="1:3">
      <c r="A113" s="169">
        <v>2011301</v>
      </c>
      <c r="B113" s="300" t="s">
        <v>143</v>
      </c>
      <c r="C113" s="447">
        <v>443</v>
      </c>
    </row>
    <row r="114" ht="16.5" hidden="1" customHeight="1" spans="1:3">
      <c r="A114" s="169">
        <v>2011302</v>
      </c>
      <c r="B114" s="300" t="s">
        <v>144</v>
      </c>
      <c r="C114" s="447">
        <v>0</v>
      </c>
    </row>
    <row r="115" ht="16.5" hidden="1" customHeight="1" spans="1:3">
      <c r="A115" s="169">
        <v>2011303</v>
      </c>
      <c r="B115" s="300" t="s">
        <v>145</v>
      </c>
      <c r="C115" s="447">
        <v>0</v>
      </c>
    </row>
    <row r="116" ht="16.5" hidden="1" customHeight="1" spans="1:3">
      <c r="A116" s="169">
        <v>2011304</v>
      </c>
      <c r="B116" s="300" t="s">
        <v>208</v>
      </c>
      <c r="C116" s="447">
        <v>0</v>
      </c>
    </row>
    <row r="117" ht="16.5" hidden="1" customHeight="1" spans="1:3">
      <c r="A117" s="169">
        <v>2011305</v>
      </c>
      <c r="B117" s="300" t="s">
        <v>209</v>
      </c>
      <c r="C117" s="447">
        <v>0</v>
      </c>
    </row>
    <row r="118" ht="16.5" hidden="1" customHeight="1" spans="1:3">
      <c r="A118" s="169">
        <v>2011306</v>
      </c>
      <c r="B118" s="301" t="s">
        <v>210</v>
      </c>
      <c r="C118" s="447">
        <v>0</v>
      </c>
    </row>
    <row r="119" ht="16.5" hidden="1" customHeight="1" spans="1:3">
      <c r="A119" s="169">
        <v>2011307</v>
      </c>
      <c r="B119" s="300" t="s">
        <v>211</v>
      </c>
      <c r="C119" s="447">
        <v>0</v>
      </c>
    </row>
    <row r="120" ht="16.5" hidden="1" customHeight="1" spans="1:3">
      <c r="A120" s="169">
        <v>2011308</v>
      </c>
      <c r="B120" s="300" t="s">
        <v>212</v>
      </c>
      <c r="C120" s="447">
        <v>0</v>
      </c>
    </row>
    <row r="121" ht="16.5" customHeight="1" spans="1:3">
      <c r="A121" s="169">
        <v>2011350</v>
      </c>
      <c r="B121" s="300" t="s">
        <v>152</v>
      </c>
      <c r="C121" s="447">
        <v>438</v>
      </c>
    </row>
    <row r="122" ht="16.5" hidden="1" customHeight="1" spans="1:3">
      <c r="A122" s="169">
        <v>2011399</v>
      </c>
      <c r="B122" s="300" t="s">
        <v>213</v>
      </c>
      <c r="C122" s="447">
        <v>0</v>
      </c>
    </row>
    <row r="123" ht="16.5" hidden="1" customHeight="1" spans="1:3">
      <c r="A123" s="169">
        <v>20114</v>
      </c>
      <c r="B123" s="300" t="s">
        <v>214</v>
      </c>
      <c r="C123" s="447">
        <v>0</v>
      </c>
    </row>
    <row r="124" ht="16.5" hidden="1" customHeight="1" spans="1:3">
      <c r="A124" s="169">
        <v>2011401</v>
      </c>
      <c r="B124" s="300" t="s">
        <v>143</v>
      </c>
      <c r="C124" s="447">
        <v>0</v>
      </c>
    </row>
    <row r="125" ht="16.5" hidden="1" customHeight="1" spans="1:3">
      <c r="A125" s="169">
        <v>2011402</v>
      </c>
      <c r="B125" s="300" t="s">
        <v>144</v>
      </c>
      <c r="C125" s="447">
        <v>0</v>
      </c>
    </row>
    <row r="126" ht="16.5" hidden="1" customHeight="1" spans="1:3">
      <c r="A126" s="169">
        <v>2011403</v>
      </c>
      <c r="B126" s="300" t="s">
        <v>145</v>
      </c>
      <c r="C126" s="447">
        <v>0</v>
      </c>
    </row>
    <row r="127" ht="16.5" hidden="1" customHeight="1" spans="1:3">
      <c r="A127" s="169">
        <v>2011404</v>
      </c>
      <c r="B127" s="301" t="s">
        <v>215</v>
      </c>
      <c r="C127" s="447">
        <v>0</v>
      </c>
    </row>
    <row r="128" ht="16.5" hidden="1" customHeight="1" spans="1:3">
      <c r="A128" s="169">
        <v>2011405</v>
      </c>
      <c r="B128" s="300" t="s">
        <v>216</v>
      </c>
      <c r="C128" s="447">
        <v>0</v>
      </c>
    </row>
    <row r="129" ht="16.5" hidden="1" customHeight="1" spans="1:3">
      <c r="A129" s="169">
        <v>2011408</v>
      </c>
      <c r="B129" s="300" t="s">
        <v>217</v>
      </c>
      <c r="C129" s="447">
        <v>0</v>
      </c>
    </row>
    <row r="130" ht="16.5" hidden="1" customHeight="1" spans="1:3">
      <c r="A130" s="169">
        <v>2011409</v>
      </c>
      <c r="B130" s="300" t="s">
        <v>218</v>
      </c>
      <c r="C130" s="447">
        <v>0</v>
      </c>
    </row>
    <row r="131" ht="16.5" hidden="1" customHeight="1" spans="1:3">
      <c r="A131" s="169">
        <v>2011410</v>
      </c>
      <c r="B131" s="300" t="s">
        <v>219</v>
      </c>
      <c r="C131" s="447">
        <v>0</v>
      </c>
    </row>
    <row r="132" ht="16.5" hidden="1" customHeight="1" spans="1:3">
      <c r="A132" s="169">
        <v>2011411</v>
      </c>
      <c r="B132" s="300" t="s">
        <v>220</v>
      </c>
      <c r="C132" s="447">
        <v>0</v>
      </c>
    </row>
    <row r="133" ht="16.5" hidden="1" customHeight="1" spans="1:3">
      <c r="A133" s="169">
        <v>2011450</v>
      </c>
      <c r="B133" s="300" t="s">
        <v>152</v>
      </c>
      <c r="C133" s="447">
        <v>0</v>
      </c>
    </row>
    <row r="134" ht="16.5" hidden="1" customHeight="1" spans="1:3">
      <c r="A134" s="169">
        <v>2011499</v>
      </c>
      <c r="B134" s="300" t="s">
        <v>221</v>
      </c>
      <c r="C134" s="447">
        <v>0</v>
      </c>
    </row>
    <row r="135" ht="16.5" hidden="1" customHeight="1" spans="1:3">
      <c r="A135" s="169">
        <v>20123</v>
      </c>
      <c r="B135" s="300" t="s">
        <v>222</v>
      </c>
      <c r="C135" s="447">
        <v>0</v>
      </c>
    </row>
    <row r="136" ht="16.5" hidden="1" customHeight="1" spans="1:3">
      <c r="A136" s="169">
        <v>2012301</v>
      </c>
      <c r="B136" s="300" t="s">
        <v>143</v>
      </c>
      <c r="C136" s="447">
        <v>0</v>
      </c>
    </row>
    <row r="137" ht="16.5" hidden="1" customHeight="1" spans="1:3">
      <c r="A137" s="169">
        <v>2012302</v>
      </c>
      <c r="B137" s="300" t="s">
        <v>144</v>
      </c>
      <c r="C137" s="447">
        <v>0</v>
      </c>
    </row>
    <row r="138" ht="16.5" hidden="1" customHeight="1" spans="1:3">
      <c r="A138" s="169">
        <v>2012303</v>
      </c>
      <c r="B138" s="301" t="s">
        <v>145</v>
      </c>
      <c r="C138" s="447">
        <v>0</v>
      </c>
    </row>
    <row r="139" ht="16.5" hidden="1" customHeight="1" spans="1:3">
      <c r="A139" s="169">
        <v>2012304</v>
      </c>
      <c r="B139" s="300" t="s">
        <v>223</v>
      </c>
      <c r="C139" s="447">
        <v>0</v>
      </c>
    </row>
    <row r="140" ht="16.5" hidden="1" customHeight="1" spans="1:3">
      <c r="A140" s="169">
        <v>2012350</v>
      </c>
      <c r="B140" s="300" t="s">
        <v>152</v>
      </c>
      <c r="C140" s="447">
        <v>0</v>
      </c>
    </row>
    <row r="141" ht="16.5" hidden="1" customHeight="1" spans="1:3">
      <c r="A141" s="169">
        <v>2012399</v>
      </c>
      <c r="B141" s="300" t="s">
        <v>224</v>
      </c>
      <c r="C141" s="447">
        <v>0</v>
      </c>
    </row>
    <row r="142" ht="16.5" hidden="1" customHeight="1" spans="1:3">
      <c r="A142" s="169">
        <v>20125</v>
      </c>
      <c r="B142" s="300" t="s">
        <v>225</v>
      </c>
      <c r="C142" s="447">
        <v>0</v>
      </c>
    </row>
    <row r="143" ht="16.5" hidden="1" customHeight="1" spans="1:3">
      <c r="A143" s="169">
        <v>2012501</v>
      </c>
      <c r="B143" s="300" t="s">
        <v>143</v>
      </c>
      <c r="C143" s="447">
        <v>0</v>
      </c>
    </row>
    <row r="144" ht="16.5" hidden="1" customHeight="1" spans="1:3">
      <c r="A144" s="169">
        <v>2012502</v>
      </c>
      <c r="B144" s="300" t="s">
        <v>144</v>
      </c>
      <c r="C144" s="447">
        <v>0</v>
      </c>
    </row>
    <row r="145" ht="16.5" hidden="1" customHeight="1" spans="1:3">
      <c r="A145" s="169">
        <v>2012503</v>
      </c>
      <c r="B145" s="300" t="s">
        <v>145</v>
      </c>
      <c r="C145" s="447">
        <v>0</v>
      </c>
    </row>
    <row r="146" ht="16.5" hidden="1" customHeight="1" spans="1:3">
      <c r="A146" s="169">
        <v>2012504</v>
      </c>
      <c r="B146" s="300" t="s">
        <v>226</v>
      </c>
      <c r="C146" s="447">
        <v>0</v>
      </c>
    </row>
    <row r="147" ht="16.5" hidden="1" customHeight="1" spans="1:3">
      <c r="A147" s="169">
        <v>2012505</v>
      </c>
      <c r="B147" s="300" t="s">
        <v>227</v>
      </c>
      <c r="C147" s="447">
        <v>0</v>
      </c>
    </row>
    <row r="148" ht="16.5" hidden="1" customHeight="1" spans="1:3">
      <c r="A148" s="169">
        <v>2012550</v>
      </c>
      <c r="B148" s="300" t="s">
        <v>152</v>
      </c>
      <c r="C148" s="447">
        <v>0</v>
      </c>
    </row>
    <row r="149" ht="16.5" hidden="1" customHeight="1" spans="1:3">
      <c r="A149" s="169">
        <v>2012599</v>
      </c>
      <c r="B149" s="300" t="s">
        <v>228</v>
      </c>
      <c r="C149" s="447">
        <v>0</v>
      </c>
    </row>
    <row r="150" ht="16.5" customHeight="1" spans="1:3">
      <c r="A150" s="169">
        <v>20126</v>
      </c>
      <c r="B150" s="300" t="s">
        <v>229</v>
      </c>
      <c r="C150" s="447">
        <v>280</v>
      </c>
    </row>
    <row r="151" ht="16.5" customHeight="1" spans="1:3">
      <c r="A151" s="169">
        <v>2012601</v>
      </c>
      <c r="B151" s="300" t="s">
        <v>143</v>
      </c>
      <c r="C151" s="447">
        <v>280</v>
      </c>
    </row>
    <row r="152" ht="16.5" hidden="1" customHeight="1" spans="1:3">
      <c r="A152" s="169">
        <v>2012602</v>
      </c>
      <c r="B152" s="301" t="s">
        <v>144</v>
      </c>
      <c r="C152" s="447">
        <v>0</v>
      </c>
    </row>
    <row r="153" ht="16.5" hidden="1" customHeight="1" spans="1:3">
      <c r="A153" s="169">
        <v>2012603</v>
      </c>
      <c r="B153" s="300" t="s">
        <v>145</v>
      </c>
      <c r="C153" s="447">
        <v>0</v>
      </c>
    </row>
    <row r="154" ht="16.5" hidden="1" customHeight="1" spans="1:3">
      <c r="A154" s="169">
        <v>2012604</v>
      </c>
      <c r="B154" s="300" t="s">
        <v>230</v>
      </c>
      <c r="C154" s="447">
        <v>0</v>
      </c>
    </row>
    <row r="155" ht="16.5" hidden="1" customHeight="1" spans="1:3">
      <c r="A155" s="169">
        <v>2012699</v>
      </c>
      <c r="B155" s="300" t="s">
        <v>231</v>
      </c>
      <c r="C155" s="447">
        <v>0</v>
      </c>
    </row>
    <row r="156" ht="16.5" customHeight="1" spans="1:3">
      <c r="A156" s="169">
        <v>20128</v>
      </c>
      <c r="B156" s="300" t="s">
        <v>232</v>
      </c>
      <c r="C156" s="447">
        <v>88</v>
      </c>
    </row>
    <row r="157" ht="16.5" customHeight="1" spans="1:3">
      <c r="A157" s="169">
        <v>2012801</v>
      </c>
      <c r="B157" s="300" t="s">
        <v>143</v>
      </c>
      <c r="C157" s="447">
        <v>88</v>
      </c>
    </row>
    <row r="158" ht="16.5" hidden="1" customHeight="1" spans="1:3">
      <c r="A158" s="169">
        <v>2012802</v>
      </c>
      <c r="B158" s="300" t="s">
        <v>144</v>
      </c>
      <c r="C158" s="447">
        <v>0</v>
      </c>
    </row>
    <row r="159" ht="16.5" hidden="1" customHeight="1" spans="1:3">
      <c r="A159" s="169">
        <v>2012803</v>
      </c>
      <c r="B159" s="301" t="s">
        <v>145</v>
      </c>
      <c r="C159" s="447">
        <v>0</v>
      </c>
    </row>
    <row r="160" ht="16.5" hidden="1" customHeight="1" spans="1:3">
      <c r="A160" s="169">
        <v>2012804</v>
      </c>
      <c r="B160" s="300" t="s">
        <v>157</v>
      </c>
      <c r="C160" s="447">
        <v>0</v>
      </c>
    </row>
    <row r="161" ht="16.5" hidden="1" customHeight="1" spans="1:3">
      <c r="A161" s="169">
        <v>2012850</v>
      </c>
      <c r="B161" s="300" t="s">
        <v>152</v>
      </c>
      <c r="C161" s="447">
        <v>0</v>
      </c>
    </row>
    <row r="162" ht="16.5" hidden="1" customHeight="1" spans="1:3">
      <c r="A162" s="169">
        <v>2012899</v>
      </c>
      <c r="B162" s="300" t="s">
        <v>233</v>
      </c>
      <c r="C162" s="447">
        <v>0</v>
      </c>
    </row>
    <row r="163" ht="16.5" customHeight="1" spans="1:3">
      <c r="A163" s="169">
        <v>20129</v>
      </c>
      <c r="B163" s="300" t="s">
        <v>234</v>
      </c>
      <c r="C163" s="447">
        <v>1070</v>
      </c>
    </row>
    <row r="164" ht="16.5" customHeight="1" spans="1:3">
      <c r="A164" s="169">
        <v>2012901</v>
      </c>
      <c r="B164" s="300" t="s">
        <v>143</v>
      </c>
      <c r="C164" s="447">
        <v>780</v>
      </c>
    </row>
    <row r="165" ht="16.5" hidden="1" customHeight="1" spans="1:3">
      <c r="A165" s="169">
        <v>2012902</v>
      </c>
      <c r="B165" s="300" t="s">
        <v>144</v>
      </c>
      <c r="C165" s="447">
        <v>0</v>
      </c>
    </row>
    <row r="166" ht="16.5" hidden="1" customHeight="1" spans="1:3">
      <c r="A166" s="169">
        <v>2012903</v>
      </c>
      <c r="B166" s="300" t="s">
        <v>145</v>
      </c>
      <c r="C166" s="447">
        <v>0</v>
      </c>
    </row>
    <row r="167" ht="16.5" hidden="1" customHeight="1" spans="1:3">
      <c r="A167" s="169">
        <v>2012906</v>
      </c>
      <c r="B167" s="301" t="s">
        <v>235</v>
      </c>
      <c r="C167" s="447">
        <v>0</v>
      </c>
    </row>
    <row r="168" ht="16.5" customHeight="1" spans="1:3">
      <c r="A168" s="169">
        <v>2012950</v>
      </c>
      <c r="B168" s="300" t="s">
        <v>152</v>
      </c>
      <c r="C168" s="447">
        <v>272</v>
      </c>
    </row>
    <row r="169" ht="16.5" customHeight="1" spans="1:3">
      <c r="A169" s="169">
        <v>2012999</v>
      </c>
      <c r="B169" s="300" t="s">
        <v>236</v>
      </c>
      <c r="C169" s="447">
        <v>18</v>
      </c>
    </row>
    <row r="170" ht="16.5" customHeight="1" spans="1:3">
      <c r="A170" s="169">
        <v>20131</v>
      </c>
      <c r="B170" s="300" t="s">
        <v>237</v>
      </c>
      <c r="C170" s="447">
        <v>6450</v>
      </c>
    </row>
    <row r="171" ht="16.5" customHeight="1" spans="1:3">
      <c r="A171" s="169">
        <v>2013101</v>
      </c>
      <c r="B171" s="300" t="s">
        <v>143</v>
      </c>
      <c r="C171" s="447">
        <v>4788</v>
      </c>
    </row>
    <row r="172" ht="16.5" customHeight="1" spans="1:3">
      <c r="A172" s="169">
        <v>2013102</v>
      </c>
      <c r="B172" s="300" t="s">
        <v>144</v>
      </c>
      <c r="C172" s="447">
        <v>696</v>
      </c>
    </row>
    <row r="173" ht="16.5" customHeight="1" spans="1:3">
      <c r="A173" s="169">
        <v>2013103</v>
      </c>
      <c r="B173" s="301" t="s">
        <v>145</v>
      </c>
      <c r="C173" s="447">
        <v>570</v>
      </c>
    </row>
    <row r="174" ht="16.5" hidden="1" customHeight="1" spans="1:3">
      <c r="A174" s="169">
        <v>2013105</v>
      </c>
      <c r="B174" s="300" t="s">
        <v>238</v>
      </c>
      <c r="C174" s="447">
        <v>0</v>
      </c>
    </row>
    <row r="175" ht="16.5" customHeight="1" spans="1:3">
      <c r="A175" s="169">
        <v>2013150</v>
      </c>
      <c r="B175" s="300" t="s">
        <v>152</v>
      </c>
      <c r="C175" s="447">
        <v>396</v>
      </c>
    </row>
    <row r="176" ht="16.5" hidden="1" customHeight="1" spans="1:3">
      <c r="A176" s="169">
        <v>2013199</v>
      </c>
      <c r="B176" s="300" t="s">
        <v>239</v>
      </c>
      <c r="C176" s="447">
        <v>0</v>
      </c>
    </row>
    <row r="177" ht="16.5" customHeight="1" spans="1:3">
      <c r="A177" s="169">
        <v>20132</v>
      </c>
      <c r="B177" s="300" t="s">
        <v>240</v>
      </c>
      <c r="C177" s="447">
        <v>599</v>
      </c>
    </row>
    <row r="178" ht="16.5" customHeight="1" spans="1:3">
      <c r="A178" s="169">
        <v>2013201</v>
      </c>
      <c r="B178" s="300" t="s">
        <v>143</v>
      </c>
      <c r="C178" s="447">
        <v>443</v>
      </c>
    </row>
    <row r="179" ht="16.5" customHeight="1" spans="1:3">
      <c r="A179" s="169">
        <v>2013202</v>
      </c>
      <c r="B179" s="300" t="s">
        <v>144</v>
      </c>
      <c r="C179" s="447">
        <v>84</v>
      </c>
    </row>
    <row r="180" ht="16.5" hidden="1" customHeight="1" spans="1:3">
      <c r="A180" s="169">
        <v>2013203</v>
      </c>
      <c r="B180" s="301" t="s">
        <v>145</v>
      </c>
      <c r="C180" s="447">
        <v>0</v>
      </c>
    </row>
    <row r="181" ht="16.5" hidden="1" customHeight="1" spans="1:3">
      <c r="A181" s="169">
        <v>2013204</v>
      </c>
      <c r="B181" s="300" t="s">
        <v>241</v>
      </c>
      <c r="C181" s="447">
        <v>0</v>
      </c>
    </row>
    <row r="182" ht="16.5" customHeight="1" spans="1:3">
      <c r="A182" s="169">
        <v>2013250</v>
      </c>
      <c r="B182" s="300" t="s">
        <v>152</v>
      </c>
      <c r="C182" s="447">
        <v>72</v>
      </c>
    </row>
    <row r="183" ht="16.5" hidden="1" customHeight="1" spans="1:3">
      <c r="A183" s="169">
        <v>2013299</v>
      </c>
      <c r="B183" s="300" t="s">
        <v>242</v>
      </c>
      <c r="C183" s="447">
        <v>0</v>
      </c>
    </row>
    <row r="184" ht="16.5" customHeight="1" spans="1:3">
      <c r="A184" s="169">
        <v>20133</v>
      </c>
      <c r="B184" s="300" t="s">
        <v>243</v>
      </c>
      <c r="C184" s="447">
        <v>954</v>
      </c>
    </row>
    <row r="185" ht="16.5" customHeight="1" spans="1:3">
      <c r="A185" s="169">
        <v>2013301</v>
      </c>
      <c r="B185" s="300" t="s">
        <v>143</v>
      </c>
      <c r="C185" s="447">
        <v>545</v>
      </c>
    </row>
    <row r="186" ht="16.5" hidden="1" customHeight="1" spans="1:3">
      <c r="A186" s="169">
        <v>2013302</v>
      </c>
      <c r="B186" s="300" t="s">
        <v>144</v>
      </c>
      <c r="C186" s="447">
        <v>0</v>
      </c>
    </row>
    <row r="187" ht="16.5" hidden="1" customHeight="1" spans="1:3">
      <c r="A187" s="169">
        <v>2013303</v>
      </c>
      <c r="B187" s="301" t="s">
        <v>145</v>
      </c>
      <c r="C187" s="447">
        <v>0</v>
      </c>
    </row>
    <row r="188" ht="16.5" hidden="1" customHeight="1" spans="1:3">
      <c r="A188" s="169">
        <v>2013304</v>
      </c>
      <c r="B188" s="300" t="s">
        <v>244</v>
      </c>
      <c r="C188" s="447">
        <v>0</v>
      </c>
    </row>
    <row r="189" ht="16.5" customHeight="1" spans="1:3">
      <c r="A189" s="169">
        <v>2013350</v>
      </c>
      <c r="B189" s="300" t="s">
        <v>152</v>
      </c>
      <c r="C189" s="447">
        <v>409</v>
      </c>
    </row>
    <row r="190" ht="16.5" hidden="1" customHeight="1" spans="1:3">
      <c r="A190" s="169">
        <v>2013399</v>
      </c>
      <c r="B190" s="300" t="s">
        <v>245</v>
      </c>
      <c r="C190" s="447">
        <v>0</v>
      </c>
    </row>
    <row r="191" ht="16.5" customHeight="1" spans="1:3">
      <c r="A191" s="169">
        <v>20134</v>
      </c>
      <c r="B191" s="300" t="s">
        <v>246</v>
      </c>
      <c r="C191" s="447">
        <v>479</v>
      </c>
    </row>
    <row r="192" ht="16.5" customHeight="1" spans="1:3">
      <c r="A192" s="169">
        <v>2013401</v>
      </c>
      <c r="B192" s="300" t="s">
        <v>143</v>
      </c>
      <c r="C192" s="447">
        <v>312</v>
      </c>
    </row>
    <row r="193" ht="16.5" hidden="1" customHeight="1" spans="1:3">
      <c r="A193" s="169">
        <v>2013402</v>
      </c>
      <c r="B193" s="300" t="s">
        <v>144</v>
      </c>
      <c r="C193" s="447">
        <v>0</v>
      </c>
    </row>
    <row r="194" ht="16.5" hidden="1" customHeight="1" spans="1:3">
      <c r="A194" s="169">
        <v>2013403</v>
      </c>
      <c r="B194" s="301" t="s">
        <v>145</v>
      </c>
      <c r="C194" s="447">
        <v>0</v>
      </c>
    </row>
    <row r="195" ht="16.5" customHeight="1" spans="1:3">
      <c r="A195" s="169">
        <v>2013404</v>
      </c>
      <c r="B195" s="300" t="s">
        <v>247</v>
      </c>
      <c r="C195" s="447">
        <v>109</v>
      </c>
    </row>
    <row r="196" ht="16.5" hidden="1" customHeight="1" spans="1:3">
      <c r="A196" s="169">
        <v>2013405</v>
      </c>
      <c r="B196" s="300" t="s">
        <v>248</v>
      </c>
      <c r="C196" s="447">
        <v>0</v>
      </c>
    </row>
    <row r="197" ht="16.5" customHeight="1" spans="1:3">
      <c r="A197" s="169">
        <v>2013450</v>
      </c>
      <c r="B197" s="300" t="s">
        <v>152</v>
      </c>
      <c r="C197" s="447">
        <v>58</v>
      </c>
    </row>
    <row r="198" ht="16.5" hidden="1" customHeight="1" spans="1:3">
      <c r="A198" s="169">
        <v>2013499</v>
      </c>
      <c r="B198" s="300" t="s">
        <v>249</v>
      </c>
      <c r="C198" s="447">
        <v>0</v>
      </c>
    </row>
    <row r="199" ht="16.5" hidden="1" customHeight="1" spans="1:3">
      <c r="A199" s="169">
        <v>20135</v>
      </c>
      <c r="B199" s="300" t="s">
        <v>250</v>
      </c>
      <c r="C199" s="447">
        <v>0</v>
      </c>
    </row>
    <row r="200" ht="16.5" hidden="1" customHeight="1" spans="1:3">
      <c r="A200" s="169">
        <v>2013501</v>
      </c>
      <c r="B200" s="300" t="s">
        <v>143</v>
      </c>
      <c r="C200" s="447">
        <v>0</v>
      </c>
    </row>
    <row r="201" ht="16.5" hidden="1" customHeight="1" spans="1:3">
      <c r="A201" s="169">
        <v>2013502</v>
      </c>
      <c r="B201" s="301" t="s">
        <v>144</v>
      </c>
      <c r="C201" s="447">
        <v>0</v>
      </c>
    </row>
    <row r="202" ht="16.5" hidden="1" customHeight="1" spans="1:3">
      <c r="A202" s="169">
        <v>2013503</v>
      </c>
      <c r="B202" s="300" t="s">
        <v>145</v>
      </c>
      <c r="C202" s="447">
        <v>0</v>
      </c>
    </row>
    <row r="203" ht="16.5" hidden="1" customHeight="1" spans="1:3">
      <c r="A203" s="169">
        <v>2013550</v>
      </c>
      <c r="B203" s="300" t="s">
        <v>152</v>
      </c>
      <c r="C203" s="447">
        <v>0</v>
      </c>
    </row>
    <row r="204" ht="16.5" hidden="1" customHeight="1" spans="1:3">
      <c r="A204" s="169">
        <v>2013599</v>
      </c>
      <c r="B204" s="300" t="s">
        <v>251</v>
      </c>
      <c r="C204" s="447">
        <v>0</v>
      </c>
    </row>
    <row r="205" ht="16.5" customHeight="1" spans="1:3">
      <c r="A205" s="169">
        <v>20136</v>
      </c>
      <c r="B205" s="300" t="s">
        <v>252</v>
      </c>
      <c r="C205" s="447">
        <v>1949</v>
      </c>
    </row>
    <row r="206" ht="16.5" customHeight="1" spans="1:3">
      <c r="A206" s="169">
        <v>2013601</v>
      </c>
      <c r="B206" s="300" t="s">
        <v>143</v>
      </c>
      <c r="C206" s="447">
        <v>658</v>
      </c>
    </row>
    <row r="207" ht="16.5" customHeight="1" spans="1:3">
      <c r="A207" s="169">
        <v>2013602</v>
      </c>
      <c r="B207" s="301" t="s">
        <v>144</v>
      </c>
      <c r="C207" s="447">
        <v>550</v>
      </c>
    </row>
    <row r="208" ht="16.5" hidden="1" customHeight="1" spans="1:3">
      <c r="A208" s="169">
        <v>2013603</v>
      </c>
      <c r="B208" s="300" t="s">
        <v>145</v>
      </c>
      <c r="C208" s="447">
        <v>0</v>
      </c>
    </row>
    <row r="209" ht="16.5" customHeight="1" spans="1:3">
      <c r="A209" s="169">
        <v>2013650</v>
      </c>
      <c r="B209" s="300" t="s">
        <v>152</v>
      </c>
      <c r="C209" s="447">
        <v>100</v>
      </c>
    </row>
    <row r="210" ht="16.5" customHeight="1" spans="1:3">
      <c r="A210" s="169">
        <v>2013699</v>
      </c>
      <c r="B210" s="300" t="s">
        <v>253</v>
      </c>
      <c r="C210" s="447">
        <v>641</v>
      </c>
    </row>
    <row r="211" ht="16.5" hidden="1" customHeight="1" spans="1:3">
      <c r="A211" s="169">
        <v>20137</v>
      </c>
      <c r="B211" s="300" t="s">
        <v>254</v>
      </c>
      <c r="C211" s="447">
        <v>0</v>
      </c>
    </row>
    <row r="212" ht="16.5" hidden="1" customHeight="1" spans="1:3">
      <c r="A212" s="169">
        <v>2013701</v>
      </c>
      <c r="B212" s="300" t="s">
        <v>143</v>
      </c>
      <c r="C212" s="447">
        <v>0</v>
      </c>
    </row>
    <row r="213" ht="16.5" hidden="1" customHeight="1" spans="1:3">
      <c r="A213" s="169">
        <v>2013702</v>
      </c>
      <c r="B213" s="300" t="s">
        <v>144</v>
      </c>
      <c r="C213" s="447">
        <v>0</v>
      </c>
    </row>
    <row r="214" ht="16.5" hidden="1" customHeight="1" spans="1:3">
      <c r="A214" s="169">
        <v>2013703</v>
      </c>
      <c r="B214" s="300" t="s">
        <v>145</v>
      </c>
      <c r="C214" s="447">
        <v>0</v>
      </c>
    </row>
    <row r="215" ht="16.5" hidden="1" customHeight="1" spans="1:3">
      <c r="A215" s="169">
        <v>2013704</v>
      </c>
      <c r="B215" s="301" t="s">
        <v>255</v>
      </c>
      <c r="C215" s="447">
        <v>0</v>
      </c>
    </row>
    <row r="216" ht="16.5" hidden="1" customHeight="1" spans="1:3">
      <c r="A216" s="169">
        <v>2013750</v>
      </c>
      <c r="B216" s="300" t="s">
        <v>152</v>
      </c>
      <c r="C216" s="447">
        <v>0</v>
      </c>
    </row>
    <row r="217" ht="16.5" hidden="1" customHeight="1" spans="1:3">
      <c r="A217" s="169">
        <v>2013799</v>
      </c>
      <c r="B217" s="300" t="s">
        <v>256</v>
      </c>
      <c r="C217" s="447">
        <v>0</v>
      </c>
    </row>
    <row r="218" ht="16.5" customHeight="1" spans="1:3">
      <c r="A218" s="169">
        <v>20138</v>
      </c>
      <c r="B218" s="300" t="s">
        <v>257</v>
      </c>
      <c r="C218" s="447">
        <v>4383</v>
      </c>
    </row>
    <row r="219" ht="16.5" customHeight="1" spans="1:3">
      <c r="A219" s="169">
        <v>2013801</v>
      </c>
      <c r="B219" s="300" t="s">
        <v>143</v>
      </c>
      <c r="C219" s="447">
        <v>3082</v>
      </c>
    </row>
    <row r="220" ht="16.5" hidden="1" customHeight="1" spans="1:3">
      <c r="A220" s="169">
        <v>2013802</v>
      </c>
      <c r="B220" s="300" t="s">
        <v>144</v>
      </c>
      <c r="C220" s="447">
        <v>0</v>
      </c>
    </row>
    <row r="221" ht="16.5" customHeight="1" spans="1:3">
      <c r="A221" s="169">
        <v>2013803</v>
      </c>
      <c r="B221" s="301" t="s">
        <v>145</v>
      </c>
      <c r="C221" s="447">
        <v>252</v>
      </c>
    </row>
    <row r="222" ht="16.5" customHeight="1" spans="1:3">
      <c r="A222" s="169">
        <v>2013804</v>
      </c>
      <c r="B222" s="300" t="s">
        <v>258</v>
      </c>
      <c r="C222" s="447">
        <v>693</v>
      </c>
    </row>
    <row r="223" ht="16.5" customHeight="1" spans="1:3">
      <c r="A223" s="169">
        <v>2013805</v>
      </c>
      <c r="B223" s="300" t="s">
        <v>259</v>
      </c>
      <c r="C223" s="447">
        <v>120</v>
      </c>
    </row>
    <row r="224" ht="16.5" hidden="1" customHeight="1" spans="1:3">
      <c r="A224" s="169">
        <v>2013808</v>
      </c>
      <c r="B224" s="300" t="s">
        <v>184</v>
      </c>
      <c r="C224" s="447">
        <v>0</v>
      </c>
    </row>
    <row r="225" ht="16.5" hidden="1" customHeight="1" spans="1:3">
      <c r="A225" s="169">
        <v>2013810</v>
      </c>
      <c r="B225" s="300" t="s">
        <v>260</v>
      </c>
      <c r="C225" s="447">
        <v>0</v>
      </c>
    </row>
    <row r="226" ht="16.5" customHeight="1" spans="1:3">
      <c r="A226" s="169">
        <v>2013812</v>
      </c>
      <c r="B226" s="300" t="s">
        <v>261</v>
      </c>
      <c r="C226" s="447">
        <v>40</v>
      </c>
    </row>
    <row r="227" ht="16.5" hidden="1" customHeight="1" spans="1:3">
      <c r="A227" s="169">
        <v>2013813</v>
      </c>
      <c r="B227" s="301" t="s">
        <v>262</v>
      </c>
      <c r="C227" s="447">
        <v>0</v>
      </c>
    </row>
    <row r="228" ht="16.5" customHeight="1" spans="1:3">
      <c r="A228" s="169">
        <v>2013814</v>
      </c>
      <c r="B228" s="300" t="s">
        <v>263</v>
      </c>
      <c r="C228" s="447">
        <v>6</v>
      </c>
    </row>
    <row r="229" ht="16.5" customHeight="1" spans="1:3">
      <c r="A229" s="169">
        <v>2013815</v>
      </c>
      <c r="B229" s="300" t="s">
        <v>264</v>
      </c>
      <c r="C229" s="447">
        <v>3</v>
      </c>
    </row>
    <row r="230" ht="16.5" customHeight="1" spans="1:3">
      <c r="A230" s="169">
        <v>2013816</v>
      </c>
      <c r="B230" s="300" t="s">
        <v>265</v>
      </c>
      <c r="C230" s="447">
        <v>48</v>
      </c>
    </row>
    <row r="231" ht="16.5" customHeight="1" spans="1:3">
      <c r="A231" s="169">
        <v>2013850</v>
      </c>
      <c r="B231" s="300" t="s">
        <v>152</v>
      </c>
      <c r="C231" s="447">
        <v>129</v>
      </c>
    </row>
    <row r="232" ht="16.5" customHeight="1" spans="1:3">
      <c r="A232" s="169">
        <v>2013899</v>
      </c>
      <c r="B232" s="300" t="s">
        <v>266</v>
      </c>
      <c r="C232" s="447">
        <v>10</v>
      </c>
    </row>
    <row r="233" ht="16.5" customHeight="1" spans="1:3">
      <c r="A233" s="169">
        <v>20199</v>
      </c>
      <c r="B233" s="301" t="s">
        <v>267</v>
      </c>
      <c r="C233" s="447">
        <v>6996</v>
      </c>
    </row>
    <row r="234" ht="16.5" hidden="1" customHeight="1" spans="1:3">
      <c r="A234" s="169">
        <v>2019901</v>
      </c>
      <c r="B234" s="300" t="s">
        <v>268</v>
      </c>
      <c r="C234" s="447">
        <v>0</v>
      </c>
    </row>
    <row r="235" ht="16.5" customHeight="1" spans="1:3">
      <c r="A235" s="169">
        <v>2019999</v>
      </c>
      <c r="B235" s="300" t="s">
        <v>269</v>
      </c>
      <c r="C235" s="447">
        <v>6996</v>
      </c>
    </row>
    <row r="236" ht="16.5" hidden="1" customHeight="1" spans="1:3">
      <c r="A236" s="169">
        <v>202</v>
      </c>
      <c r="B236" s="300" t="s">
        <v>270</v>
      </c>
      <c r="C236" s="447">
        <v>0</v>
      </c>
    </row>
    <row r="237" ht="16.5" hidden="1" customHeight="1" spans="1:3">
      <c r="A237" s="169">
        <v>20205</v>
      </c>
      <c r="B237" s="300" t="s">
        <v>271</v>
      </c>
      <c r="C237" s="447">
        <v>0</v>
      </c>
    </row>
    <row r="238" ht="16.5" hidden="1" customHeight="1" spans="1:3">
      <c r="A238" s="169">
        <v>20206</v>
      </c>
      <c r="B238" s="300" t="s">
        <v>272</v>
      </c>
      <c r="C238" s="447">
        <v>0</v>
      </c>
    </row>
    <row r="239" ht="16.5" hidden="1" customHeight="1" spans="1:3">
      <c r="A239" s="169">
        <v>20299</v>
      </c>
      <c r="B239" s="300" t="s">
        <v>273</v>
      </c>
      <c r="C239" s="447">
        <v>0</v>
      </c>
    </row>
    <row r="240" ht="16.5" customHeight="1" spans="1:3">
      <c r="A240" s="169">
        <v>203</v>
      </c>
      <c r="B240" s="300" t="s">
        <v>274</v>
      </c>
      <c r="C240" s="447">
        <v>250</v>
      </c>
    </row>
    <row r="241" ht="16.5" customHeight="1" spans="1:3">
      <c r="A241" s="169">
        <v>20306</v>
      </c>
      <c r="B241" s="300" t="s">
        <v>275</v>
      </c>
      <c r="C241" s="447">
        <v>250</v>
      </c>
    </row>
    <row r="242" ht="16.5" customHeight="1" spans="1:3">
      <c r="A242" s="169">
        <v>2030601</v>
      </c>
      <c r="B242" s="300" t="s">
        <v>276</v>
      </c>
      <c r="C242" s="447">
        <v>156</v>
      </c>
    </row>
    <row r="243" ht="16.5" hidden="1" customHeight="1" spans="1:3">
      <c r="A243" s="169">
        <v>2030602</v>
      </c>
      <c r="B243" s="300" t="s">
        <v>277</v>
      </c>
      <c r="C243" s="447">
        <v>0</v>
      </c>
    </row>
    <row r="244" ht="16.5" hidden="1" customHeight="1" spans="1:3">
      <c r="A244" s="169">
        <v>2030603</v>
      </c>
      <c r="B244" s="300" t="s">
        <v>278</v>
      </c>
      <c r="C244" s="447">
        <v>0</v>
      </c>
    </row>
    <row r="245" ht="16.5" hidden="1" customHeight="1" spans="1:3">
      <c r="A245" s="169">
        <v>2030604</v>
      </c>
      <c r="B245" s="300" t="s">
        <v>279</v>
      </c>
      <c r="C245" s="447">
        <v>0</v>
      </c>
    </row>
    <row r="246" ht="16.5" hidden="1" customHeight="1" spans="1:3">
      <c r="A246" s="169">
        <v>2030605</v>
      </c>
      <c r="B246" s="300" t="s">
        <v>280</v>
      </c>
      <c r="C246" s="447">
        <v>0</v>
      </c>
    </row>
    <row r="247" ht="16.5" hidden="1" customHeight="1" spans="1:3">
      <c r="A247" s="169">
        <v>2030606</v>
      </c>
      <c r="B247" s="300" t="s">
        <v>281</v>
      </c>
      <c r="C247" s="447">
        <v>0</v>
      </c>
    </row>
    <row r="248" ht="16.5" hidden="1" customHeight="1" spans="1:3">
      <c r="A248" s="169">
        <v>2030607</v>
      </c>
      <c r="B248" s="300" t="s">
        <v>282</v>
      </c>
      <c r="C248" s="447">
        <v>0</v>
      </c>
    </row>
    <row r="249" ht="16.5" hidden="1" customHeight="1" spans="1:3">
      <c r="A249" s="169">
        <v>2030608</v>
      </c>
      <c r="B249" s="300" t="s">
        <v>283</v>
      </c>
      <c r="C249" s="447">
        <v>0</v>
      </c>
    </row>
    <row r="250" ht="16.5" customHeight="1" spans="1:3">
      <c r="A250" s="169">
        <v>2030699</v>
      </c>
      <c r="B250" s="301" t="s">
        <v>284</v>
      </c>
      <c r="C250" s="447">
        <v>94</v>
      </c>
    </row>
    <row r="251" ht="16.5" hidden="1" customHeight="1" spans="1:3">
      <c r="A251" s="169">
        <v>20399</v>
      </c>
      <c r="B251" s="300" t="s">
        <v>285</v>
      </c>
      <c r="C251" s="447">
        <v>0</v>
      </c>
    </row>
    <row r="252" ht="16.5" customHeight="1" spans="1:3">
      <c r="A252" s="169">
        <v>204</v>
      </c>
      <c r="B252" s="300" t="s">
        <v>286</v>
      </c>
      <c r="C252" s="447">
        <v>28068</v>
      </c>
    </row>
    <row r="253" ht="16.5" hidden="1" customHeight="1" spans="1:3">
      <c r="A253" s="169">
        <v>20401</v>
      </c>
      <c r="B253" s="302" t="s">
        <v>287</v>
      </c>
      <c r="C253" s="447">
        <v>0</v>
      </c>
    </row>
    <row r="254" ht="16.5" hidden="1" customHeight="1" spans="1:3">
      <c r="A254" s="169">
        <v>2040101</v>
      </c>
      <c r="B254" s="301" t="s">
        <v>288</v>
      </c>
      <c r="C254" s="447">
        <v>0</v>
      </c>
    </row>
    <row r="255" ht="16.5" hidden="1" customHeight="1" spans="1:3">
      <c r="A255" s="169">
        <v>2040199</v>
      </c>
      <c r="B255" s="300" t="s">
        <v>289</v>
      </c>
      <c r="C255" s="447">
        <v>0</v>
      </c>
    </row>
    <row r="256" ht="16.5" customHeight="1" spans="1:3">
      <c r="A256" s="169">
        <v>20402</v>
      </c>
      <c r="B256" s="300" t="s">
        <v>290</v>
      </c>
      <c r="C256" s="447">
        <v>25801</v>
      </c>
    </row>
    <row r="257" ht="16.5" customHeight="1" spans="1:3">
      <c r="A257" s="169">
        <v>2040201</v>
      </c>
      <c r="B257" s="300" t="s">
        <v>143</v>
      </c>
      <c r="C257" s="447">
        <v>18144</v>
      </c>
    </row>
    <row r="258" ht="16.5" hidden="1" customHeight="1" spans="1:3">
      <c r="A258" s="169">
        <v>2040202</v>
      </c>
      <c r="B258" s="300" t="s">
        <v>144</v>
      </c>
      <c r="C258" s="447">
        <v>0</v>
      </c>
    </row>
    <row r="259" ht="16.5" hidden="1" customHeight="1" spans="1:3">
      <c r="A259" s="169">
        <v>2040203</v>
      </c>
      <c r="B259" s="300" t="s">
        <v>145</v>
      </c>
      <c r="C259" s="447">
        <v>0</v>
      </c>
    </row>
    <row r="260" ht="16.5" hidden="1" customHeight="1" spans="1:3">
      <c r="A260" s="169">
        <v>2040219</v>
      </c>
      <c r="B260" s="300" t="s">
        <v>184</v>
      </c>
      <c r="C260" s="447">
        <v>0</v>
      </c>
    </row>
    <row r="261" ht="16.5" customHeight="1" spans="1:3">
      <c r="A261" s="169">
        <v>2040220</v>
      </c>
      <c r="B261" s="301" t="s">
        <v>291</v>
      </c>
      <c r="C261" s="447">
        <v>4846</v>
      </c>
    </row>
    <row r="262" ht="16.5" hidden="1" customHeight="1" spans="1:3">
      <c r="A262" s="169">
        <v>2040221</v>
      </c>
      <c r="B262" s="300" t="s">
        <v>292</v>
      </c>
      <c r="C262" s="447">
        <v>0</v>
      </c>
    </row>
    <row r="263" ht="16.5" hidden="1" customHeight="1" spans="1:3">
      <c r="A263" s="169">
        <v>2040222</v>
      </c>
      <c r="B263" s="300" t="s">
        <v>293</v>
      </c>
      <c r="C263" s="447">
        <v>0</v>
      </c>
    </row>
    <row r="264" ht="16.5" hidden="1" customHeight="1" spans="1:3">
      <c r="A264" s="169">
        <v>2040223</v>
      </c>
      <c r="B264" s="301" t="s">
        <v>294</v>
      </c>
      <c r="C264" s="447">
        <v>0</v>
      </c>
    </row>
    <row r="265" ht="16.5" customHeight="1" spans="1:3">
      <c r="A265" s="169">
        <v>2040250</v>
      </c>
      <c r="B265" s="300" t="s">
        <v>152</v>
      </c>
      <c r="C265" s="447">
        <v>2811</v>
      </c>
    </row>
    <row r="266" ht="16.5" hidden="1" customHeight="1" spans="1:3">
      <c r="A266" s="169">
        <v>2040299</v>
      </c>
      <c r="B266" s="300" t="s">
        <v>295</v>
      </c>
      <c r="C266" s="447">
        <v>0</v>
      </c>
    </row>
    <row r="267" ht="16.5" hidden="1" customHeight="1" spans="1:3">
      <c r="A267" s="169">
        <v>20403</v>
      </c>
      <c r="B267" s="301" t="s">
        <v>296</v>
      </c>
      <c r="C267" s="447">
        <v>0</v>
      </c>
    </row>
    <row r="268" ht="16.5" hidden="1" customHeight="1" spans="1:3">
      <c r="A268" s="169">
        <v>2040301</v>
      </c>
      <c r="B268" s="300" t="s">
        <v>143</v>
      </c>
      <c r="C268" s="447">
        <v>0</v>
      </c>
    </row>
    <row r="269" ht="16.5" hidden="1" customHeight="1" spans="1:3">
      <c r="A269" s="169">
        <v>2040302</v>
      </c>
      <c r="B269" s="300" t="s">
        <v>144</v>
      </c>
      <c r="C269" s="447">
        <v>0</v>
      </c>
    </row>
    <row r="270" ht="16.5" hidden="1" customHeight="1" spans="1:3">
      <c r="A270" s="169">
        <v>2040303</v>
      </c>
      <c r="B270" s="300" t="s">
        <v>145</v>
      </c>
      <c r="C270" s="447">
        <v>0</v>
      </c>
    </row>
    <row r="271" ht="16.5" hidden="1" customHeight="1" spans="1:3">
      <c r="A271" s="169">
        <v>2040304</v>
      </c>
      <c r="B271" s="300" t="s">
        <v>297</v>
      </c>
      <c r="C271" s="447">
        <v>0</v>
      </c>
    </row>
    <row r="272" ht="16.5" hidden="1" customHeight="1" spans="1:3">
      <c r="A272" s="169">
        <v>2040350</v>
      </c>
      <c r="B272" s="300" t="s">
        <v>152</v>
      </c>
      <c r="C272" s="447">
        <v>0</v>
      </c>
    </row>
    <row r="273" ht="16.5" hidden="1" customHeight="1" spans="1:3">
      <c r="A273" s="169">
        <v>2040399</v>
      </c>
      <c r="B273" s="301" t="s">
        <v>298</v>
      </c>
      <c r="C273" s="447">
        <v>0</v>
      </c>
    </row>
    <row r="274" ht="16.5" hidden="1" customHeight="1" spans="1:3">
      <c r="A274" s="169">
        <v>20404</v>
      </c>
      <c r="B274" s="300" t="s">
        <v>299</v>
      </c>
      <c r="C274" s="447">
        <v>0</v>
      </c>
    </row>
    <row r="275" ht="16.5" hidden="1" customHeight="1" spans="1:3">
      <c r="A275" s="169">
        <v>2040401</v>
      </c>
      <c r="B275" s="300" t="s">
        <v>143</v>
      </c>
      <c r="C275" s="447">
        <v>0</v>
      </c>
    </row>
    <row r="276" ht="16.5" hidden="1" customHeight="1" spans="1:3">
      <c r="A276" s="169">
        <v>2040402</v>
      </c>
      <c r="B276" s="300" t="s">
        <v>144</v>
      </c>
      <c r="C276" s="447">
        <v>0</v>
      </c>
    </row>
    <row r="277" ht="16.5" hidden="1" customHeight="1" spans="1:3">
      <c r="A277" s="169">
        <v>2040403</v>
      </c>
      <c r="B277" s="301" t="s">
        <v>145</v>
      </c>
      <c r="C277" s="447">
        <v>0</v>
      </c>
    </row>
    <row r="278" ht="16.5" hidden="1" customHeight="1" spans="1:3">
      <c r="A278" s="169">
        <v>2040409</v>
      </c>
      <c r="B278" s="300" t="s">
        <v>300</v>
      </c>
      <c r="C278" s="447">
        <v>0</v>
      </c>
    </row>
    <row r="279" ht="16.5" hidden="1" customHeight="1" spans="1:3">
      <c r="A279" s="169">
        <v>2040410</v>
      </c>
      <c r="B279" s="301" t="s">
        <v>301</v>
      </c>
      <c r="C279" s="447">
        <v>0</v>
      </c>
    </row>
    <row r="280" ht="16.5" hidden="1" customHeight="1" spans="1:3">
      <c r="A280" s="169">
        <v>2040450</v>
      </c>
      <c r="B280" s="300" t="s">
        <v>152</v>
      </c>
      <c r="C280" s="447">
        <v>0</v>
      </c>
    </row>
    <row r="281" ht="16.5" hidden="1" customHeight="1" spans="1:3">
      <c r="A281" s="169">
        <v>2040499</v>
      </c>
      <c r="B281" s="300" t="s">
        <v>302</v>
      </c>
      <c r="C281" s="447">
        <v>0</v>
      </c>
    </row>
    <row r="282" ht="16.5" hidden="1" customHeight="1" spans="1:3">
      <c r="A282" s="169">
        <v>20405</v>
      </c>
      <c r="B282" s="300" t="s">
        <v>303</v>
      </c>
      <c r="C282" s="447">
        <v>0</v>
      </c>
    </row>
    <row r="283" ht="16.5" hidden="1" customHeight="1" spans="1:3">
      <c r="A283" s="169">
        <v>2040501</v>
      </c>
      <c r="B283" s="300" t="s">
        <v>143</v>
      </c>
      <c r="C283" s="447">
        <v>0</v>
      </c>
    </row>
    <row r="284" ht="16.5" hidden="1" customHeight="1" spans="1:3">
      <c r="A284" s="169">
        <v>2040502</v>
      </c>
      <c r="B284" s="301" t="s">
        <v>144</v>
      </c>
      <c r="C284" s="447">
        <v>0</v>
      </c>
    </row>
    <row r="285" ht="16.5" hidden="1" customHeight="1" spans="1:3">
      <c r="A285" s="169">
        <v>2040503</v>
      </c>
      <c r="B285" s="300" t="s">
        <v>145</v>
      </c>
      <c r="C285" s="447">
        <v>0</v>
      </c>
    </row>
    <row r="286" ht="16.5" hidden="1" customHeight="1" spans="1:3">
      <c r="A286" s="169">
        <v>2040504</v>
      </c>
      <c r="B286" s="300" t="s">
        <v>304</v>
      </c>
      <c r="C286" s="447">
        <v>0</v>
      </c>
    </row>
    <row r="287" ht="16.5" hidden="1" customHeight="1" spans="1:3">
      <c r="A287" s="169">
        <v>2040505</v>
      </c>
      <c r="B287" s="300" t="s">
        <v>305</v>
      </c>
      <c r="C287" s="447">
        <v>0</v>
      </c>
    </row>
    <row r="288" ht="16.5" hidden="1" customHeight="1" spans="1:3">
      <c r="A288" s="169">
        <v>2040506</v>
      </c>
      <c r="B288" s="300" t="s">
        <v>306</v>
      </c>
      <c r="C288" s="447">
        <v>0</v>
      </c>
    </row>
    <row r="289" ht="16.5" hidden="1" customHeight="1" spans="1:3">
      <c r="A289" s="169">
        <v>2040550</v>
      </c>
      <c r="B289" s="300" t="s">
        <v>152</v>
      </c>
      <c r="C289" s="447">
        <v>0</v>
      </c>
    </row>
    <row r="290" ht="16.5" hidden="1" customHeight="1" spans="1:3">
      <c r="A290" s="169">
        <v>2040599</v>
      </c>
      <c r="B290" s="301" t="s">
        <v>307</v>
      </c>
      <c r="C290" s="447">
        <v>0</v>
      </c>
    </row>
    <row r="291" ht="16.5" customHeight="1" spans="1:3">
      <c r="A291" s="169">
        <v>20406</v>
      </c>
      <c r="B291" s="300" t="s">
        <v>308</v>
      </c>
      <c r="C291" s="447">
        <v>2087</v>
      </c>
    </row>
    <row r="292" ht="16.5" customHeight="1" spans="1:3">
      <c r="A292" s="169">
        <v>2040601</v>
      </c>
      <c r="B292" s="302" t="s">
        <v>143</v>
      </c>
      <c r="C292" s="447">
        <v>1214</v>
      </c>
    </row>
    <row r="293" ht="16.5" hidden="1" customHeight="1" spans="1:3">
      <c r="A293" s="169">
        <v>2040602</v>
      </c>
      <c r="B293" s="302" t="s">
        <v>144</v>
      </c>
      <c r="C293" s="447">
        <v>0</v>
      </c>
    </row>
    <row r="294" ht="16.5" hidden="1" customHeight="1" spans="1:3">
      <c r="A294" s="169">
        <v>2040603</v>
      </c>
      <c r="B294" s="301" t="s">
        <v>145</v>
      </c>
      <c r="C294" s="447">
        <v>0</v>
      </c>
    </row>
    <row r="295" ht="16.5" customHeight="1" spans="1:3">
      <c r="A295" s="169">
        <v>2040604</v>
      </c>
      <c r="B295" s="300" t="s">
        <v>309</v>
      </c>
      <c r="C295" s="447">
        <v>666</v>
      </c>
    </row>
    <row r="296" ht="16.5" customHeight="1" spans="1:3">
      <c r="A296" s="169">
        <v>2040605</v>
      </c>
      <c r="B296" s="300" t="s">
        <v>310</v>
      </c>
      <c r="C296" s="447">
        <v>13</v>
      </c>
    </row>
    <row r="297" ht="16.5" hidden="1" customHeight="1" spans="1:3">
      <c r="A297" s="169">
        <v>2040606</v>
      </c>
      <c r="B297" s="300" t="s">
        <v>311</v>
      </c>
      <c r="C297" s="447">
        <v>0</v>
      </c>
    </row>
    <row r="298" ht="16.5" customHeight="1" spans="1:3">
      <c r="A298" s="169">
        <v>2040607</v>
      </c>
      <c r="B298" s="300" t="s">
        <v>312</v>
      </c>
      <c r="C298" s="447">
        <v>3</v>
      </c>
    </row>
    <row r="299" ht="16.5" hidden="1" customHeight="1" spans="1:3">
      <c r="A299" s="169">
        <v>2040608</v>
      </c>
      <c r="B299" s="300" t="s">
        <v>313</v>
      </c>
      <c r="C299" s="447">
        <v>0</v>
      </c>
    </row>
    <row r="300" ht="16.5" hidden="1" customHeight="1" spans="1:3">
      <c r="A300" s="169">
        <v>2040610</v>
      </c>
      <c r="B300" s="300" t="s">
        <v>314</v>
      </c>
      <c r="C300" s="447">
        <v>0</v>
      </c>
    </row>
    <row r="301" ht="16.5" hidden="1" customHeight="1" spans="1:3">
      <c r="A301" s="169">
        <v>2040612</v>
      </c>
      <c r="B301" s="300" t="s">
        <v>315</v>
      </c>
      <c r="C301" s="447">
        <v>0</v>
      </c>
    </row>
    <row r="302" ht="16.5" hidden="1" customHeight="1" spans="1:3">
      <c r="A302" s="169">
        <v>2040613</v>
      </c>
      <c r="B302" s="300" t="s">
        <v>184</v>
      </c>
      <c r="C302" s="447">
        <v>0</v>
      </c>
    </row>
    <row r="303" ht="16.5" customHeight="1" spans="1:3">
      <c r="A303" s="169">
        <v>2040650</v>
      </c>
      <c r="B303" s="301" t="s">
        <v>152</v>
      </c>
      <c r="C303" s="447">
        <v>191</v>
      </c>
    </row>
    <row r="304" ht="16.5" hidden="1" customHeight="1" spans="1:3">
      <c r="A304" s="169">
        <v>2040699</v>
      </c>
      <c r="B304" s="300" t="s">
        <v>316</v>
      </c>
      <c r="C304" s="447">
        <v>0</v>
      </c>
    </row>
    <row r="305" ht="16.5" hidden="1" customHeight="1" spans="1:3">
      <c r="A305" s="169">
        <v>20407</v>
      </c>
      <c r="B305" s="300" t="s">
        <v>317</v>
      </c>
      <c r="C305" s="447">
        <v>0</v>
      </c>
    </row>
    <row r="306" ht="16.5" hidden="1" customHeight="1" spans="1:3">
      <c r="A306" s="169">
        <v>2040701</v>
      </c>
      <c r="B306" s="300" t="s">
        <v>143</v>
      </c>
      <c r="C306" s="447">
        <v>0</v>
      </c>
    </row>
    <row r="307" ht="16.5" hidden="1" customHeight="1" spans="1:3">
      <c r="A307" s="169">
        <v>2040702</v>
      </c>
      <c r="B307" s="300" t="s">
        <v>144</v>
      </c>
      <c r="C307" s="447">
        <v>0</v>
      </c>
    </row>
    <row r="308" ht="16.5" hidden="1" customHeight="1" spans="1:3">
      <c r="A308" s="169">
        <v>2040703</v>
      </c>
      <c r="B308" s="300" t="s">
        <v>145</v>
      </c>
      <c r="C308" s="447">
        <v>0</v>
      </c>
    </row>
    <row r="309" ht="16.5" hidden="1" customHeight="1" spans="1:3">
      <c r="A309" s="169">
        <v>2040704</v>
      </c>
      <c r="B309" s="300" t="s">
        <v>318</v>
      </c>
      <c r="C309" s="447">
        <v>0</v>
      </c>
    </row>
    <row r="310" ht="16.5" hidden="1" customHeight="1" spans="1:3">
      <c r="A310" s="169">
        <v>2040705</v>
      </c>
      <c r="B310" s="300" t="s">
        <v>319</v>
      </c>
      <c r="C310" s="447">
        <v>0</v>
      </c>
    </row>
    <row r="311" ht="16.5" hidden="1" customHeight="1" spans="1:3">
      <c r="A311" s="169">
        <v>2040706</v>
      </c>
      <c r="B311" s="301" t="s">
        <v>320</v>
      </c>
      <c r="C311" s="447">
        <v>0</v>
      </c>
    </row>
    <row r="312" ht="16.5" hidden="1" customHeight="1" spans="1:3">
      <c r="A312" s="169">
        <v>2040707</v>
      </c>
      <c r="B312" s="300" t="s">
        <v>184</v>
      </c>
      <c r="C312" s="447">
        <v>0</v>
      </c>
    </row>
    <row r="313" ht="16.5" hidden="1" customHeight="1" spans="1:3">
      <c r="A313" s="169">
        <v>2040750</v>
      </c>
      <c r="B313" s="300" t="s">
        <v>152</v>
      </c>
      <c r="C313" s="447">
        <v>0</v>
      </c>
    </row>
    <row r="314" ht="16.5" hidden="1" customHeight="1" spans="1:3">
      <c r="A314" s="169">
        <v>2040799</v>
      </c>
      <c r="B314" s="300" t="s">
        <v>321</v>
      </c>
      <c r="C314" s="447">
        <v>0</v>
      </c>
    </row>
    <row r="315" ht="16.5" hidden="1" customHeight="1" spans="1:3">
      <c r="A315" s="169">
        <v>20408</v>
      </c>
      <c r="B315" s="300" t="s">
        <v>322</v>
      </c>
      <c r="C315" s="447">
        <v>0</v>
      </c>
    </row>
    <row r="316" ht="16.5" hidden="1" customHeight="1" spans="1:3">
      <c r="A316" s="169">
        <v>2040801</v>
      </c>
      <c r="B316" s="300" t="s">
        <v>143</v>
      </c>
      <c r="C316" s="447">
        <v>0</v>
      </c>
    </row>
    <row r="317" ht="16.5" hidden="1" customHeight="1" spans="1:3">
      <c r="A317" s="169">
        <v>2040802</v>
      </c>
      <c r="B317" s="300" t="s">
        <v>144</v>
      </c>
      <c r="C317" s="447">
        <v>0</v>
      </c>
    </row>
    <row r="318" ht="16.5" hidden="1" customHeight="1" spans="1:3">
      <c r="A318" s="169">
        <v>2040803</v>
      </c>
      <c r="B318" s="300" t="s">
        <v>145</v>
      </c>
      <c r="C318" s="447">
        <v>0</v>
      </c>
    </row>
    <row r="319" ht="16.5" hidden="1" customHeight="1" spans="1:3">
      <c r="A319" s="169">
        <v>2040804</v>
      </c>
      <c r="B319" s="300" t="s">
        <v>323</v>
      </c>
      <c r="C319" s="447">
        <v>0</v>
      </c>
    </row>
    <row r="320" ht="16.5" hidden="1" customHeight="1" spans="1:3">
      <c r="A320" s="169">
        <v>2040805</v>
      </c>
      <c r="B320" s="301" t="s">
        <v>324</v>
      </c>
      <c r="C320" s="447">
        <v>0</v>
      </c>
    </row>
    <row r="321" ht="16.5" hidden="1" customHeight="1" spans="1:3">
      <c r="A321" s="169">
        <v>2040806</v>
      </c>
      <c r="B321" s="300" t="s">
        <v>325</v>
      </c>
      <c r="C321" s="447">
        <v>0</v>
      </c>
    </row>
    <row r="322" ht="16.5" hidden="1" customHeight="1" spans="1:3">
      <c r="A322" s="169">
        <v>2040807</v>
      </c>
      <c r="B322" s="300" t="s">
        <v>184</v>
      </c>
      <c r="C322" s="447">
        <v>0</v>
      </c>
    </row>
    <row r="323" ht="16.5" hidden="1" customHeight="1" spans="1:3">
      <c r="A323" s="169">
        <v>2040850</v>
      </c>
      <c r="B323" s="300" t="s">
        <v>152</v>
      </c>
      <c r="C323" s="447">
        <v>0</v>
      </c>
    </row>
    <row r="324" ht="16.5" hidden="1" customHeight="1" spans="1:3">
      <c r="A324" s="169">
        <v>2040899</v>
      </c>
      <c r="B324" s="300" t="s">
        <v>326</v>
      </c>
      <c r="C324" s="447">
        <v>0</v>
      </c>
    </row>
    <row r="325" ht="16.5" hidden="1" customHeight="1" spans="1:3">
      <c r="A325" s="169">
        <v>20409</v>
      </c>
      <c r="B325" s="300" t="s">
        <v>327</v>
      </c>
      <c r="C325" s="447">
        <v>0</v>
      </c>
    </row>
    <row r="326" ht="16.5" hidden="1" customHeight="1" spans="1:3">
      <c r="A326" s="169">
        <v>2040901</v>
      </c>
      <c r="B326" s="300" t="s">
        <v>143</v>
      </c>
      <c r="C326" s="447">
        <v>0</v>
      </c>
    </row>
    <row r="327" ht="16.5" hidden="1" customHeight="1" spans="1:3">
      <c r="A327" s="169">
        <v>2040902</v>
      </c>
      <c r="B327" s="300" t="s">
        <v>144</v>
      </c>
      <c r="C327" s="447">
        <v>0</v>
      </c>
    </row>
    <row r="328" ht="16.5" hidden="1" customHeight="1" spans="1:3">
      <c r="A328" s="169">
        <v>2040903</v>
      </c>
      <c r="B328" s="300" t="s">
        <v>145</v>
      </c>
      <c r="C328" s="447">
        <v>0</v>
      </c>
    </row>
    <row r="329" ht="16.5" hidden="1" customHeight="1" spans="1:3">
      <c r="A329" s="169">
        <v>2040904</v>
      </c>
      <c r="B329" s="300" t="s">
        <v>328</v>
      </c>
      <c r="C329" s="447">
        <v>0</v>
      </c>
    </row>
    <row r="330" ht="16.5" hidden="1" customHeight="1" spans="1:3">
      <c r="A330" s="169">
        <v>2040905</v>
      </c>
      <c r="B330" s="300" t="s">
        <v>329</v>
      </c>
      <c r="C330" s="447">
        <v>0</v>
      </c>
    </row>
    <row r="331" ht="16.5" hidden="1" customHeight="1" spans="1:3">
      <c r="A331" s="169">
        <v>2040950</v>
      </c>
      <c r="B331" s="300" t="s">
        <v>152</v>
      </c>
      <c r="C331" s="447">
        <v>0</v>
      </c>
    </row>
    <row r="332" ht="16.5" hidden="1" customHeight="1" spans="1:3">
      <c r="A332" s="169">
        <v>2040999</v>
      </c>
      <c r="B332" s="300" t="s">
        <v>330</v>
      </c>
      <c r="C332" s="447">
        <v>0</v>
      </c>
    </row>
    <row r="333" ht="16.5" hidden="1" customHeight="1" spans="1:3">
      <c r="A333" s="169">
        <v>20410</v>
      </c>
      <c r="B333" s="300" t="s">
        <v>331</v>
      </c>
      <c r="C333" s="447">
        <v>0</v>
      </c>
    </row>
    <row r="334" ht="16.5" hidden="1" customHeight="1" spans="1:3">
      <c r="A334" s="169">
        <v>2041001</v>
      </c>
      <c r="B334" s="300" t="s">
        <v>143</v>
      </c>
      <c r="C334" s="447">
        <v>0</v>
      </c>
    </row>
    <row r="335" ht="16.5" hidden="1" customHeight="1" spans="1:3">
      <c r="A335" s="169">
        <v>2041002</v>
      </c>
      <c r="B335" s="300" t="s">
        <v>144</v>
      </c>
      <c r="C335" s="447">
        <v>0</v>
      </c>
    </row>
    <row r="336" ht="16.5" hidden="1" customHeight="1" spans="1:3">
      <c r="A336" s="169">
        <v>2041006</v>
      </c>
      <c r="B336" s="301" t="s">
        <v>184</v>
      </c>
      <c r="C336" s="447">
        <v>0</v>
      </c>
    </row>
    <row r="337" ht="16.5" hidden="1" customHeight="1" spans="1:3">
      <c r="A337" s="169">
        <v>2041007</v>
      </c>
      <c r="B337" s="301" t="s">
        <v>332</v>
      </c>
      <c r="C337" s="447">
        <v>0</v>
      </c>
    </row>
    <row r="338" ht="16.5" hidden="1" customHeight="1" spans="1:3">
      <c r="A338" s="169">
        <v>2041099</v>
      </c>
      <c r="B338" s="301" t="s">
        <v>333</v>
      </c>
      <c r="C338" s="447">
        <v>0</v>
      </c>
    </row>
    <row r="339" ht="16.5" customHeight="1" spans="1:3">
      <c r="A339" s="169">
        <v>20499</v>
      </c>
      <c r="B339" s="300" t="s">
        <v>334</v>
      </c>
      <c r="C339" s="447">
        <v>180</v>
      </c>
    </row>
    <row r="340" ht="16.5" hidden="1" customHeight="1" spans="1:3">
      <c r="A340" s="169">
        <v>2049902</v>
      </c>
      <c r="B340" s="302" t="s">
        <v>335</v>
      </c>
      <c r="C340" s="447"/>
    </row>
    <row r="341" ht="16.5" hidden="1" customHeight="1" spans="1:3">
      <c r="A341" s="169">
        <v>2049999</v>
      </c>
      <c r="B341" s="301" t="s">
        <v>336</v>
      </c>
      <c r="C341" s="447"/>
    </row>
    <row r="342" ht="16.5" customHeight="1" spans="1:3">
      <c r="A342" s="169">
        <v>205</v>
      </c>
      <c r="B342" s="300" t="s">
        <v>337</v>
      </c>
      <c r="C342" s="447">
        <v>212073</v>
      </c>
    </row>
    <row r="343" ht="16.5" customHeight="1" spans="1:3">
      <c r="A343" s="169">
        <v>20501</v>
      </c>
      <c r="B343" s="300" t="s">
        <v>338</v>
      </c>
      <c r="C343" s="447">
        <v>774</v>
      </c>
    </row>
    <row r="344" ht="16.5" customHeight="1" spans="1:3">
      <c r="A344" s="169">
        <v>2050101</v>
      </c>
      <c r="B344" s="300" t="s">
        <v>143</v>
      </c>
      <c r="C344" s="447">
        <v>393</v>
      </c>
    </row>
    <row r="345" ht="16.5" hidden="1" customHeight="1" spans="1:3">
      <c r="A345" s="169">
        <v>2050102</v>
      </c>
      <c r="B345" s="300" t="s">
        <v>144</v>
      </c>
      <c r="C345" s="447">
        <v>0</v>
      </c>
    </row>
    <row r="346" ht="16.5" hidden="1" customHeight="1" spans="1:3">
      <c r="A346" s="169">
        <v>2050103</v>
      </c>
      <c r="B346" s="301" t="s">
        <v>145</v>
      </c>
      <c r="C346" s="447">
        <v>0</v>
      </c>
    </row>
    <row r="347" ht="16.5" customHeight="1" spans="1:3">
      <c r="A347" s="169">
        <v>2050199</v>
      </c>
      <c r="B347" s="300" t="s">
        <v>339</v>
      </c>
      <c r="C347" s="447">
        <v>381</v>
      </c>
    </row>
    <row r="348" ht="16.5" customHeight="1" spans="1:3">
      <c r="A348" s="169">
        <v>20502</v>
      </c>
      <c r="B348" s="300" t="s">
        <v>340</v>
      </c>
      <c r="C348" s="447">
        <v>197623</v>
      </c>
    </row>
    <row r="349" ht="16.5" customHeight="1" spans="1:3">
      <c r="A349" s="169">
        <v>2050201</v>
      </c>
      <c r="B349" s="300" t="s">
        <v>341</v>
      </c>
      <c r="C349" s="447">
        <v>13782</v>
      </c>
    </row>
    <row r="350" ht="16.5" customHeight="1" spans="1:3">
      <c r="A350" s="169">
        <v>2050202</v>
      </c>
      <c r="B350" s="300" t="s">
        <v>342</v>
      </c>
      <c r="C350" s="447">
        <v>96682</v>
      </c>
    </row>
    <row r="351" ht="16.5" customHeight="1" spans="1:3">
      <c r="A351" s="169">
        <v>2050203</v>
      </c>
      <c r="B351" s="300" t="s">
        <v>343</v>
      </c>
      <c r="C351" s="447">
        <v>62023</v>
      </c>
    </row>
    <row r="352" ht="16.5" customHeight="1" spans="1:3">
      <c r="A352" s="169">
        <v>2050204</v>
      </c>
      <c r="B352" s="300" t="s">
        <v>344</v>
      </c>
      <c r="C352" s="447">
        <v>25089</v>
      </c>
    </row>
    <row r="353" ht="16.5" customHeight="1" spans="1:3">
      <c r="A353" s="169">
        <v>2050205</v>
      </c>
      <c r="B353" s="300" t="s">
        <v>345</v>
      </c>
      <c r="C353" s="447">
        <v>25</v>
      </c>
    </row>
    <row r="354" ht="16.5" customHeight="1" spans="1:3">
      <c r="A354" s="169">
        <v>2050299</v>
      </c>
      <c r="B354" s="300" t="s">
        <v>346</v>
      </c>
      <c r="C354" s="447">
        <v>22</v>
      </c>
    </row>
    <row r="355" ht="16.5" customHeight="1" spans="1:3">
      <c r="A355" s="169">
        <v>20503</v>
      </c>
      <c r="B355" s="301" t="s">
        <v>347</v>
      </c>
      <c r="C355" s="447">
        <v>7372</v>
      </c>
    </row>
    <row r="356" ht="16.5" hidden="1" customHeight="1" spans="1:3">
      <c r="A356" s="169">
        <v>2050301</v>
      </c>
      <c r="B356" s="300" t="s">
        <v>348</v>
      </c>
      <c r="C356" s="447">
        <v>0</v>
      </c>
    </row>
    <row r="357" ht="16.5" customHeight="1" spans="1:3">
      <c r="A357" s="169">
        <v>2050302</v>
      </c>
      <c r="B357" s="300" t="s">
        <v>349</v>
      </c>
      <c r="C357" s="447">
        <v>7372</v>
      </c>
    </row>
    <row r="358" ht="16.5" hidden="1" customHeight="1" spans="1:3">
      <c r="A358" s="169">
        <v>2050303</v>
      </c>
      <c r="B358" s="300" t="s">
        <v>350</v>
      </c>
      <c r="C358" s="447">
        <v>0</v>
      </c>
    </row>
    <row r="359" ht="16.5" hidden="1" customHeight="1" spans="1:3">
      <c r="A359" s="169">
        <v>2050305</v>
      </c>
      <c r="B359" s="300" t="s">
        <v>351</v>
      </c>
      <c r="C359" s="447">
        <v>0</v>
      </c>
    </row>
    <row r="360" ht="16.5" hidden="1" customHeight="1" spans="1:3">
      <c r="A360" s="169">
        <v>2050399</v>
      </c>
      <c r="B360" s="300" t="s">
        <v>352</v>
      </c>
      <c r="C360" s="447">
        <v>0</v>
      </c>
    </row>
    <row r="361" ht="16.5" hidden="1" customHeight="1" spans="1:3">
      <c r="A361" s="169">
        <v>20504</v>
      </c>
      <c r="B361" s="300" t="s">
        <v>353</v>
      </c>
      <c r="C361" s="447">
        <v>0</v>
      </c>
    </row>
    <row r="362" ht="16.5" hidden="1" customHeight="1" spans="1:3">
      <c r="A362" s="169">
        <v>2050401</v>
      </c>
      <c r="B362" s="301" t="s">
        <v>354</v>
      </c>
      <c r="C362" s="447">
        <v>0</v>
      </c>
    </row>
    <row r="363" ht="16.5" hidden="1" customHeight="1" spans="1:3">
      <c r="A363" s="169">
        <v>2050402</v>
      </c>
      <c r="B363" s="300" t="s">
        <v>355</v>
      </c>
      <c r="C363" s="447">
        <v>0</v>
      </c>
    </row>
    <row r="364" ht="16.5" hidden="1" customHeight="1" spans="1:3">
      <c r="A364" s="169">
        <v>2050403</v>
      </c>
      <c r="B364" s="300" t="s">
        <v>356</v>
      </c>
      <c r="C364" s="447">
        <v>0</v>
      </c>
    </row>
    <row r="365" ht="16.5" hidden="1" customHeight="1" spans="1:3">
      <c r="A365" s="169">
        <v>2050404</v>
      </c>
      <c r="B365" s="300" t="s">
        <v>357</v>
      </c>
      <c r="C365" s="447">
        <v>0</v>
      </c>
    </row>
    <row r="366" ht="16.5" hidden="1" customHeight="1" spans="1:3">
      <c r="A366" s="169">
        <v>2050499</v>
      </c>
      <c r="B366" s="300" t="s">
        <v>358</v>
      </c>
      <c r="C366" s="447">
        <v>0</v>
      </c>
    </row>
    <row r="367" ht="16.5" hidden="1" customHeight="1" spans="1:3">
      <c r="A367" s="169">
        <v>20505</v>
      </c>
      <c r="B367" s="300" t="s">
        <v>359</v>
      </c>
      <c r="C367" s="447">
        <v>0</v>
      </c>
    </row>
    <row r="368" ht="16.5" hidden="1" customHeight="1" spans="1:3">
      <c r="A368" s="169">
        <v>2050501</v>
      </c>
      <c r="B368" s="301" t="s">
        <v>360</v>
      </c>
      <c r="C368" s="447">
        <v>0</v>
      </c>
    </row>
    <row r="369" ht="16.5" hidden="1" customHeight="1" spans="1:3">
      <c r="A369" s="169">
        <v>2050502</v>
      </c>
      <c r="B369" s="300" t="s">
        <v>361</v>
      </c>
      <c r="C369" s="447">
        <v>0</v>
      </c>
    </row>
    <row r="370" ht="16.5" hidden="1" customHeight="1" spans="1:3">
      <c r="A370" s="169">
        <v>2050599</v>
      </c>
      <c r="B370" s="300" t="s">
        <v>362</v>
      </c>
      <c r="C370" s="447">
        <v>0</v>
      </c>
    </row>
    <row r="371" ht="16.5" hidden="1" customHeight="1" spans="1:3">
      <c r="A371" s="169">
        <v>20506</v>
      </c>
      <c r="B371" s="300" t="s">
        <v>363</v>
      </c>
      <c r="C371" s="447">
        <v>0</v>
      </c>
    </row>
    <row r="372" ht="16.5" hidden="1" customHeight="1" spans="1:3">
      <c r="A372" s="169">
        <v>2050601</v>
      </c>
      <c r="B372" s="301" t="s">
        <v>364</v>
      </c>
      <c r="C372" s="447">
        <v>0</v>
      </c>
    </row>
    <row r="373" ht="16.5" hidden="1" customHeight="1" spans="1:3">
      <c r="A373" s="169">
        <v>2050602</v>
      </c>
      <c r="B373" s="300" t="s">
        <v>365</v>
      </c>
      <c r="C373" s="447">
        <v>0</v>
      </c>
    </row>
    <row r="374" ht="16.5" hidden="1" customHeight="1" spans="1:3">
      <c r="A374" s="169">
        <v>2050699</v>
      </c>
      <c r="B374" s="300" t="s">
        <v>366</v>
      </c>
      <c r="C374" s="447">
        <v>0</v>
      </c>
    </row>
    <row r="375" ht="16.5" customHeight="1" spans="1:3">
      <c r="A375" s="169">
        <v>20507</v>
      </c>
      <c r="B375" s="300" t="s">
        <v>367</v>
      </c>
      <c r="C375" s="447">
        <v>881</v>
      </c>
    </row>
    <row r="376" ht="16.5" customHeight="1" spans="1:3">
      <c r="A376" s="169">
        <v>2050701</v>
      </c>
      <c r="B376" s="301" t="s">
        <v>368</v>
      </c>
      <c r="C376" s="447">
        <v>881</v>
      </c>
    </row>
    <row r="377" ht="16.5" hidden="1" customHeight="1" spans="1:3">
      <c r="A377" s="169">
        <v>2050702</v>
      </c>
      <c r="B377" s="300" t="s">
        <v>369</v>
      </c>
      <c r="C377" s="447">
        <v>0</v>
      </c>
    </row>
    <row r="378" ht="16.5" hidden="1" customHeight="1" spans="1:3">
      <c r="A378" s="169">
        <v>2050799</v>
      </c>
      <c r="B378" s="300" t="s">
        <v>370</v>
      </c>
      <c r="C378" s="447">
        <v>0</v>
      </c>
    </row>
    <row r="379" ht="16.5" customHeight="1" spans="1:3">
      <c r="A379" s="169">
        <v>20508</v>
      </c>
      <c r="B379" s="300" t="s">
        <v>371</v>
      </c>
      <c r="C379" s="447">
        <v>1463</v>
      </c>
    </row>
    <row r="380" ht="16.5" customHeight="1" spans="1:3">
      <c r="A380" s="169">
        <v>2050801</v>
      </c>
      <c r="B380" s="301" t="s">
        <v>372</v>
      </c>
      <c r="C380" s="447">
        <v>983</v>
      </c>
    </row>
    <row r="381" ht="16.5" customHeight="1" spans="1:3">
      <c r="A381" s="169">
        <v>2050802</v>
      </c>
      <c r="B381" s="300" t="s">
        <v>373</v>
      </c>
      <c r="C381" s="447">
        <v>454</v>
      </c>
    </row>
    <row r="382" ht="16.5" customHeight="1" spans="1:3">
      <c r="A382" s="169">
        <v>2050803</v>
      </c>
      <c r="B382" s="300" t="s">
        <v>374</v>
      </c>
      <c r="C382" s="447">
        <v>26</v>
      </c>
    </row>
    <row r="383" ht="16.5" hidden="1" customHeight="1" spans="1:3">
      <c r="A383" s="169">
        <v>2050804</v>
      </c>
      <c r="B383" s="300" t="s">
        <v>375</v>
      </c>
      <c r="C383" s="447">
        <v>0</v>
      </c>
    </row>
    <row r="384" ht="16.5" hidden="1" customHeight="1" spans="1:3">
      <c r="A384" s="169">
        <v>2050899</v>
      </c>
      <c r="B384" s="300" t="s">
        <v>376</v>
      </c>
      <c r="C384" s="447">
        <v>0</v>
      </c>
    </row>
    <row r="385" ht="16.5" customHeight="1" spans="1:3">
      <c r="A385" s="169">
        <v>20509</v>
      </c>
      <c r="B385" s="300" t="s">
        <v>377</v>
      </c>
      <c r="C385" s="447">
        <v>3417</v>
      </c>
    </row>
    <row r="386" ht="16.5" customHeight="1" spans="1:3">
      <c r="A386" s="169">
        <v>2050901</v>
      </c>
      <c r="B386" s="301" t="s">
        <v>378</v>
      </c>
      <c r="C386" s="447">
        <v>945</v>
      </c>
    </row>
    <row r="387" ht="16.5" hidden="1" customHeight="1" spans="1:3">
      <c r="A387" s="169">
        <v>2050902</v>
      </c>
      <c r="B387" s="300" t="s">
        <v>379</v>
      </c>
      <c r="C387" s="447">
        <v>0</v>
      </c>
    </row>
    <row r="388" ht="16.5" hidden="1" customHeight="1" spans="1:3">
      <c r="A388" s="169">
        <v>2050903</v>
      </c>
      <c r="B388" s="300" t="s">
        <v>380</v>
      </c>
      <c r="C388" s="447">
        <v>0</v>
      </c>
    </row>
    <row r="389" ht="16.5" hidden="1" customHeight="1" spans="1:3">
      <c r="A389" s="169">
        <v>2050904</v>
      </c>
      <c r="B389" s="300" t="s">
        <v>381</v>
      </c>
      <c r="C389" s="447">
        <v>0</v>
      </c>
    </row>
    <row r="390" ht="16.5" hidden="1" customHeight="1" spans="1:3">
      <c r="A390" s="169">
        <v>2050905</v>
      </c>
      <c r="B390" s="300" t="s">
        <v>382</v>
      </c>
      <c r="C390" s="447">
        <v>0</v>
      </c>
    </row>
    <row r="391" ht="16.5" customHeight="1" spans="1:3">
      <c r="A391" s="169">
        <v>2050999</v>
      </c>
      <c r="B391" s="300" t="s">
        <v>383</v>
      </c>
      <c r="C391" s="447">
        <v>2472</v>
      </c>
    </row>
    <row r="392" ht="16.5" customHeight="1" spans="1:3">
      <c r="A392" s="169">
        <v>20599</v>
      </c>
      <c r="B392" s="300" t="s">
        <v>384</v>
      </c>
      <c r="C392" s="447">
        <v>543</v>
      </c>
    </row>
    <row r="393" ht="16.5" customHeight="1" spans="1:3">
      <c r="A393" s="169">
        <v>206</v>
      </c>
      <c r="B393" s="301" t="s">
        <v>385</v>
      </c>
      <c r="C393" s="447">
        <v>3588</v>
      </c>
    </row>
    <row r="394" ht="16.5" customHeight="1" spans="1:3">
      <c r="A394" s="169">
        <v>20601</v>
      </c>
      <c r="B394" s="300" t="s">
        <v>386</v>
      </c>
      <c r="C394" s="447">
        <v>283</v>
      </c>
    </row>
    <row r="395" ht="16.5" customHeight="1" spans="1:3">
      <c r="A395" s="169">
        <v>2060101</v>
      </c>
      <c r="B395" s="302" t="s">
        <v>143</v>
      </c>
      <c r="C395" s="447">
        <v>283</v>
      </c>
    </row>
    <row r="396" ht="16.5" hidden="1" customHeight="1" spans="1:3">
      <c r="A396" s="169">
        <v>2060102</v>
      </c>
      <c r="B396" s="301" t="s">
        <v>144</v>
      </c>
      <c r="C396" s="447">
        <v>0</v>
      </c>
    </row>
    <row r="397" ht="16.5" hidden="1" customHeight="1" spans="1:3">
      <c r="A397" s="169">
        <v>2060103</v>
      </c>
      <c r="B397" s="300" t="s">
        <v>145</v>
      </c>
      <c r="C397" s="447">
        <v>0</v>
      </c>
    </row>
    <row r="398" ht="16.5" hidden="1" customHeight="1" spans="1:3">
      <c r="A398" s="169">
        <v>2060199</v>
      </c>
      <c r="B398" s="300" t="s">
        <v>387</v>
      </c>
      <c r="C398" s="447">
        <v>0</v>
      </c>
    </row>
    <row r="399" ht="16.5" hidden="1" customHeight="1" spans="1:3">
      <c r="A399" s="169">
        <v>20602</v>
      </c>
      <c r="B399" s="300" t="s">
        <v>388</v>
      </c>
      <c r="C399" s="447">
        <v>0</v>
      </c>
    </row>
    <row r="400" ht="16.5" hidden="1" customHeight="1" spans="1:3">
      <c r="A400" s="169">
        <v>2060201</v>
      </c>
      <c r="B400" s="300" t="s">
        <v>389</v>
      </c>
      <c r="C400" s="447">
        <v>0</v>
      </c>
    </row>
    <row r="401" ht="16.5" hidden="1" customHeight="1" spans="1:3">
      <c r="A401" s="169">
        <v>2060203</v>
      </c>
      <c r="B401" s="301" t="s">
        <v>390</v>
      </c>
      <c r="C401" s="447">
        <v>0</v>
      </c>
    </row>
    <row r="402" ht="16.5" hidden="1" customHeight="1" spans="1:3">
      <c r="A402" s="169">
        <v>2060204</v>
      </c>
      <c r="B402" s="300" t="s">
        <v>391</v>
      </c>
      <c r="C402" s="447">
        <v>0</v>
      </c>
    </row>
    <row r="403" ht="16.5" hidden="1" customHeight="1" spans="1:3">
      <c r="A403" s="169">
        <v>2060205</v>
      </c>
      <c r="B403" s="300" t="s">
        <v>392</v>
      </c>
      <c r="C403" s="447">
        <v>0</v>
      </c>
    </row>
    <row r="404" ht="16.5" hidden="1" customHeight="1" spans="1:3">
      <c r="A404" s="169">
        <v>2060206</v>
      </c>
      <c r="B404" s="300" t="s">
        <v>393</v>
      </c>
      <c r="C404" s="447">
        <v>0</v>
      </c>
    </row>
    <row r="405" ht="16.5" hidden="1" customHeight="1" spans="1:3">
      <c r="A405" s="169">
        <v>2060207</v>
      </c>
      <c r="B405" s="300" t="s">
        <v>394</v>
      </c>
      <c r="C405" s="447">
        <v>0</v>
      </c>
    </row>
    <row r="406" ht="16.5" hidden="1" customHeight="1" spans="1:3">
      <c r="A406" s="169">
        <v>2060208</v>
      </c>
      <c r="B406" s="300" t="s">
        <v>395</v>
      </c>
      <c r="C406" s="447"/>
    </row>
    <row r="407" ht="16.5" hidden="1" customHeight="1" spans="1:3">
      <c r="A407" s="169">
        <v>2060299</v>
      </c>
      <c r="B407" s="300" t="s">
        <v>396</v>
      </c>
      <c r="C407" s="447">
        <v>0</v>
      </c>
    </row>
    <row r="408" ht="16.5" hidden="1" customHeight="1" spans="1:3">
      <c r="A408" s="169">
        <v>20603</v>
      </c>
      <c r="B408" s="300" t="s">
        <v>397</v>
      </c>
      <c r="C408" s="447">
        <v>0</v>
      </c>
    </row>
    <row r="409" ht="16.5" hidden="1" customHeight="1" spans="1:3">
      <c r="A409" s="169">
        <v>2060301</v>
      </c>
      <c r="B409" s="300" t="s">
        <v>389</v>
      </c>
      <c r="C409" s="447">
        <v>0</v>
      </c>
    </row>
    <row r="410" ht="16.5" hidden="1" customHeight="1" spans="1:3">
      <c r="A410" s="169">
        <v>2060302</v>
      </c>
      <c r="B410" s="301" t="s">
        <v>398</v>
      </c>
      <c r="C410" s="447">
        <v>0</v>
      </c>
    </row>
    <row r="411" ht="16.5" hidden="1" customHeight="1" spans="1:3">
      <c r="A411" s="169">
        <v>2060303</v>
      </c>
      <c r="B411" s="300" t="s">
        <v>399</v>
      </c>
      <c r="C411" s="447">
        <v>0</v>
      </c>
    </row>
    <row r="412" ht="16.5" hidden="1" customHeight="1" spans="1:3">
      <c r="A412" s="169">
        <v>2060304</v>
      </c>
      <c r="B412" s="300" t="s">
        <v>400</v>
      </c>
      <c r="C412" s="447">
        <v>0</v>
      </c>
    </row>
    <row r="413" ht="16.5" hidden="1" customHeight="1" spans="1:3">
      <c r="A413" s="169">
        <v>2060399</v>
      </c>
      <c r="B413" s="300" t="s">
        <v>401</v>
      </c>
      <c r="C413" s="447">
        <v>0</v>
      </c>
    </row>
    <row r="414" ht="16.5" customHeight="1" spans="1:3">
      <c r="A414" s="169">
        <v>20604</v>
      </c>
      <c r="B414" s="300" t="s">
        <v>402</v>
      </c>
      <c r="C414" s="447">
        <v>392</v>
      </c>
    </row>
    <row r="415" ht="16.5" hidden="1" customHeight="1" spans="1:3">
      <c r="A415" s="169">
        <v>2060401</v>
      </c>
      <c r="B415" s="300" t="s">
        <v>389</v>
      </c>
      <c r="C415" s="447">
        <v>0</v>
      </c>
    </row>
    <row r="416" ht="16.5" customHeight="1" spans="1:3">
      <c r="A416" s="169">
        <v>2060404</v>
      </c>
      <c r="B416" s="301" t="s">
        <v>403</v>
      </c>
      <c r="C416" s="447">
        <v>154</v>
      </c>
    </row>
    <row r="417" ht="16.5" hidden="1" customHeight="1" spans="1:3">
      <c r="A417" s="169">
        <v>2060405</v>
      </c>
      <c r="B417" s="300" t="s">
        <v>404</v>
      </c>
      <c r="C417" s="447"/>
    </row>
    <row r="418" ht="16.5" customHeight="1" spans="1:3">
      <c r="A418" s="169">
        <v>2060499</v>
      </c>
      <c r="B418" s="300" t="s">
        <v>405</v>
      </c>
      <c r="C418" s="447">
        <v>238</v>
      </c>
    </row>
    <row r="419" ht="16.5" customHeight="1" spans="1:3">
      <c r="A419" s="169">
        <v>20605</v>
      </c>
      <c r="B419" s="300" t="s">
        <v>406</v>
      </c>
      <c r="C419" s="447">
        <v>53</v>
      </c>
    </row>
    <row r="420" ht="16.5" customHeight="1" spans="1:3">
      <c r="A420" s="169">
        <v>2060501</v>
      </c>
      <c r="B420" s="300" t="s">
        <v>389</v>
      </c>
      <c r="C420" s="447">
        <v>53</v>
      </c>
    </row>
    <row r="421" ht="16.5" hidden="1" customHeight="1" spans="1:3">
      <c r="A421" s="169">
        <v>2060502</v>
      </c>
      <c r="B421" s="300" t="s">
        <v>407</v>
      </c>
      <c r="C421" s="447">
        <v>0</v>
      </c>
    </row>
    <row r="422" ht="16.5" hidden="1" customHeight="1" spans="1:3">
      <c r="A422" s="169">
        <v>2060503</v>
      </c>
      <c r="B422" s="301" t="s">
        <v>408</v>
      </c>
      <c r="C422" s="447">
        <v>0</v>
      </c>
    </row>
    <row r="423" ht="16.5" hidden="1" customHeight="1" spans="1:3">
      <c r="A423" s="169">
        <v>2060599</v>
      </c>
      <c r="B423" s="300" t="s">
        <v>409</v>
      </c>
      <c r="C423" s="447">
        <v>0</v>
      </c>
    </row>
    <row r="424" ht="16.5" hidden="1" customHeight="1" spans="1:3">
      <c r="A424" s="169">
        <v>20606</v>
      </c>
      <c r="B424" s="300" t="s">
        <v>410</v>
      </c>
      <c r="C424" s="447">
        <v>0</v>
      </c>
    </row>
    <row r="425" ht="16.5" hidden="1" customHeight="1" spans="1:3">
      <c r="A425" s="169">
        <v>2060601</v>
      </c>
      <c r="B425" s="300" t="s">
        <v>411</v>
      </c>
      <c r="C425" s="447">
        <v>0</v>
      </c>
    </row>
    <row r="426" ht="16.5" hidden="1" customHeight="1" spans="1:3">
      <c r="A426" s="169">
        <v>2060602</v>
      </c>
      <c r="B426" s="300" t="s">
        <v>412</v>
      </c>
      <c r="C426" s="447">
        <v>0</v>
      </c>
    </row>
    <row r="427" ht="16.5" hidden="1" customHeight="1" spans="1:3">
      <c r="A427" s="169">
        <v>2060603</v>
      </c>
      <c r="B427" s="301" t="s">
        <v>413</v>
      </c>
      <c r="C427" s="447">
        <v>0</v>
      </c>
    </row>
    <row r="428" ht="16.5" hidden="1" customHeight="1" spans="1:3">
      <c r="A428" s="169">
        <v>2060699</v>
      </c>
      <c r="B428" s="300" t="s">
        <v>414</v>
      </c>
      <c r="C428" s="447">
        <v>0</v>
      </c>
    </row>
    <row r="429" ht="16.5" customHeight="1" spans="1:3">
      <c r="A429" s="169">
        <v>20607</v>
      </c>
      <c r="B429" s="300" t="s">
        <v>415</v>
      </c>
      <c r="C429" s="447">
        <v>33</v>
      </c>
    </row>
    <row r="430" ht="16.5" hidden="1" customHeight="1" spans="1:3">
      <c r="A430" s="169">
        <v>2060701</v>
      </c>
      <c r="B430" s="300" t="s">
        <v>389</v>
      </c>
      <c r="C430" s="447">
        <v>0</v>
      </c>
    </row>
    <row r="431" ht="16.5" customHeight="1" spans="1:3">
      <c r="A431" s="169">
        <v>2060702</v>
      </c>
      <c r="B431" s="300" t="s">
        <v>416</v>
      </c>
      <c r="C431" s="447">
        <v>8</v>
      </c>
    </row>
    <row r="432" ht="16.5" hidden="1" customHeight="1" spans="1:3">
      <c r="A432" s="169">
        <v>2060703</v>
      </c>
      <c r="B432" s="301" t="s">
        <v>417</v>
      </c>
      <c r="C432" s="447">
        <v>0</v>
      </c>
    </row>
    <row r="433" ht="16.5" hidden="1" customHeight="1" spans="1:3">
      <c r="A433" s="169">
        <v>2060704</v>
      </c>
      <c r="B433" s="300" t="s">
        <v>418</v>
      </c>
      <c r="C433" s="447">
        <v>0</v>
      </c>
    </row>
    <row r="434" ht="16.5" hidden="1" customHeight="1" spans="1:3">
      <c r="A434" s="169">
        <v>2060705</v>
      </c>
      <c r="B434" s="300" t="s">
        <v>419</v>
      </c>
      <c r="C434" s="447">
        <v>0</v>
      </c>
    </row>
    <row r="435" ht="16.5" customHeight="1" spans="1:3">
      <c r="A435" s="169">
        <v>2060799</v>
      </c>
      <c r="B435" s="300" t="s">
        <v>420</v>
      </c>
      <c r="C435" s="447">
        <v>25</v>
      </c>
    </row>
    <row r="436" ht="16.5" hidden="1" customHeight="1" spans="1:3">
      <c r="A436" s="169">
        <v>20608</v>
      </c>
      <c r="B436" s="300" t="s">
        <v>421</v>
      </c>
      <c r="C436" s="447">
        <v>0</v>
      </c>
    </row>
    <row r="437" ht="16.5" hidden="1" customHeight="1" spans="1:3">
      <c r="A437" s="169">
        <v>2060801</v>
      </c>
      <c r="B437" s="300" t="s">
        <v>422</v>
      </c>
      <c r="C437" s="447">
        <v>0</v>
      </c>
    </row>
    <row r="438" ht="16.5" hidden="1" customHeight="1" spans="1:3">
      <c r="A438" s="169">
        <v>2060802</v>
      </c>
      <c r="B438" s="300" t="s">
        <v>423</v>
      </c>
      <c r="C438" s="447">
        <v>0</v>
      </c>
    </row>
    <row r="439" ht="16.5" hidden="1" customHeight="1" spans="1:3">
      <c r="A439" s="169">
        <v>2060899</v>
      </c>
      <c r="B439" s="301" t="s">
        <v>424</v>
      </c>
      <c r="C439" s="447">
        <v>0</v>
      </c>
    </row>
    <row r="440" ht="16.5" hidden="1" customHeight="1" spans="1:3">
      <c r="A440" s="169">
        <v>20609</v>
      </c>
      <c r="B440" s="300" t="s">
        <v>425</v>
      </c>
      <c r="C440" s="447">
        <v>0</v>
      </c>
    </row>
    <row r="441" ht="16.5" hidden="1" customHeight="1" spans="1:3">
      <c r="A441" s="169">
        <v>2060901</v>
      </c>
      <c r="B441" s="300" t="s">
        <v>426</v>
      </c>
      <c r="C441" s="447">
        <v>0</v>
      </c>
    </row>
    <row r="442" ht="16.5" hidden="1" customHeight="1" spans="1:3">
      <c r="A442" s="169">
        <v>2060902</v>
      </c>
      <c r="B442" s="300" t="s">
        <v>427</v>
      </c>
      <c r="C442" s="447">
        <v>0</v>
      </c>
    </row>
    <row r="443" ht="16.5" hidden="1" customHeight="1" spans="1:3">
      <c r="A443" s="169">
        <v>2060999</v>
      </c>
      <c r="B443" s="301" t="s">
        <v>428</v>
      </c>
      <c r="C443" s="447">
        <v>0</v>
      </c>
    </row>
    <row r="444" ht="16.5" customHeight="1" spans="1:3">
      <c r="A444" s="169">
        <v>20699</v>
      </c>
      <c r="B444" s="300" t="s">
        <v>429</v>
      </c>
      <c r="C444" s="447">
        <v>2827</v>
      </c>
    </row>
    <row r="445" ht="16.5" hidden="1" customHeight="1" spans="1:3">
      <c r="A445" s="169">
        <v>2069901</v>
      </c>
      <c r="B445" s="300" t="s">
        <v>430</v>
      </c>
      <c r="C445" s="447">
        <v>0</v>
      </c>
    </row>
    <row r="446" ht="16.5" hidden="1" customHeight="1" spans="1:3">
      <c r="A446" s="169">
        <v>2069902</v>
      </c>
      <c r="B446" s="301" t="s">
        <v>431</v>
      </c>
      <c r="C446" s="447">
        <v>0</v>
      </c>
    </row>
    <row r="447" ht="16.5" hidden="1" customHeight="1" spans="1:3">
      <c r="A447" s="169">
        <v>2069903</v>
      </c>
      <c r="B447" s="300" t="s">
        <v>432</v>
      </c>
      <c r="C447" s="447">
        <v>0</v>
      </c>
    </row>
    <row r="448" ht="16.5" customHeight="1" spans="1:3">
      <c r="A448" s="169">
        <v>2069999</v>
      </c>
      <c r="B448" s="300" t="s">
        <v>433</v>
      </c>
      <c r="C448" s="447">
        <v>2827</v>
      </c>
    </row>
    <row r="449" ht="16.5" customHeight="1" spans="1:3">
      <c r="A449" s="169">
        <v>207</v>
      </c>
      <c r="B449" s="300" t="s">
        <v>434</v>
      </c>
      <c r="C449" s="447">
        <v>12501</v>
      </c>
    </row>
    <row r="450" ht="16.5" customHeight="1" spans="1:3">
      <c r="A450" s="169">
        <v>20701</v>
      </c>
      <c r="B450" s="300" t="s">
        <v>435</v>
      </c>
      <c r="C450" s="447">
        <v>4049</v>
      </c>
    </row>
    <row r="451" ht="16.5" customHeight="1" spans="1:3">
      <c r="A451" s="169">
        <v>2070101</v>
      </c>
      <c r="B451" s="300" t="s">
        <v>143</v>
      </c>
      <c r="C451" s="447">
        <v>686</v>
      </c>
    </row>
    <row r="452" ht="16.5" hidden="1" customHeight="1" spans="1:3">
      <c r="A452" s="169">
        <v>2070102</v>
      </c>
      <c r="B452" s="300" t="s">
        <v>144</v>
      </c>
      <c r="C452" s="447">
        <v>0</v>
      </c>
    </row>
    <row r="453" ht="16.5" hidden="1" customHeight="1" spans="1:3">
      <c r="A453" s="169">
        <v>2070103</v>
      </c>
      <c r="B453" s="301" t="s">
        <v>145</v>
      </c>
      <c r="C453" s="447">
        <v>0</v>
      </c>
    </row>
    <row r="454" ht="16.5" customHeight="1" spans="1:3">
      <c r="A454" s="169">
        <v>2070104</v>
      </c>
      <c r="B454" s="300" t="s">
        <v>436</v>
      </c>
      <c r="C454" s="447">
        <v>272</v>
      </c>
    </row>
    <row r="455" ht="16.5" hidden="1" customHeight="1" spans="1:3">
      <c r="A455" s="169">
        <v>2070105</v>
      </c>
      <c r="B455" s="300" t="s">
        <v>437</v>
      </c>
      <c r="C455" s="447">
        <v>0</v>
      </c>
    </row>
    <row r="456" ht="16.5" hidden="1" customHeight="1" spans="1:3">
      <c r="A456" s="169">
        <v>2070106</v>
      </c>
      <c r="B456" s="300" t="s">
        <v>438</v>
      </c>
      <c r="C456" s="447">
        <v>0</v>
      </c>
    </row>
    <row r="457" ht="16.5" hidden="1" customHeight="1" spans="1:3">
      <c r="A457" s="169">
        <v>2070107</v>
      </c>
      <c r="B457" s="300" t="s">
        <v>439</v>
      </c>
      <c r="C457" s="447">
        <v>0</v>
      </c>
    </row>
    <row r="458" ht="16.5" hidden="1" customHeight="1" spans="1:3">
      <c r="A458" s="169">
        <v>2070108</v>
      </c>
      <c r="B458" s="302" t="s">
        <v>440</v>
      </c>
      <c r="C458" s="447">
        <v>0</v>
      </c>
    </row>
    <row r="459" ht="16.5" customHeight="1" spans="1:3">
      <c r="A459" s="169">
        <v>2070109</v>
      </c>
      <c r="B459" s="301" t="s">
        <v>441</v>
      </c>
      <c r="C459" s="447">
        <v>2431</v>
      </c>
    </row>
    <row r="460" ht="16.5" hidden="1" customHeight="1" spans="1:3">
      <c r="A460" s="169">
        <v>2070110</v>
      </c>
      <c r="B460" s="300" t="s">
        <v>442</v>
      </c>
      <c r="C460" s="447">
        <v>0</v>
      </c>
    </row>
    <row r="461" ht="16.5" customHeight="1" spans="1:3">
      <c r="A461" s="169">
        <v>2070111</v>
      </c>
      <c r="B461" s="300" t="s">
        <v>443</v>
      </c>
      <c r="C461" s="447">
        <v>2</v>
      </c>
    </row>
    <row r="462" ht="16.5" customHeight="1" spans="1:3">
      <c r="A462" s="169">
        <v>2070112</v>
      </c>
      <c r="B462" s="300" t="s">
        <v>444</v>
      </c>
      <c r="C462" s="447">
        <v>100</v>
      </c>
    </row>
    <row r="463" ht="16.5" customHeight="1" spans="1:3">
      <c r="A463" s="169">
        <v>2070113</v>
      </c>
      <c r="B463" s="300" t="s">
        <v>445</v>
      </c>
      <c r="C463" s="447">
        <v>51</v>
      </c>
    </row>
    <row r="464" ht="16.5" customHeight="1" spans="1:3">
      <c r="A464" s="169">
        <v>2070114</v>
      </c>
      <c r="B464" s="300" t="s">
        <v>446</v>
      </c>
      <c r="C464" s="447">
        <v>127</v>
      </c>
    </row>
    <row r="465" ht="16.5" customHeight="1" spans="1:3">
      <c r="A465" s="169">
        <v>2070199</v>
      </c>
      <c r="B465" s="300" t="s">
        <v>447</v>
      </c>
      <c r="C465" s="447">
        <v>380</v>
      </c>
    </row>
    <row r="466" ht="16.5" customHeight="1" spans="1:3">
      <c r="A466" s="169">
        <v>20702</v>
      </c>
      <c r="B466" s="300" t="s">
        <v>448</v>
      </c>
      <c r="C466" s="447">
        <v>1436</v>
      </c>
    </row>
    <row r="467" ht="16.5" hidden="1" customHeight="1" spans="1:3">
      <c r="A467" s="169">
        <v>2070201</v>
      </c>
      <c r="B467" s="300" t="s">
        <v>143</v>
      </c>
      <c r="C467" s="447">
        <v>0</v>
      </c>
    </row>
    <row r="468" ht="16.5" hidden="1" customHeight="1" spans="1:3">
      <c r="A468" s="169">
        <v>2070202</v>
      </c>
      <c r="B468" s="300" t="s">
        <v>144</v>
      </c>
      <c r="C468" s="447">
        <v>0</v>
      </c>
    </row>
    <row r="469" ht="16.5" hidden="1" customHeight="1" spans="1:3">
      <c r="A469" s="169">
        <v>2070203</v>
      </c>
      <c r="B469" s="300" t="s">
        <v>145</v>
      </c>
      <c r="C469" s="447">
        <v>0</v>
      </c>
    </row>
    <row r="470" ht="16.5" customHeight="1" spans="1:3">
      <c r="A470" s="169">
        <v>2070204</v>
      </c>
      <c r="B470" s="300" t="s">
        <v>449</v>
      </c>
      <c r="C470" s="447">
        <v>816</v>
      </c>
    </row>
    <row r="471" ht="16.5" customHeight="1" spans="1:3">
      <c r="A471" s="169">
        <v>2070205</v>
      </c>
      <c r="B471" s="300" t="s">
        <v>450</v>
      </c>
      <c r="C471" s="447">
        <v>620</v>
      </c>
    </row>
    <row r="472" ht="16.5" hidden="1" customHeight="1" spans="1:3">
      <c r="A472" s="169">
        <v>2070206</v>
      </c>
      <c r="B472" s="300" t="s">
        <v>451</v>
      </c>
      <c r="C472" s="447">
        <v>0</v>
      </c>
    </row>
    <row r="473" ht="16.5" hidden="1" customHeight="1" spans="1:3">
      <c r="A473" s="169">
        <v>2070299</v>
      </c>
      <c r="B473" s="300" t="s">
        <v>452</v>
      </c>
      <c r="C473" s="447">
        <v>0</v>
      </c>
    </row>
    <row r="474" ht="16.5" customHeight="1" spans="1:3">
      <c r="A474" s="169">
        <v>20703</v>
      </c>
      <c r="B474" s="300" t="s">
        <v>453</v>
      </c>
      <c r="C474" s="447">
        <v>1698</v>
      </c>
    </row>
    <row r="475" ht="16.5" hidden="1" customHeight="1" spans="1:3">
      <c r="A475" s="169">
        <v>2070301</v>
      </c>
      <c r="B475" s="301" t="s">
        <v>143</v>
      </c>
      <c r="C475" s="447">
        <v>0</v>
      </c>
    </row>
    <row r="476" ht="16.5" hidden="1" customHeight="1" spans="1:3">
      <c r="A476" s="169">
        <v>2070302</v>
      </c>
      <c r="B476" s="300" t="s">
        <v>144</v>
      </c>
      <c r="C476" s="447">
        <v>0</v>
      </c>
    </row>
    <row r="477" ht="16.5" hidden="1" customHeight="1" spans="1:3">
      <c r="A477" s="169">
        <v>2070303</v>
      </c>
      <c r="B477" s="300" t="s">
        <v>145</v>
      </c>
      <c r="C477" s="447">
        <v>0</v>
      </c>
    </row>
    <row r="478" ht="16.5" customHeight="1" spans="1:3">
      <c r="A478" s="169">
        <v>2070304</v>
      </c>
      <c r="B478" s="300" t="s">
        <v>454</v>
      </c>
      <c r="C478" s="447">
        <v>141</v>
      </c>
    </row>
    <row r="479" ht="16.5" hidden="1" customHeight="1" spans="1:3">
      <c r="A479" s="169">
        <v>2070305</v>
      </c>
      <c r="B479" s="300" t="s">
        <v>455</v>
      </c>
      <c r="C479" s="447">
        <v>0</v>
      </c>
    </row>
    <row r="480" ht="16.5" customHeight="1" spans="1:3">
      <c r="A480" s="169">
        <v>2070306</v>
      </c>
      <c r="B480" s="300" t="s">
        <v>456</v>
      </c>
      <c r="C480" s="447">
        <v>80</v>
      </c>
    </row>
    <row r="481" ht="16.5" customHeight="1" spans="1:3">
      <c r="A481" s="169">
        <v>2070307</v>
      </c>
      <c r="B481" s="300" t="s">
        <v>457</v>
      </c>
      <c r="C481" s="447">
        <v>1477</v>
      </c>
    </row>
    <row r="482" ht="16.5" hidden="1" customHeight="1" spans="1:3">
      <c r="A482" s="169">
        <v>2070308</v>
      </c>
      <c r="B482" s="300" t="s">
        <v>458</v>
      </c>
      <c r="C482" s="447">
        <v>0</v>
      </c>
    </row>
    <row r="483" ht="16.5" hidden="1" customHeight="1" spans="1:3">
      <c r="A483" s="169">
        <v>2070309</v>
      </c>
      <c r="B483" s="301" t="s">
        <v>459</v>
      </c>
      <c r="C483" s="447">
        <v>0</v>
      </c>
    </row>
    <row r="484" ht="16.5" hidden="1" customHeight="1" spans="1:3">
      <c r="A484" s="169">
        <v>2070399</v>
      </c>
      <c r="B484" s="300" t="s">
        <v>460</v>
      </c>
      <c r="C484" s="447">
        <v>0</v>
      </c>
    </row>
    <row r="485" ht="16.5" customHeight="1" spans="1:3">
      <c r="A485" s="169">
        <v>20706</v>
      </c>
      <c r="B485" s="300" t="s">
        <v>461</v>
      </c>
      <c r="C485" s="447">
        <v>297</v>
      </c>
    </row>
    <row r="486" ht="16.5" hidden="1" customHeight="1" spans="1:3">
      <c r="A486" s="169">
        <v>2070601</v>
      </c>
      <c r="B486" s="300" t="s">
        <v>143</v>
      </c>
      <c r="C486" s="447">
        <v>0</v>
      </c>
    </row>
    <row r="487" ht="16.5" hidden="1" customHeight="1" spans="1:3">
      <c r="A487" s="169">
        <v>2070602</v>
      </c>
      <c r="B487" s="300" t="s">
        <v>144</v>
      </c>
      <c r="C487" s="447">
        <v>0</v>
      </c>
    </row>
    <row r="488" ht="16.5" hidden="1" customHeight="1" spans="1:3">
      <c r="A488" s="169">
        <v>2070603</v>
      </c>
      <c r="B488" s="300" t="s">
        <v>145</v>
      </c>
      <c r="C488" s="447">
        <v>0</v>
      </c>
    </row>
    <row r="489" ht="16.5" customHeight="1" spans="1:3">
      <c r="A489" s="169">
        <v>2070604</v>
      </c>
      <c r="B489" s="300" t="s">
        <v>462</v>
      </c>
      <c r="C489" s="447">
        <v>297</v>
      </c>
    </row>
    <row r="490" ht="16.5" hidden="1" customHeight="1" spans="1:3">
      <c r="A490" s="169">
        <v>2070605</v>
      </c>
      <c r="B490" s="300" t="s">
        <v>463</v>
      </c>
      <c r="C490" s="447">
        <v>0</v>
      </c>
    </row>
    <row r="491" ht="16.5" hidden="1" customHeight="1" spans="1:3">
      <c r="A491" s="169">
        <v>2070606</v>
      </c>
      <c r="B491" s="300" t="s">
        <v>464</v>
      </c>
      <c r="C491" s="447">
        <v>0</v>
      </c>
    </row>
    <row r="492" ht="16.5" hidden="1" customHeight="1" spans="1:3">
      <c r="A492" s="169">
        <v>2070607</v>
      </c>
      <c r="B492" s="300" t="s">
        <v>465</v>
      </c>
      <c r="C492" s="447">
        <v>0</v>
      </c>
    </row>
    <row r="493" ht="16.5" hidden="1" customHeight="1" spans="1:3">
      <c r="A493" s="169">
        <v>2070699</v>
      </c>
      <c r="B493" s="300" t="s">
        <v>466</v>
      </c>
      <c r="C493" s="447">
        <v>0</v>
      </c>
    </row>
    <row r="494" ht="16.5" customHeight="1" spans="1:3">
      <c r="A494" s="169">
        <v>20708</v>
      </c>
      <c r="B494" s="301" t="s">
        <v>467</v>
      </c>
      <c r="C494" s="447">
        <v>1614</v>
      </c>
    </row>
    <row r="495" ht="16.5" hidden="1" customHeight="1" spans="1:3">
      <c r="A495" s="169">
        <v>2070801</v>
      </c>
      <c r="B495" s="300" t="s">
        <v>143</v>
      </c>
      <c r="C495" s="447">
        <v>0</v>
      </c>
    </row>
    <row r="496" ht="16.5" hidden="1" customHeight="1" spans="1:3">
      <c r="A496" s="169">
        <v>2070802</v>
      </c>
      <c r="B496" s="300" t="s">
        <v>144</v>
      </c>
      <c r="C496" s="447">
        <v>0</v>
      </c>
    </row>
    <row r="497" ht="16.5" hidden="1" customHeight="1" spans="1:3">
      <c r="A497" s="169">
        <v>2070803</v>
      </c>
      <c r="B497" s="300" t="s">
        <v>145</v>
      </c>
      <c r="C497" s="447">
        <v>0</v>
      </c>
    </row>
    <row r="498" ht="16.5" hidden="1" customHeight="1" spans="1:3">
      <c r="A498" s="169">
        <v>2070806</v>
      </c>
      <c r="B498" s="300" t="s">
        <v>468</v>
      </c>
      <c r="C498" s="447">
        <v>0</v>
      </c>
    </row>
    <row r="499" ht="16.5" hidden="1" customHeight="1" spans="1:3">
      <c r="A499" s="169">
        <v>2070807</v>
      </c>
      <c r="B499" s="300" t="s">
        <v>469</v>
      </c>
      <c r="C499" s="447"/>
    </row>
    <row r="500" ht="16.5" hidden="1" customHeight="1" spans="1:3">
      <c r="A500" s="169">
        <v>2070808</v>
      </c>
      <c r="B500" s="300" t="s">
        <v>470</v>
      </c>
      <c r="C500" s="447"/>
    </row>
    <row r="501" ht="16.5" customHeight="1" spans="1:3">
      <c r="A501" s="169">
        <v>2070899</v>
      </c>
      <c r="B501" s="300" t="s">
        <v>471</v>
      </c>
      <c r="C501" s="447">
        <v>589</v>
      </c>
    </row>
    <row r="502" ht="16.5" customHeight="1" spans="1:3">
      <c r="A502" s="169">
        <v>20799</v>
      </c>
      <c r="B502" s="300" t="s">
        <v>472</v>
      </c>
      <c r="C502" s="447">
        <v>3407</v>
      </c>
    </row>
    <row r="503" ht="16.5" customHeight="1" spans="1:3">
      <c r="A503" s="169">
        <v>2079902</v>
      </c>
      <c r="B503" s="301" t="s">
        <v>473</v>
      </c>
      <c r="C503" s="447">
        <v>100</v>
      </c>
    </row>
    <row r="504" ht="16.5" hidden="1" customHeight="1" spans="1:3">
      <c r="A504" s="169">
        <v>2079903</v>
      </c>
      <c r="B504" s="300" t="s">
        <v>474</v>
      </c>
      <c r="C504" s="447">
        <v>0</v>
      </c>
    </row>
    <row r="505" ht="16.5" customHeight="1" spans="1:3">
      <c r="A505" s="169">
        <v>2079999</v>
      </c>
      <c r="B505" s="300" t="s">
        <v>475</v>
      </c>
      <c r="C505" s="447">
        <v>3307</v>
      </c>
    </row>
    <row r="506" ht="16.5" customHeight="1" spans="1:3">
      <c r="A506" s="169">
        <v>208</v>
      </c>
      <c r="B506" s="300" t="s">
        <v>476</v>
      </c>
      <c r="C506" s="447">
        <v>166671</v>
      </c>
    </row>
    <row r="507" ht="16.5" customHeight="1" spans="1:3">
      <c r="A507" s="169">
        <v>20801</v>
      </c>
      <c r="B507" s="300" t="s">
        <v>477</v>
      </c>
      <c r="C507" s="447">
        <v>5096</v>
      </c>
    </row>
    <row r="508" ht="16.5" customHeight="1" spans="1:3">
      <c r="A508" s="169">
        <v>2080101</v>
      </c>
      <c r="B508" s="301" t="s">
        <v>143</v>
      </c>
      <c r="C508" s="447">
        <v>630</v>
      </c>
    </row>
    <row r="509" ht="16.5" hidden="1" customHeight="1" spans="1:3">
      <c r="A509" s="169">
        <v>2080102</v>
      </c>
      <c r="B509" s="300" t="s">
        <v>144</v>
      </c>
      <c r="C509" s="447">
        <v>0</v>
      </c>
    </row>
    <row r="510" ht="16.5" hidden="1" customHeight="1" spans="1:3">
      <c r="A510" s="169">
        <v>2080103</v>
      </c>
      <c r="B510" s="300" t="s">
        <v>145</v>
      </c>
      <c r="C510" s="447">
        <v>0</v>
      </c>
    </row>
    <row r="511" ht="16.5" hidden="1" customHeight="1" spans="1:3">
      <c r="A511" s="169">
        <v>2080104</v>
      </c>
      <c r="B511" s="300" t="s">
        <v>478</v>
      </c>
      <c r="C511" s="447">
        <v>0</v>
      </c>
    </row>
    <row r="512" ht="16.5" hidden="1" customHeight="1" spans="1:3">
      <c r="A512" s="169">
        <v>2080105</v>
      </c>
      <c r="B512" s="300" t="s">
        <v>479</v>
      </c>
      <c r="C512" s="447">
        <v>0</v>
      </c>
    </row>
    <row r="513" ht="16.5" hidden="1" customHeight="1" spans="1:3">
      <c r="A513" s="169">
        <v>2080106</v>
      </c>
      <c r="B513" s="300" t="s">
        <v>480</v>
      </c>
      <c r="C513" s="447">
        <v>0</v>
      </c>
    </row>
    <row r="514" ht="16.5" customHeight="1" spans="1:3">
      <c r="A514" s="169">
        <v>2080107</v>
      </c>
      <c r="B514" s="300" t="s">
        <v>481</v>
      </c>
      <c r="C514" s="447">
        <v>268</v>
      </c>
    </row>
    <row r="515" ht="16.5" hidden="1" customHeight="1" spans="1:3">
      <c r="A515" s="169">
        <v>2080108</v>
      </c>
      <c r="B515" s="301" t="s">
        <v>184</v>
      </c>
      <c r="C515" s="447">
        <v>0</v>
      </c>
    </row>
    <row r="516" ht="16.5" customHeight="1" spans="1:3">
      <c r="A516" s="169">
        <v>2080109</v>
      </c>
      <c r="B516" s="300" t="s">
        <v>482</v>
      </c>
      <c r="C516" s="447">
        <v>4005</v>
      </c>
    </row>
    <row r="517" ht="16.5" hidden="1" customHeight="1" spans="1:3">
      <c r="A517" s="169">
        <v>2080110</v>
      </c>
      <c r="B517" s="300" t="s">
        <v>483</v>
      </c>
      <c r="C517" s="447">
        <v>0</v>
      </c>
    </row>
    <row r="518" ht="16.5" hidden="1" customHeight="1" spans="1:3">
      <c r="A518" s="169">
        <v>2080111</v>
      </c>
      <c r="B518" s="300" t="s">
        <v>484</v>
      </c>
      <c r="C518" s="447">
        <v>0</v>
      </c>
    </row>
    <row r="519" ht="16.5" hidden="1" customHeight="1" spans="1:3">
      <c r="A519" s="169">
        <v>2080112</v>
      </c>
      <c r="B519" s="300" t="s">
        <v>485</v>
      </c>
      <c r="C519" s="447">
        <v>0</v>
      </c>
    </row>
    <row r="520" ht="16.5" hidden="1" customHeight="1" spans="1:3">
      <c r="A520" s="169">
        <v>2080113</v>
      </c>
      <c r="B520" s="300" t="s">
        <v>486</v>
      </c>
      <c r="C520" s="447"/>
    </row>
    <row r="521" ht="16.5" hidden="1" customHeight="1" spans="1:3">
      <c r="A521" s="169">
        <v>2080114</v>
      </c>
      <c r="B521" s="301" t="s">
        <v>487</v>
      </c>
      <c r="C521" s="447"/>
    </row>
    <row r="522" ht="16.5" hidden="1" customHeight="1" spans="1:3">
      <c r="A522" s="169">
        <v>2080115</v>
      </c>
      <c r="B522" s="300" t="s">
        <v>488</v>
      </c>
      <c r="C522" s="447"/>
    </row>
    <row r="523" ht="16.5" hidden="1" customHeight="1" spans="1:3">
      <c r="A523" s="169">
        <v>2080116</v>
      </c>
      <c r="B523" s="300" t="s">
        <v>489</v>
      </c>
      <c r="C523" s="447"/>
    </row>
    <row r="524" ht="16.5" hidden="1" customHeight="1" spans="1:3">
      <c r="A524" s="169">
        <v>2080150</v>
      </c>
      <c r="B524" s="301" t="s">
        <v>152</v>
      </c>
      <c r="C524" s="447"/>
    </row>
    <row r="525" ht="16.5" customHeight="1" spans="1:3">
      <c r="A525" s="169">
        <v>2080199</v>
      </c>
      <c r="B525" s="300" t="s">
        <v>490</v>
      </c>
      <c r="C525" s="447">
        <v>193</v>
      </c>
    </row>
    <row r="526" ht="16.5" customHeight="1" spans="1:3">
      <c r="A526" s="169">
        <v>20802</v>
      </c>
      <c r="B526" s="300" t="s">
        <v>491</v>
      </c>
      <c r="C526" s="447">
        <v>5916</v>
      </c>
    </row>
    <row r="527" ht="16.5" customHeight="1" spans="1:3">
      <c r="A527" s="169">
        <v>2080201</v>
      </c>
      <c r="B527" s="300" t="s">
        <v>143</v>
      </c>
      <c r="C527" s="447">
        <v>388</v>
      </c>
    </row>
    <row r="528" ht="16.5" hidden="1" customHeight="1" spans="1:3">
      <c r="A528" s="169">
        <v>2080202</v>
      </c>
      <c r="B528" s="302" t="s">
        <v>144</v>
      </c>
      <c r="C528" s="447">
        <v>0</v>
      </c>
    </row>
    <row r="529" ht="16.5" hidden="1" customHeight="1" spans="1:3">
      <c r="A529" s="169">
        <v>2080203</v>
      </c>
      <c r="B529" s="301" t="s">
        <v>145</v>
      </c>
      <c r="C529" s="447">
        <v>0</v>
      </c>
    </row>
    <row r="530" ht="16.5" hidden="1" customHeight="1" spans="1:3">
      <c r="A530" s="169">
        <v>2080206</v>
      </c>
      <c r="B530" s="300" t="s">
        <v>492</v>
      </c>
      <c r="C530" s="447">
        <v>0</v>
      </c>
    </row>
    <row r="531" ht="16.5" hidden="1" customHeight="1" spans="1:3">
      <c r="A531" s="169">
        <v>2080207</v>
      </c>
      <c r="B531" s="300" t="s">
        <v>493</v>
      </c>
      <c r="C531" s="447">
        <v>0</v>
      </c>
    </row>
    <row r="532" ht="16.5" customHeight="1" spans="1:3">
      <c r="A532" s="169">
        <v>2080208</v>
      </c>
      <c r="B532" s="300" t="s">
        <v>494</v>
      </c>
      <c r="C532" s="447">
        <v>5299</v>
      </c>
    </row>
    <row r="533" ht="16.5" customHeight="1" spans="1:3">
      <c r="A533" s="169">
        <v>2080299</v>
      </c>
      <c r="B533" s="300" t="s">
        <v>495</v>
      </c>
      <c r="C533" s="447">
        <v>229</v>
      </c>
    </row>
    <row r="534" ht="16.5" hidden="1" customHeight="1" spans="1:3">
      <c r="A534" s="169">
        <v>20804</v>
      </c>
      <c r="B534" s="300" t="s">
        <v>496</v>
      </c>
      <c r="C534" s="447">
        <v>0</v>
      </c>
    </row>
    <row r="535" ht="16.5" hidden="1" customHeight="1" spans="1:3">
      <c r="A535" s="169">
        <v>2080402</v>
      </c>
      <c r="B535" s="300" t="s">
        <v>497</v>
      </c>
      <c r="C535" s="447">
        <v>0</v>
      </c>
    </row>
    <row r="536" ht="16.5" customHeight="1" spans="1:3">
      <c r="A536" s="169">
        <v>20805</v>
      </c>
      <c r="B536" s="300" t="s">
        <v>498</v>
      </c>
      <c r="C536" s="447">
        <v>68848</v>
      </c>
    </row>
    <row r="537" ht="16.5" customHeight="1" spans="1:3">
      <c r="A537" s="169">
        <v>2080501</v>
      </c>
      <c r="B537" s="300" t="s">
        <v>499</v>
      </c>
      <c r="C537" s="447">
        <v>37</v>
      </c>
    </row>
    <row r="538" ht="16.5" hidden="1" customHeight="1" spans="1:3">
      <c r="A538" s="169">
        <v>2080502</v>
      </c>
      <c r="B538" s="300" t="s">
        <v>500</v>
      </c>
      <c r="C538" s="447">
        <v>0</v>
      </c>
    </row>
    <row r="539" ht="16.5" hidden="1" customHeight="1" spans="1:3">
      <c r="A539" s="169">
        <v>2080503</v>
      </c>
      <c r="B539" s="300" t="s">
        <v>501</v>
      </c>
      <c r="C539" s="447">
        <v>0</v>
      </c>
    </row>
    <row r="540" ht="16.5" customHeight="1" spans="1:3">
      <c r="A540" s="169">
        <v>2080505</v>
      </c>
      <c r="B540" s="300" t="s">
        <v>502</v>
      </c>
      <c r="C540" s="447">
        <v>28927</v>
      </c>
    </row>
    <row r="541" ht="16.5" customHeight="1" spans="1:3">
      <c r="A541" s="169">
        <v>2080506</v>
      </c>
      <c r="B541" s="300" t="s">
        <v>503</v>
      </c>
      <c r="C541" s="447">
        <v>14205</v>
      </c>
    </row>
    <row r="542" ht="16.5" hidden="1" customHeight="1" spans="1:3">
      <c r="A542" s="169">
        <v>2080507</v>
      </c>
      <c r="B542" s="300" t="s">
        <v>504</v>
      </c>
      <c r="C542" s="447">
        <v>0</v>
      </c>
    </row>
    <row r="543" ht="16.5" hidden="1" customHeight="1" spans="1:3">
      <c r="A543" s="169">
        <v>2080508</v>
      </c>
      <c r="B543" s="301" t="s">
        <v>505</v>
      </c>
      <c r="C543" s="447"/>
    </row>
    <row r="544" ht="16.5" customHeight="1" spans="1:3">
      <c r="A544" s="169">
        <v>2080599</v>
      </c>
      <c r="B544" s="300" t="s">
        <v>506</v>
      </c>
      <c r="C544" s="447">
        <v>25679</v>
      </c>
    </row>
    <row r="545" ht="16.5" hidden="1" customHeight="1" spans="1:3">
      <c r="A545" s="169">
        <v>20806</v>
      </c>
      <c r="B545" s="300" t="s">
        <v>507</v>
      </c>
      <c r="C545" s="447">
        <v>0</v>
      </c>
    </row>
    <row r="546" ht="16.5" hidden="1" customHeight="1" spans="1:3">
      <c r="A546" s="169">
        <v>2080601</v>
      </c>
      <c r="B546" s="300" t="s">
        <v>508</v>
      </c>
      <c r="C546" s="447">
        <v>0</v>
      </c>
    </row>
    <row r="547" ht="16.5" hidden="1" customHeight="1" spans="1:3">
      <c r="A547" s="169">
        <v>2080602</v>
      </c>
      <c r="B547" s="300" t="s">
        <v>509</v>
      </c>
      <c r="C547" s="447">
        <v>0</v>
      </c>
    </row>
    <row r="548" ht="16.5" hidden="1" customHeight="1" spans="1:3">
      <c r="A548" s="169">
        <v>2080699</v>
      </c>
      <c r="B548" s="300" t="s">
        <v>510</v>
      </c>
      <c r="C548" s="447">
        <v>0</v>
      </c>
    </row>
    <row r="549" ht="16.5" customHeight="1" spans="1:3">
      <c r="A549" s="169">
        <v>20807</v>
      </c>
      <c r="B549" s="300" t="s">
        <v>511</v>
      </c>
      <c r="C549" s="447">
        <v>5530</v>
      </c>
    </row>
    <row r="550" ht="16.5" customHeight="1" spans="1:3">
      <c r="A550" s="169">
        <v>2080701</v>
      </c>
      <c r="B550" s="300" t="s">
        <v>512</v>
      </c>
      <c r="C550" s="447">
        <v>400</v>
      </c>
    </row>
    <row r="551" ht="16.5" customHeight="1" spans="1:3">
      <c r="A551" s="169">
        <v>2080702</v>
      </c>
      <c r="B551" s="301" t="s">
        <v>513</v>
      </c>
      <c r="C551" s="447">
        <v>400</v>
      </c>
    </row>
    <row r="552" ht="16.5" customHeight="1" spans="1:3">
      <c r="A552" s="169">
        <v>2080704</v>
      </c>
      <c r="B552" s="300" t="s">
        <v>514</v>
      </c>
      <c r="C552" s="447">
        <v>1000</v>
      </c>
    </row>
    <row r="553" ht="16.5" customHeight="1" spans="1:3">
      <c r="A553" s="169">
        <v>2080705</v>
      </c>
      <c r="B553" s="300" t="s">
        <v>515</v>
      </c>
      <c r="C553" s="447">
        <v>2540</v>
      </c>
    </row>
    <row r="554" ht="16.5" customHeight="1" spans="1:3">
      <c r="A554" s="169">
        <v>2080709</v>
      </c>
      <c r="B554" s="301" t="s">
        <v>516</v>
      </c>
      <c r="C554" s="447">
        <v>125</v>
      </c>
    </row>
    <row r="555" ht="16.5" customHeight="1" spans="1:3">
      <c r="A555" s="169">
        <v>2080711</v>
      </c>
      <c r="B555" s="300" t="s">
        <v>517</v>
      </c>
      <c r="C555" s="447">
        <v>60</v>
      </c>
    </row>
    <row r="556" ht="16.5" hidden="1" customHeight="1" spans="1:3">
      <c r="A556" s="169">
        <v>2080712</v>
      </c>
      <c r="B556" s="300" t="s">
        <v>518</v>
      </c>
      <c r="C556" s="447">
        <v>0</v>
      </c>
    </row>
    <row r="557" ht="16.5" hidden="1" customHeight="1" spans="1:3">
      <c r="A557" s="169">
        <v>2080713</v>
      </c>
      <c r="B557" s="300" t="s">
        <v>519</v>
      </c>
      <c r="C557" s="447">
        <v>0</v>
      </c>
    </row>
    <row r="558" ht="16.5" customHeight="1" spans="1:3">
      <c r="A558" s="169">
        <v>2080799</v>
      </c>
      <c r="B558" s="300" t="s">
        <v>520</v>
      </c>
      <c r="C558" s="447">
        <v>1005</v>
      </c>
    </row>
    <row r="559" ht="16.5" customHeight="1" spans="1:3">
      <c r="A559" s="169">
        <v>20808</v>
      </c>
      <c r="B559" s="300" t="s">
        <v>521</v>
      </c>
      <c r="C559" s="447">
        <v>13875</v>
      </c>
    </row>
    <row r="560" ht="16.5" customHeight="1" spans="1:3">
      <c r="A560" s="169">
        <v>2080801</v>
      </c>
      <c r="B560" s="300" t="s">
        <v>522</v>
      </c>
      <c r="C560" s="447">
        <v>3036</v>
      </c>
    </row>
    <row r="561" ht="16.5" customHeight="1" spans="1:3">
      <c r="A561" s="169">
        <v>2080802</v>
      </c>
      <c r="B561" s="300" t="s">
        <v>523</v>
      </c>
      <c r="C561" s="447">
        <v>2118</v>
      </c>
    </row>
    <row r="562" ht="16.5" customHeight="1" spans="1:3">
      <c r="A562" s="169">
        <v>2080803</v>
      </c>
      <c r="B562" s="300" t="s">
        <v>524</v>
      </c>
      <c r="C562" s="447">
        <v>6244</v>
      </c>
    </row>
    <row r="563" ht="16.5" customHeight="1" spans="1:3">
      <c r="A563" s="169">
        <v>2080804</v>
      </c>
      <c r="B563" s="301" t="s">
        <v>525</v>
      </c>
      <c r="C563" s="447">
        <v>254</v>
      </c>
    </row>
    <row r="564" ht="16.5" customHeight="1" spans="1:3">
      <c r="A564" s="169">
        <v>2080805</v>
      </c>
      <c r="B564" s="300" t="s">
        <v>526</v>
      </c>
      <c r="C564" s="447">
        <v>822</v>
      </c>
    </row>
    <row r="565" ht="16.5" hidden="1" customHeight="1" spans="1:3">
      <c r="A565" s="169">
        <v>2080806</v>
      </c>
      <c r="B565" s="300" t="s">
        <v>527</v>
      </c>
      <c r="C565" s="447">
        <v>0</v>
      </c>
    </row>
    <row r="566" ht="16.5" customHeight="1" spans="1:3">
      <c r="A566" s="169">
        <v>2080899</v>
      </c>
      <c r="B566" s="300" t="s">
        <v>528</v>
      </c>
      <c r="C566" s="447">
        <v>1401</v>
      </c>
    </row>
    <row r="567" ht="16.5" customHeight="1" spans="1:3">
      <c r="A567" s="169">
        <v>20809</v>
      </c>
      <c r="B567" s="301" t="s">
        <v>529</v>
      </c>
      <c r="C567" s="447">
        <v>4561</v>
      </c>
    </row>
    <row r="568" ht="16.5" customHeight="1" spans="1:3">
      <c r="A568" s="169">
        <v>2080901</v>
      </c>
      <c r="B568" s="300" t="s">
        <v>530</v>
      </c>
      <c r="C568" s="447">
        <v>1353</v>
      </c>
    </row>
    <row r="569" ht="16.5" customHeight="1" spans="1:3">
      <c r="A569" s="169">
        <v>2080902</v>
      </c>
      <c r="B569" s="300" t="s">
        <v>531</v>
      </c>
      <c r="C569" s="447">
        <v>459</v>
      </c>
    </row>
    <row r="570" ht="16.5" customHeight="1" spans="1:3">
      <c r="A570" s="169">
        <v>2080903</v>
      </c>
      <c r="B570" s="300" t="s">
        <v>532</v>
      </c>
      <c r="C570" s="447">
        <v>35</v>
      </c>
    </row>
    <row r="571" ht="16.5" customHeight="1" spans="1:3">
      <c r="A571" s="169">
        <v>2080904</v>
      </c>
      <c r="B571" s="300" t="s">
        <v>533</v>
      </c>
      <c r="C571" s="447">
        <v>31</v>
      </c>
    </row>
    <row r="572" ht="16.5" customHeight="1" spans="1:3">
      <c r="A572" s="169">
        <v>2080905</v>
      </c>
      <c r="B572" s="300" t="s">
        <v>534</v>
      </c>
      <c r="C572" s="447">
        <v>608</v>
      </c>
    </row>
    <row r="573" ht="16.5" customHeight="1" spans="1:3">
      <c r="A573" s="169">
        <v>2080999</v>
      </c>
      <c r="B573" s="300" t="s">
        <v>535</v>
      </c>
      <c r="C573" s="447">
        <v>2075</v>
      </c>
    </row>
    <row r="574" ht="16.5" customHeight="1" spans="1:3">
      <c r="A574" s="169">
        <v>20810</v>
      </c>
      <c r="B574" s="300" t="s">
        <v>536</v>
      </c>
      <c r="C574" s="447">
        <v>3898</v>
      </c>
    </row>
    <row r="575" ht="16.5" customHeight="1" spans="1:3">
      <c r="A575" s="169">
        <v>2081001</v>
      </c>
      <c r="B575" s="300" t="s">
        <v>537</v>
      </c>
      <c r="C575" s="447">
        <v>538</v>
      </c>
    </row>
    <row r="576" ht="16.5" customHeight="1" spans="1:3">
      <c r="A576" s="169">
        <v>2081002</v>
      </c>
      <c r="B576" s="300" t="s">
        <v>538</v>
      </c>
      <c r="C576" s="447">
        <v>2381</v>
      </c>
    </row>
    <row r="577" ht="16.5" hidden="1" customHeight="1" spans="1:3">
      <c r="A577" s="169">
        <v>2081003</v>
      </c>
      <c r="B577" s="301" t="s">
        <v>539</v>
      </c>
      <c r="C577" s="447">
        <v>0</v>
      </c>
    </row>
    <row r="578" ht="16.5" customHeight="1" spans="1:3">
      <c r="A578" s="169">
        <v>2081004</v>
      </c>
      <c r="B578" s="300" t="s">
        <v>540</v>
      </c>
      <c r="C578" s="447">
        <v>228</v>
      </c>
    </row>
    <row r="579" ht="16.5" customHeight="1" spans="1:3">
      <c r="A579" s="169">
        <v>2081005</v>
      </c>
      <c r="B579" s="300" t="s">
        <v>541</v>
      </c>
      <c r="C579" s="447">
        <v>745</v>
      </c>
    </row>
    <row r="580" ht="16.5" hidden="1" customHeight="1" spans="1:3">
      <c r="A580" s="169">
        <v>2081006</v>
      </c>
      <c r="B580" s="300" t="s">
        <v>542</v>
      </c>
      <c r="C580" s="447">
        <v>0</v>
      </c>
    </row>
    <row r="581" ht="16.5" customHeight="1" spans="1:3">
      <c r="A581" s="169">
        <v>2081099</v>
      </c>
      <c r="B581" s="300" t="s">
        <v>543</v>
      </c>
      <c r="C581" s="447">
        <v>6</v>
      </c>
    </row>
    <row r="582" ht="16.5" customHeight="1" spans="1:3">
      <c r="A582" s="169">
        <v>20811</v>
      </c>
      <c r="B582" s="300" t="s">
        <v>544</v>
      </c>
      <c r="C582" s="447">
        <v>3912</v>
      </c>
    </row>
    <row r="583" ht="16.5" customHeight="1" spans="1:3">
      <c r="A583" s="169">
        <v>2081101</v>
      </c>
      <c r="B583" s="300" t="s">
        <v>143</v>
      </c>
      <c r="C583" s="447">
        <v>101</v>
      </c>
    </row>
    <row r="584" ht="16.5" hidden="1" customHeight="1" spans="1:3">
      <c r="A584" s="169">
        <v>2081102</v>
      </c>
      <c r="B584" s="300" t="s">
        <v>144</v>
      </c>
      <c r="C584" s="447">
        <v>0</v>
      </c>
    </row>
    <row r="585" ht="16.5" hidden="1" customHeight="1" spans="1:3">
      <c r="A585" s="169">
        <v>2081103</v>
      </c>
      <c r="B585" s="301" t="s">
        <v>145</v>
      </c>
      <c r="C585" s="447">
        <v>0</v>
      </c>
    </row>
    <row r="586" ht="16.5" customHeight="1" spans="1:3">
      <c r="A586" s="169">
        <v>2081104</v>
      </c>
      <c r="B586" s="300" t="s">
        <v>545</v>
      </c>
      <c r="C586" s="447">
        <v>428</v>
      </c>
    </row>
    <row r="587" ht="16.5" customHeight="1" spans="1:3">
      <c r="A587" s="169">
        <v>2081105</v>
      </c>
      <c r="B587" s="300" t="s">
        <v>546</v>
      </c>
      <c r="C587" s="447">
        <v>244</v>
      </c>
    </row>
    <row r="588" ht="16.5" customHeight="1" spans="1:3">
      <c r="A588" s="169">
        <v>2081106</v>
      </c>
      <c r="B588" s="300" t="s">
        <v>547</v>
      </c>
      <c r="C588" s="447">
        <v>6</v>
      </c>
    </row>
    <row r="589" ht="16.5" customHeight="1" spans="1:3">
      <c r="A589" s="169">
        <v>2081107</v>
      </c>
      <c r="B589" s="300" t="s">
        <v>548</v>
      </c>
      <c r="C589" s="447">
        <v>2642</v>
      </c>
    </row>
    <row r="590" ht="16.5" customHeight="1" spans="1:3">
      <c r="A590" s="169">
        <v>2081199</v>
      </c>
      <c r="B590" s="300" t="s">
        <v>549</v>
      </c>
      <c r="C590" s="447">
        <v>491</v>
      </c>
    </row>
    <row r="591" ht="16.5" hidden="1" customHeight="1" spans="1:3">
      <c r="A591" s="169">
        <v>20816</v>
      </c>
      <c r="B591" s="300" t="s">
        <v>550</v>
      </c>
      <c r="C591" s="447">
        <v>0</v>
      </c>
    </row>
    <row r="592" ht="16.5" hidden="1" customHeight="1" spans="1:3">
      <c r="A592" s="169">
        <v>2081601</v>
      </c>
      <c r="B592" s="301" t="s">
        <v>143</v>
      </c>
      <c r="C592" s="447">
        <v>0</v>
      </c>
    </row>
    <row r="593" ht="16.5" hidden="1" customHeight="1" spans="1:3">
      <c r="A593" s="169">
        <v>2081602</v>
      </c>
      <c r="B593" s="300" t="s">
        <v>144</v>
      </c>
      <c r="C593" s="447">
        <v>0</v>
      </c>
    </row>
    <row r="594" ht="16.5" hidden="1" customHeight="1" spans="1:3">
      <c r="A594" s="169">
        <v>2081603</v>
      </c>
      <c r="B594" s="300" t="s">
        <v>145</v>
      </c>
      <c r="C594" s="447">
        <v>0</v>
      </c>
    </row>
    <row r="595" ht="16.5" hidden="1" customHeight="1" spans="1:3">
      <c r="A595" s="169">
        <v>2081699</v>
      </c>
      <c r="B595" s="300" t="s">
        <v>551</v>
      </c>
      <c r="C595" s="447">
        <v>0</v>
      </c>
    </row>
    <row r="596" ht="16.5" customHeight="1" spans="1:3">
      <c r="A596" s="169">
        <v>20819</v>
      </c>
      <c r="B596" s="300" t="s">
        <v>552</v>
      </c>
      <c r="C596" s="447">
        <v>32214</v>
      </c>
    </row>
    <row r="597" ht="16.5" customHeight="1" spans="1:3">
      <c r="A597" s="169">
        <v>2081901</v>
      </c>
      <c r="B597" s="300" t="s">
        <v>553</v>
      </c>
      <c r="C597" s="447">
        <v>13753</v>
      </c>
    </row>
    <row r="598" ht="16.5" customHeight="1" spans="1:3">
      <c r="A598" s="169">
        <v>2081902</v>
      </c>
      <c r="B598" s="300" t="s">
        <v>554</v>
      </c>
      <c r="C598" s="447">
        <v>18461</v>
      </c>
    </row>
    <row r="599" ht="16.5" customHeight="1" spans="1:3">
      <c r="A599" s="169">
        <v>20820</v>
      </c>
      <c r="B599" s="301" t="s">
        <v>555</v>
      </c>
      <c r="C599" s="447">
        <v>1650</v>
      </c>
    </row>
    <row r="600" ht="16.5" customHeight="1" spans="1:3">
      <c r="A600" s="169">
        <v>2082001</v>
      </c>
      <c r="B600" s="300" t="s">
        <v>556</v>
      </c>
      <c r="C600" s="447">
        <v>1500</v>
      </c>
    </row>
    <row r="601" ht="16.5" customHeight="1" spans="1:3">
      <c r="A601" s="169">
        <v>2082002</v>
      </c>
      <c r="B601" s="300" t="s">
        <v>557</v>
      </c>
      <c r="C601" s="447">
        <v>150</v>
      </c>
    </row>
    <row r="602" ht="16.5" customHeight="1" spans="1:3">
      <c r="A602" s="169">
        <v>20821</v>
      </c>
      <c r="B602" s="300" t="s">
        <v>558</v>
      </c>
      <c r="C602" s="447">
        <v>13236</v>
      </c>
    </row>
    <row r="603" ht="16.5" customHeight="1" spans="1:3">
      <c r="A603" s="169">
        <v>2082101</v>
      </c>
      <c r="B603" s="300" t="s">
        <v>559</v>
      </c>
      <c r="C603" s="447">
        <v>8859</v>
      </c>
    </row>
    <row r="604" ht="16.5" customHeight="1" spans="1:3">
      <c r="A604" s="169">
        <v>2082102</v>
      </c>
      <c r="B604" s="300" t="s">
        <v>560</v>
      </c>
      <c r="C604" s="447">
        <v>4377</v>
      </c>
    </row>
    <row r="605" ht="16.5" hidden="1" customHeight="1" spans="1:3">
      <c r="A605" s="169">
        <v>20824</v>
      </c>
      <c r="B605" s="300" t="s">
        <v>561</v>
      </c>
      <c r="C605" s="447">
        <v>0</v>
      </c>
    </row>
    <row r="606" ht="16.5" hidden="1" customHeight="1" spans="1:3">
      <c r="A606" s="169">
        <v>2082401</v>
      </c>
      <c r="B606" s="300" t="s">
        <v>562</v>
      </c>
      <c r="C606" s="447">
        <v>0</v>
      </c>
    </row>
    <row r="607" ht="16.5" hidden="1" customHeight="1" spans="1:3">
      <c r="A607" s="169">
        <v>2082402</v>
      </c>
      <c r="B607" s="300" t="s">
        <v>563</v>
      </c>
      <c r="C607" s="447">
        <v>0</v>
      </c>
    </row>
    <row r="608" ht="16.5" customHeight="1" spans="1:3">
      <c r="A608" s="169">
        <v>20825</v>
      </c>
      <c r="B608" s="301" t="s">
        <v>564</v>
      </c>
      <c r="C608" s="447">
        <v>1148</v>
      </c>
    </row>
    <row r="609" ht="16.5" customHeight="1" spans="1:3">
      <c r="A609" s="169">
        <v>2082501</v>
      </c>
      <c r="B609" s="300" t="s">
        <v>565</v>
      </c>
      <c r="C609" s="447">
        <v>200</v>
      </c>
    </row>
    <row r="610" ht="16.5" customHeight="1" spans="1:3">
      <c r="A610" s="169">
        <v>2082502</v>
      </c>
      <c r="B610" s="300" t="s">
        <v>566</v>
      </c>
      <c r="C610" s="447">
        <v>948</v>
      </c>
    </row>
    <row r="611" ht="16.5" hidden="1" customHeight="1" spans="1:3">
      <c r="A611" s="169">
        <v>20826</v>
      </c>
      <c r="B611" s="300" t="s">
        <v>567</v>
      </c>
      <c r="C611" s="447">
        <v>0</v>
      </c>
    </row>
    <row r="612" ht="16.5" hidden="1" customHeight="1" spans="1:3">
      <c r="A612" s="169">
        <v>2082601</v>
      </c>
      <c r="B612" s="300" t="s">
        <v>568</v>
      </c>
      <c r="C612" s="447">
        <v>0</v>
      </c>
    </row>
    <row r="613" ht="16.5" hidden="1" customHeight="1" spans="1:3">
      <c r="A613" s="169">
        <v>2082602</v>
      </c>
      <c r="B613" s="301" t="s">
        <v>569</v>
      </c>
      <c r="C613" s="447">
        <v>0</v>
      </c>
    </row>
    <row r="614" ht="16.5" hidden="1" customHeight="1" spans="1:3">
      <c r="A614" s="169">
        <v>2082699</v>
      </c>
      <c r="B614" s="300" t="s">
        <v>570</v>
      </c>
      <c r="C614" s="447">
        <v>0</v>
      </c>
    </row>
    <row r="615" ht="16.5" hidden="1" customHeight="1" spans="1:3">
      <c r="A615" s="169">
        <v>20827</v>
      </c>
      <c r="B615" s="300" t="s">
        <v>571</v>
      </c>
      <c r="C615" s="447">
        <v>0</v>
      </c>
    </row>
    <row r="616" ht="16.5" hidden="1" customHeight="1" spans="1:3">
      <c r="A616" s="169">
        <v>2082701</v>
      </c>
      <c r="B616" s="301" t="s">
        <v>572</v>
      </c>
      <c r="C616" s="447">
        <v>0</v>
      </c>
    </row>
    <row r="617" ht="16.5" hidden="1" customHeight="1" spans="1:3">
      <c r="A617" s="169">
        <v>2082702</v>
      </c>
      <c r="B617" s="300" t="s">
        <v>573</v>
      </c>
      <c r="C617" s="447">
        <v>0</v>
      </c>
    </row>
    <row r="618" ht="16.5" hidden="1" customHeight="1" spans="1:3">
      <c r="A618" s="169">
        <v>2082799</v>
      </c>
      <c r="B618" s="300" t="s">
        <v>574</v>
      </c>
      <c r="C618" s="447">
        <v>0</v>
      </c>
    </row>
    <row r="619" ht="16.5" customHeight="1" spans="1:3">
      <c r="A619" s="169">
        <v>20828</v>
      </c>
      <c r="B619" s="301" t="s">
        <v>575</v>
      </c>
      <c r="C619" s="447">
        <v>2180</v>
      </c>
    </row>
    <row r="620" ht="16.5" customHeight="1" spans="1:3">
      <c r="A620" s="169">
        <v>2082801</v>
      </c>
      <c r="B620" s="300" t="s">
        <v>143</v>
      </c>
      <c r="C620" s="447">
        <v>194</v>
      </c>
    </row>
    <row r="621" ht="16.5" hidden="1" customHeight="1" spans="1:3">
      <c r="A621" s="169">
        <v>2082802</v>
      </c>
      <c r="B621" s="300" t="s">
        <v>144</v>
      </c>
      <c r="C621" s="447">
        <v>0</v>
      </c>
    </row>
    <row r="622" ht="16.5" hidden="1" customHeight="1" spans="1:3">
      <c r="A622" s="169">
        <v>2082803</v>
      </c>
      <c r="B622" s="301" t="s">
        <v>145</v>
      </c>
      <c r="C622" s="447">
        <v>0</v>
      </c>
    </row>
    <row r="623" ht="16.5" hidden="1" customHeight="1" spans="1:3">
      <c r="A623" s="169">
        <v>2082804</v>
      </c>
      <c r="B623" s="300" t="s">
        <v>576</v>
      </c>
      <c r="C623" s="447">
        <v>0</v>
      </c>
    </row>
    <row r="624" ht="16.5" hidden="1" customHeight="1" spans="1:3">
      <c r="A624" s="169">
        <v>2082805</v>
      </c>
      <c r="B624" s="300" t="s">
        <v>577</v>
      </c>
      <c r="C624" s="447">
        <v>0</v>
      </c>
    </row>
    <row r="625" ht="16.5" customHeight="1" spans="1:3">
      <c r="A625" s="169">
        <v>2082850</v>
      </c>
      <c r="B625" s="300" t="s">
        <v>152</v>
      </c>
      <c r="C625" s="447">
        <v>1903</v>
      </c>
    </row>
    <row r="626" ht="16.5" customHeight="1" spans="1:3">
      <c r="A626" s="169">
        <v>2082899</v>
      </c>
      <c r="B626" s="301" t="s">
        <v>578</v>
      </c>
      <c r="C626" s="447">
        <v>83</v>
      </c>
    </row>
    <row r="627" ht="16.5" hidden="1" customHeight="1" spans="1:3">
      <c r="A627" s="169">
        <v>20830</v>
      </c>
      <c r="B627" s="300" t="s">
        <v>579</v>
      </c>
      <c r="C627" s="447">
        <v>0</v>
      </c>
    </row>
    <row r="628" ht="16.5" hidden="1" customHeight="1" spans="1:3">
      <c r="A628" s="169">
        <v>2083001</v>
      </c>
      <c r="B628" s="300" t="s">
        <v>580</v>
      </c>
      <c r="C628" s="447">
        <v>0</v>
      </c>
    </row>
    <row r="629" ht="16.5" hidden="1" customHeight="1" spans="1:3">
      <c r="A629" s="169">
        <v>2083099</v>
      </c>
      <c r="B629" s="300" t="s">
        <v>581</v>
      </c>
      <c r="C629" s="447">
        <v>0</v>
      </c>
    </row>
    <row r="630" ht="16.5" customHeight="1" spans="1:3">
      <c r="A630" s="169">
        <v>20899</v>
      </c>
      <c r="B630" s="301" t="s">
        <v>582</v>
      </c>
      <c r="C630" s="447">
        <v>4607</v>
      </c>
    </row>
    <row r="631" ht="16.5" customHeight="1" spans="1:3">
      <c r="A631" s="169">
        <v>210</v>
      </c>
      <c r="B631" s="300" t="s">
        <v>583</v>
      </c>
      <c r="C631" s="447">
        <v>161732</v>
      </c>
    </row>
    <row r="632" ht="16.5" customHeight="1" spans="1:3">
      <c r="A632" s="169">
        <v>21001</v>
      </c>
      <c r="B632" s="300" t="s">
        <v>584</v>
      </c>
      <c r="C632" s="447">
        <v>2644</v>
      </c>
    </row>
    <row r="633" ht="16.5" customHeight="1" spans="1:3">
      <c r="A633" s="169">
        <v>2100101</v>
      </c>
      <c r="B633" s="301" t="s">
        <v>143</v>
      </c>
      <c r="C633" s="447">
        <v>1731</v>
      </c>
    </row>
    <row r="634" ht="16.5" hidden="1" customHeight="1" spans="1:3">
      <c r="A634" s="169">
        <v>2100102</v>
      </c>
      <c r="B634" s="300" t="s">
        <v>144</v>
      </c>
      <c r="C634" s="447">
        <v>0</v>
      </c>
    </row>
    <row r="635" ht="16.5" hidden="1" customHeight="1" spans="1:3">
      <c r="A635" s="169">
        <v>2100103</v>
      </c>
      <c r="B635" s="300" t="s">
        <v>145</v>
      </c>
      <c r="C635" s="447">
        <v>0</v>
      </c>
    </row>
    <row r="636" ht="16.5" customHeight="1" spans="1:3">
      <c r="A636" s="169">
        <v>2100199</v>
      </c>
      <c r="B636" s="301" t="s">
        <v>585</v>
      </c>
      <c r="C636" s="447">
        <v>913</v>
      </c>
    </row>
    <row r="637" ht="16.5" customHeight="1" spans="1:3">
      <c r="A637" s="169">
        <v>21002</v>
      </c>
      <c r="B637" s="300" t="s">
        <v>586</v>
      </c>
      <c r="C637" s="447">
        <v>8135</v>
      </c>
    </row>
    <row r="638" ht="16.5" customHeight="1" spans="1:3">
      <c r="A638" s="169">
        <v>2100201</v>
      </c>
      <c r="B638" s="300" t="s">
        <v>587</v>
      </c>
      <c r="C638" s="447">
        <v>5863</v>
      </c>
    </row>
    <row r="639" ht="16.5" customHeight="1" spans="1:3">
      <c r="A639" s="169">
        <v>2100202</v>
      </c>
      <c r="B639" s="300" t="s">
        <v>588</v>
      </c>
      <c r="C639" s="447">
        <v>1729</v>
      </c>
    </row>
    <row r="640" ht="16.5" hidden="1" customHeight="1" spans="1:3">
      <c r="A640" s="169">
        <v>2100203</v>
      </c>
      <c r="B640" s="301" t="s">
        <v>589</v>
      </c>
      <c r="C640" s="447">
        <v>0</v>
      </c>
    </row>
    <row r="641" ht="16.5" hidden="1" customHeight="1" spans="1:3">
      <c r="A641" s="169">
        <v>2100204</v>
      </c>
      <c r="B641" s="300" t="s">
        <v>590</v>
      </c>
      <c r="C641" s="447">
        <v>0</v>
      </c>
    </row>
    <row r="642" ht="16.5" hidden="1" customHeight="1" spans="1:3">
      <c r="A642" s="169">
        <v>2100205</v>
      </c>
      <c r="B642" s="300" t="s">
        <v>591</v>
      </c>
      <c r="C642" s="447">
        <v>0</v>
      </c>
    </row>
    <row r="643" ht="16.5" hidden="1" customHeight="1" spans="1:3">
      <c r="A643" s="169">
        <v>2100206</v>
      </c>
      <c r="B643" s="300" t="s">
        <v>592</v>
      </c>
      <c r="C643" s="447">
        <v>0</v>
      </c>
    </row>
    <row r="644" ht="16.5" hidden="1" customHeight="1" spans="1:3">
      <c r="A644" s="169">
        <v>2100207</v>
      </c>
      <c r="B644" s="300" t="s">
        <v>593</v>
      </c>
      <c r="C644" s="447">
        <v>0</v>
      </c>
    </row>
    <row r="645" ht="16.5" hidden="1" customHeight="1" spans="1:3">
      <c r="A645" s="169">
        <v>2100208</v>
      </c>
      <c r="B645" s="301" t="s">
        <v>594</v>
      </c>
      <c r="C645" s="447">
        <v>0</v>
      </c>
    </row>
    <row r="646" ht="16.5" hidden="1" customHeight="1" spans="1:3">
      <c r="A646" s="169">
        <v>2100209</v>
      </c>
      <c r="B646" s="300" t="s">
        <v>595</v>
      </c>
      <c r="C646" s="447">
        <v>0</v>
      </c>
    </row>
    <row r="647" ht="16.5" hidden="1" customHeight="1" spans="1:3">
      <c r="A647" s="169">
        <v>2100210</v>
      </c>
      <c r="B647" s="300" t="s">
        <v>596</v>
      </c>
      <c r="C647" s="447">
        <v>0</v>
      </c>
    </row>
    <row r="648" ht="16.5" hidden="1" customHeight="1" spans="1:3">
      <c r="A648" s="169">
        <v>2100211</v>
      </c>
      <c r="B648" s="300" t="s">
        <v>597</v>
      </c>
      <c r="C648" s="447">
        <v>0</v>
      </c>
    </row>
    <row r="649" ht="16.5" hidden="1" customHeight="1" spans="1:3">
      <c r="A649" s="169">
        <v>2100212</v>
      </c>
      <c r="B649" s="300" t="s">
        <v>598</v>
      </c>
      <c r="C649" s="447">
        <v>0</v>
      </c>
    </row>
    <row r="650" ht="16.5" customHeight="1" spans="1:3">
      <c r="A650" s="169">
        <v>2100299</v>
      </c>
      <c r="B650" s="300" t="s">
        <v>599</v>
      </c>
      <c r="C650" s="447">
        <v>543</v>
      </c>
    </row>
    <row r="651" ht="16.5" customHeight="1" spans="1:3">
      <c r="A651" s="169">
        <v>21003</v>
      </c>
      <c r="B651" s="300" t="s">
        <v>600</v>
      </c>
      <c r="C651" s="447">
        <v>13770</v>
      </c>
    </row>
    <row r="652" ht="16.5" customHeight="1" spans="1:3">
      <c r="A652" s="169">
        <v>2100301</v>
      </c>
      <c r="B652" s="300" t="s">
        <v>601</v>
      </c>
      <c r="C652" s="447">
        <v>1866</v>
      </c>
    </row>
    <row r="653" ht="16.5" customHeight="1" spans="1:3">
      <c r="A653" s="169">
        <v>2100302</v>
      </c>
      <c r="B653" s="301" t="s">
        <v>602</v>
      </c>
      <c r="C653" s="447">
        <v>10388</v>
      </c>
    </row>
    <row r="654" ht="16.5" customHeight="1" spans="1:3">
      <c r="A654" s="169">
        <v>2100399</v>
      </c>
      <c r="B654" s="300" t="s">
        <v>603</v>
      </c>
      <c r="C654" s="447">
        <v>1516</v>
      </c>
    </row>
    <row r="655" ht="16.5" customHeight="1" spans="1:3">
      <c r="A655" s="169">
        <v>21004</v>
      </c>
      <c r="B655" s="300" t="s">
        <v>604</v>
      </c>
      <c r="C655" s="447">
        <v>19626</v>
      </c>
    </row>
    <row r="656" ht="16.5" customHeight="1" spans="1:3">
      <c r="A656" s="169">
        <v>2100401</v>
      </c>
      <c r="B656" s="301" t="s">
        <v>605</v>
      </c>
      <c r="C656" s="447">
        <v>2975</v>
      </c>
    </row>
    <row r="657" ht="16.5" customHeight="1" spans="1:3">
      <c r="A657" s="169">
        <v>2100402</v>
      </c>
      <c r="B657" s="300" t="s">
        <v>606</v>
      </c>
      <c r="C657" s="447">
        <v>665</v>
      </c>
    </row>
    <row r="658" ht="16.5" customHeight="1" spans="1:3">
      <c r="A658" s="169">
        <v>2100403</v>
      </c>
      <c r="B658" s="302" t="s">
        <v>607</v>
      </c>
      <c r="C658" s="447">
        <v>1444</v>
      </c>
    </row>
    <row r="659" ht="16.5" customHeight="1" spans="1:3">
      <c r="A659" s="169">
        <v>2100404</v>
      </c>
      <c r="B659" s="301" t="s">
        <v>608</v>
      </c>
      <c r="C659" s="447">
        <v>1536</v>
      </c>
    </row>
    <row r="660" ht="16.5" hidden="1" customHeight="1" spans="1:3">
      <c r="A660" s="169">
        <v>2100405</v>
      </c>
      <c r="B660" s="300" t="s">
        <v>609</v>
      </c>
      <c r="C660" s="447">
        <v>0</v>
      </c>
    </row>
    <row r="661" ht="16.5" hidden="1" customHeight="1" spans="1:3">
      <c r="A661" s="169">
        <v>2100406</v>
      </c>
      <c r="B661" s="300" t="s">
        <v>610</v>
      </c>
      <c r="C661" s="447">
        <v>0</v>
      </c>
    </row>
    <row r="662" ht="16.5" hidden="1" customHeight="1" spans="1:3">
      <c r="A662" s="169">
        <v>2100407</v>
      </c>
      <c r="B662" s="300" t="s">
        <v>611</v>
      </c>
      <c r="C662" s="447">
        <v>0</v>
      </c>
    </row>
    <row r="663" ht="16.5" customHeight="1" spans="1:3">
      <c r="A663" s="169">
        <v>2100408</v>
      </c>
      <c r="B663" s="300" t="s">
        <v>612</v>
      </c>
      <c r="C663" s="447">
        <v>7810</v>
      </c>
    </row>
    <row r="664" ht="16.5" customHeight="1" spans="1:3">
      <c r="A664" s="169">
        <v>2100409</v>
      </c>
      <c r="B664" s="301" t="s">
        <v>613</v>
      </c>
      <c r="C664" s="447">
        <v>1293</v>
      </c>
    </row>
    <row r="665" ht="16.5" customHeight="1" spans="1:3">
      <c r="A665" s="169">
        <v>2100410</v>
      </c>
      <c r="B665" s="300" t="s">
        <v>614</v>
      </c>
      <c r="C665" s="447">
        <v>2786</v>
      </c>
    </row>
    <row r="666" ht="16.5" customHeight="1" spans="1:3">
      <c r="A666" s="169">
        <v>2100499</v>
      </c>
      <c r="B666" s="300" t="s">
        <v>615</v>
      </c>
      <c r="C666" s="447">
        <v>1117</v>
      </c>
    </row>
    <row r="667" ht="16.5" customHeight="1" spans="1:3">
      <c r="A667" s="169">
        <v>21006</v>
      </c>
      <c r="B667" s="300" t="s">
        <v>616</v>
      </c>
      <c r="C667" s="447">
        <v>125</v>
      </c>
    </row>
    <row r="668" ht="16.5" customHeight="1" spans="1:3">
      <c r="A668" s="169">
        <v>2100601</v>
      </c>
      <c r="B668" s="300" t="s">
        <v>617</v>
      </c>
      <c r="C668" s="447">
        <v>105</v>
      </c>
    </row>
    <row r="669" ht="16.5" customHeight="1" spans="1:3">
      <c r="A669" s="169">
        <v>2100699</v>
      </c>
      <c r="B669" s="300" t="s">
        <v>618</v>
      </c>
      <c r="C669" s="447">
        <v>20</v>
      </c>
    </row>
    <row r="670" ht="16.5" customHeight="1" spans="1:3">
      <c r="A670" s="169">
        <v>21007</v>
      </c>
      <c r="B670" s="300" t="s">
        <v>619</v>
      </c>
      <c r="C670" s="447">
        <v>4321</v>
      </c>
    </row>
    <row r="671" ht="16.5" customHeight="1" spans="1:3">
      <c r="A671" s="169">
        <v>2100716</v>
      </c>
      <c r="B671" s="300" t="s">
        <v>620</v>
      </c>
      <c r="C671" s="447">
        <v>224</v>
      </c>
    </row>
    <row r="672" ht="16.5" customHeight="1" spans="1:3">
      <c r="A672" s="169">
        <v>2100717</v>
      </c>
      <c r="B672" s="300" t="s">
        <v>621</v>
      </c>
      <c r="C672" s="447">
        <v>4097</v>
      </c>
    </row>
    <row r="673" ht="16.5" hidden="1" customHeight="1" spans="1:3">
      <c r="A673" s="169">
        <v>2100799</v>
      </c>
      <c r="B673" s="300" t="s">
        <v>622</v>
      </c>
      <c r="C673" s="447">
        <v>0</v>
      </c>
    </row>
    <row r="674" ht="16.5" customHeight="1" spans="1:3">
      <c r="A674" s="169">
        <v>21011</v>
      </c>
      <c r="B674" s="300" t="s">
        <v>623</v>
      </c>
      <c r="C674" s="447">
        <v>24990</v>
      </c>
    </row>
    <row r="675" ht="16.5" customHeight="1" spans="1:3">
      <c r="A675" s="169">
        <v>2101101</v>
      </c>
      <c r="B675" s="300" t="s">
        <v>624</v>
      </c>
      <c r="C675" s="447">
        <v>4950</v>
      </c>
    </row>
    <row r="676" ht="16.5" customHeight="1" spans="1:3">
      <c r="A676" s="169">
        <v>2101102</v>
      </c>
      <c r="B676" s="300" t="s">
        <v>625</v>
      </c>
      <c r="C676" s="447">
        <v>19123</v>
      </c>
    </row>
    <row r="677" ht="16.5" customHeight="1" spans="1:3">
      <c r="A677" s="169">
        <v>2101103</v>
      </c>
      <c r="B677" s="301" t="s">
        <v>626</v>
      </c>
      <c r="C677" s="447">
        <v>45</v>
      </c>
    </row>
    <row r="678" ht="16.5" customHeight="1" spans="1:3">
      <c r="A678" s="169">
        <v>2101199</v>
      </c>
      <c r="B678" s="300" t="s">
        <v>627</v>
      </c>
      <c r="C678" s="447">
        <v>872</v>
      </c>
    </row>
    <row r="679" ht="16.5" customHeight="1" spans="1:3">
      <c r="A679" s="169">
        <v>21012</v>
      </c>
      <c r="B679" s="300" t="s">
        <v>628</v>
      </c>
      <c r="C679" s="447">
        <v>76171</v>
      </c>
    </row>
    <row r="680" ht="16.5" hidden="1" customHeight="1" spans="1:3">
      <c r="A680" s="169">
        <v>2101201</v>
      </c>
      <c r="B680" s="300" t="s">
        <v>629</v>
      </c>
      <c r="C680" s="447">
        <v>0</v>
      </c>
    </row>
    <row r="681" ht="16.5" customHeight="1" spans="1:3">
      <c r="A681" s="169">
        <v>2101202</v>
      </c>
      <c r="B681" s="301" t="s">
        <v>630</v>
      </c>
      <c r="C681" s="447">
        <v>76171</v>
      </c>
    </row>
    <row r="682" ht="16.5" hidden="1" customHeight="1" spans="1:3">
      <c r="A682" s="169">
        <v>2101299</v>
      </c>
      <c r="B682" s="300" t="s">
        <v>631</v>
      </c>
      <c r="C682" s="447">
        <v>0</v>
      </c>
    </row>
    <row r="683" ht="16.5" customHeight="1" spans="1:3">
      <c r="A683" s="169">
        <v>21013</v>
      </c>
      <c r="B683" s="300" t="s">
        <v>632</v>
      </c>
      <c r="C683" s="447">
        <v>9471</v>
      </c>
    </row>
    <row r="684" ht="16.5" customHeight="1" spans="1:3">
      <c r="A684" s="169">
        <v>2101301</v>
      </c>
      <c r="B684" s="300" t="s">
        <v>633</v>
      </c>
      <c r="C684" s="447">
        <v>9411</v>
      </c>
    </row>
    <row r="685" ht="16.5" hidden="1" customHeight="1" spans="1:3">
      <c r="A685" s="169">
        <v>2101302</v>
      </c>
      <c r="B685" s="300" t="s">
        <v>634</v>
      </c>
      <c r="C685" s="447">
        <v>0</v>
      </c>
    </row>
    <row r="686" ht="16.5" customHeight="1" spans="1:3">
      <c r="A686" s="169">
        <v>2101399</v>
      </c>
      <c r="B686" s="300" t="s">
        <v>635</v>
      </c>
      <c r="C686" s="447">
        <v>60</v>
      </c>
    </row>
    <row r="687" ht="16.5" customHeight="1" spans="1:3">
      <c r="A687" s="169">
        <v>21014</v>
      </c>
      <c r="B687" s="300" t="s">
        <v>636</v>
      </c>
      <c r="C687" s="447">
        <v>1195</v>
      </c>
    </row>
    <row r="688" ht="16.5" customHeight="1" spans="1:3">
      <c r="A688" s="169">
        <v>2101401</v>
      </c>
      <c r="B688" s="300" t="s">
        <v>637</v>
      </c>
      <c r="C688" s="447">
        <v>1195</v>
      </c>
    </row>
    <row r="689" ht="16.5" hidden="1" customHeight="1" spans="1:3">
      <c r="A689" s="169">
        <v>2101499</v>
      </c>
      <c r="B689" s="300" t="s">
        <v>638</v>
      </c>
      <c r="C689" s="447">
        <v>0</v>
      </c>
    </row>
    <row r="690" ht="16.5" customHeight="1" spans="1:3">
      <c r="A690" s="169">
        <v>21015</v>
      </c>
      <c r="B690" s="300" t="s">
        <v>639</v>
      </c>
      <c r="C690" s="447">
        <v>592</v>
      </c>
    </row>
    <row r="691" ht="16.5" customHeight="1" spans="1:3">
      <c r="A691" s="169">
        <v>2101501</v>
      </c>
      <c r="B691" s="300" t="s">
        <v>143</v>
      </c>
      <c r="C691" s="447">
        <v>446</v>
      </c>
    </row>
    <row r="692" ht="16.5" hidden="1" customHeight="1" spans="1:3">
      <c r="A692" s="169">
        <v>2101502</v>
      </c>
      <c r="B692" s="300" t="s">
        <v>144</v>
      </c>
      <c r="C692" s="447">
        <v>0</v>
      </c>
    </row>
    <row r="693" ht="16.5" hidden="1" customHeight="1" spans="1:3">
      <c r="A693" s="169">
        <v>2101503</v>
      </c>
      <c r="B693" s="301" t="s">
        <v>145</v>
      </c>
      <c r="C693" s="447">
        <v>0</v>
      </c>
    </row>
    <row r="694" ht="16.5" hidden="1" customHeight="1" spans="1:3">
      <c r="A694" s="169">
        <v>2101504</v>
      </c>
      <c r="B694" s="300" t="s">
        <v>184</v>
      </c>
      <c r="C694" s="447">
        <v>0</v>
      </c>
    </row>
    <row r="695" ht="16.5" hidden="1" customHeight="1" spans="1:3">
      <c r="A695" s="169">
        <v>2101505</v>
      </c>
      <c r="B695" s="300" t="s">
        <v>640</v>
      </c>
      <c r="C695" s="447">
        <v>0</v>
      </c>
    </row>
    <row r="696" ht="16.5" hidden="1" customHeight="1" spans="1:3">
      <c r="A696" s="169">
        <v>2101506</v>
      </c>
      <c r="B696" s="301" t="s">
        <v>641</v>
      </c>
      <c r="C696" s="447">
        <v>0</v>
      </c>
    </row>
    <row r="697" ht="16.5" customHeight="1" spans="1:3">
      <c r="A697" s="169">
        <v>2101550</v>
      </c>
      <c r="B697" s="300" t="s">
        <v>152</v>
      </c>
      <c r="C697" s="447">
        <v>104</v>
      </c>
    </row>
    <row r="698" ht="16.5" customHeight="1" spans="1:3">
      <c r="A698" s="169">
        <v>2101599</v>
      </c>
      <c r="B698" s="300" t="s">
        <v>642</v>
      </c>
      <c r="C698" s="447">
        <v>42</v>
      </c>
    </row>
    <row r="699" ht="16.5" hidden="1" customHeight="1" spans="1:3">
      <c r="A699" s="169">
        <v>21016</v>
      </c>
      <c r="B699" s="300" t="s">
        <v>643</v>
      </c>
      <c r="C699" s="447">
        <v>0</v>
      </c>
    </row>
    <row r="700" ht="16.5" customHeight="1" spans="1:3">
      <c r="A700" s="169">
        <v>21099</v>
      </c>
      <c r="B700" s="301" t="s">
        <v>644</v>
      </c>
      <c r="C700" s="447">
        <v>692</v>
      </c>
    </row>
    <row r="701" ht="16.5" customHeight="1" spans="1:3">
      <c r="A701" s="169">
        <v>211</v>
      </c>
      <c r="B701" s="300" t="s">
        <v>645</v>
      </c>
      <c r="C701" s="447">
        <v>33029</v>
      </c>
    </row>
    <row r="702" ht="16.5" customHeight="1" spans="1:3">
      <c r="A702" s="169">
        <v>21101</v>
      </c>
      <c r="B702" s="300" t="s">
        <v>646</v>
      </c>
      <c r="C702" s="447">
        <v>863</v>
      </c>
    </row>
    <row r="703" ht="16.5" customHeight="1" spans="1:3">
      <c r="A703" s="169">
        <v>2110101</v>
      </c>
      <c r="B703" s="300" t="s">
        <v>143</v>
      </c>
      <c r="C703" s="447">
        <v>807</v>
      </c>
    </row>
    <row r="704" ht="16.5" hidden="1" customHeight="1" spans="1:3">
      <c r="A704" s="169">
        <v>2110102</v>
      </c>
      <c r="B704" s="300" t="s">
        <v>144</v>
      </c>
      <c r="C704" s="447">
        <v>0</v>
      </c>
    </row>
    <row r="705" ht="16.5" hidden="1" customHeight="1" spans="1:3">
      <c r="A705" s="169">
        <v>2110103</v>
      </c>
      <c r="B705" s="301" t="s">
        <v>145</v>
      </c>
      <c r="C705" s="447">
        <v>0</v>
      </c>
    </row>
    <row r="706" ht="16.5" hidden="1" customHeight="1" spans="1:3">
      <c r="A706" s="169">
        <v>2110104</v>
      </c>
      <c r="B706" s="300" t="s">
        <v>647</v>
      </c>
      <c r="C706" s="447">
        <v>0</v>
      </c>
    </row>
    <row r="707" ht="16.5" hidden="1" customHeight="1" spans="1:3">
      <c r="A707" s="169">
        <v>2110105</v>
      </c>
      <c r="B707" s="300" t="s">
        <v>648</v>
      </c>
      <c r="C707" s="447">
        <v>0</v>
      </c>
    </row>
    <row r="708" ht="16.5" hidden="1" customHeight="1" spans="1:3">
      <c r="A708" s="169">
        <v>2110106</v>
      </c>
      <c r="B708" s="300" t="s">
        <v>649</v>
      </c>
      <c r="C708" s="447">
        <v>0</v>
      </c>
    </row>
    <row r="709" ht="16.5" hidden="1" customHeight="1" spans="1:3">
      <c r="A709" s="169">
        <v>2110107</v>
      </c>
      <c r="B709" s="301" t="s">
        <v>650</v>
      </c>
      <c r="C709" s="447">
        <v>0</v>
      </c>
    </row>
    <row r="710" ht="16.5" hidden="1" customHeight="1" spans="1:3">
      <c r="A710" s="169">
        <v>2110108</v>
      </c>
      <c r="B710" s="300" t="s">
        <v>651</v>
      </c>
      <c r="C710" s="447">
        <v>0</v>
      </c>
    </row>
    <row r="711" ht="16.5" customHeight="1" spans="1:3">
      <c r="A711" s="169">
        <v>2110199</v>
      </c>
      <c r="B711" s="300" t="s">
        <v>652</v>
      </c>
      <c r="C711" s="447">
        <v>56</v>
      </c>
    </row>
    <row r="712" ht="16.5" customHeight="1" spans="1:3">
      <c r="A712" s="169">
        <v>21102</v>
      </c>
      <c r="B712" s="300" t="s">
        <v>653</v>
      </c>
      <c r="C712" s="447">
        <v>135</v>
      </c>
    </row>
    <row r="713" ht="16.5" hidden="1" customHeight="1" spans="1:3">
      <c r="A713" s="169">
        <v>2110203</v>
      </c>
      <c r="B713" s="301" t="s">
        <v>654</v>
      </c>
      <c r="C713" s="447">
        <v>0</v>
      </c>
    </row>
    <row r="714" ht="16.5" hidden="1" customHeight="1" spans="1:3">
      <c r="A714" s="169">
        <v>2110204</v>
      </c>
      <c r="B714" s="300" t="s">
        <v>655</v>
      </c>
      <c r="C714" s="447">
        <v>0</v>
      </c>
    </row>
    <row r="715" ht="16.5" customHeight="1" spans="1:3">
      <c r="A715" s="169">
        <v>2110299</v>
      </c>
      <c r="B715" s="300" t="s">
        <v>656</v>
      </c>
      <c r="C715" s="447">
        <v>135</v>
      </c>
    </row>
    <row r="716" ht="16.5" customHeight="1" spans="1:3">
      <c r="A716" s="169">
        <v>21103</v>
      </c>
      <c r="B716" s="301" t="s">
        <v>657</v>
      </c>
      <c r="C716" s="447">
        <v>12177</v>
      </c>
    </row>
    <row r="717" ht="16.5" customHeight="1" spans="1:3">
      <c r="A717" s="169">
        <v>2110301</v>
      </c>
      <c r="B717" s="300" t="s">
        <v>658</v>
      </c>
      <c r="C717" s="447">
        <v>215</v>
      </c>
    </row>
    <row r="718" ht="16.5" customHeight="1" spans="1:3">
      <c r="A718" s="169">
        <v>2110302</v>
      </c>
      <c r="B718" s="300" t="s">
        <v>659</v>
      </c>
      <c r="C718" s="447">
        <v>10801</v>
      </c>
    </row>
    <row r="719" ht="16.5" hidden="1" customHeight="1" spans="1:3">
      <c r="A719" s="169">
        <v>2110303</v>
      </c>
      <c r="B719" s="300" t="s">
        <v>660</v>
      </c>
      <c r="C719" s="447">
        <v>0</v>
      </c>
    </row>
    <row r="720" ht="16.5" customHeight="1" spans="1:3">
      <c r="A720" s="169">
        <v>2110304</v>
      </c>
      <c r="B720" s="300" t="s">
        <v>661</v>
      </c>
      <c r="C720" s="447">
        <v>1161</v>
      </c>
    </row>
    <row r="721" ht="16.5" hidden="1" customHeight="1" spans="1:3">
      <c r="A721" s="169">
        <v>2110305</v>
      </c>
      <c r="B721" s="300" t="s">
        <v>662</v>
      </c>
      <c r="C721" s="447">
        <v>0</v>
      </c>
    </row>
    <row r="722" ht="16.5" hidden="1" customHeight="1" spans="1:3">
      <c r="A722" s="169">
        <v>2110306</v>
      </c>
      <c r="B722" s="300" t="s">
        <v>663</v>
      </c>
      <c r="C722" s="447">
        <v>0</v>
      </c>
    </row>
    <row r="723" ht="16.5" hidden="1" customHeight="1" spans="1:3">
      <c r="A723" s="169">
        <v>2110307</v>
      </c>
      <c r="B723" s="300" t="s">
        <v>664</v>
      </c>
      <c r="C723" s="447"/>
    </row>
    <row r="724" ht="16.5" hidden="1" customHeight="1" spans="1:3">
      <c r="A724" s="169">
        <v>2110399</v>
      </c>
      <c r="B724" s="300" t="s">
        <v>665</v>
      </c>
      <c r="C724" s="447">
        <v>0</v>
      </c>
    </row>
    <row r="725" ht="16.5" customHeight="1" spans="1:3">
      <c r="A725" s="169">
        <v>21104</v>
      </c>
      <c r="B725" s="301" t="s">
        <v>666</v>
      </c>
      <c r="C725" s="447">
        <v>9631</v>
      </c>
    </row>
    <row r="726" ht="16.5" hidden="1" customHeight="1" spans="1:3">
      <c r="A726" s="169">
        <v>2110401</v>
      </c>
      <c r="B726" s="300" t="s">
        <v>667</v>
      </c>
      <c r="C726" s="447">
        <v>0</v>
      </c>
    </row>
    <row r="727" ht="16.5" customHeight="1" spans="1:3">
      <c r="A727" s="169">
        <v>2110402</v>
      </c>
      <c r="B727" s="301" t="s">
        <v>668</v>
      </c>
      <c r="C727" s="447">
        <v>9631</v>
      </c>
    </row>
    <row r="728" ht="16.5" hidden="1" customHeight="1" spans="1:3">
      <c r="A728" s="169">
        <v>2110404</v>
      </c>
      <c r="B728" s="300" t="s">
        <v>669</v>
      </c>
      <c r="C728" s="447">
        <v>0</v>
      </c>
    </row>
    <row r="729" ht="16.5" hidden="1" customHeight="1" spans="1:3">
      <c r="A729" s="169">
        <v>2110499</v>
      </c>
      <c r="B729" s="302" t="s">
        <v>670</v>
      </c>
      <c r="C729" s="447">
        <v>0</v>
      </c>
    </row>
    <row r="730" ht="16.5" customHeight="1" spans="1:3">
      <c r="A730" s="169">
        <v>21105</v>
      </c>
      <c r="B730" s="301" t="s">
        <v>671</v>
      </c>
      <c r="C730" s="447">
        <v>685</v>
      </c>
    </row>
    <row r="731" ht="16.5" hidden="1" customHeight="1" spans="1:3">
      <c r="A731" s="169">
        <v>2110501</v>
      </c>
      <c r="B731" s="300" t="s">
        <v>672</v>
      </c>
      <c r="C731" s="447">
        <v>0</v>
      </c>
    </row>
    <row r="732" ht="16.5" customHeight="1" spans="1:3">
      <c r="A732" s="169">
        <v>2110502</v>
      </c>
      <c r="B732" s="300" t="s">
        <v>673</v>
      </c>
      <c r="C732" s="447">
        <v>174</v>
      </c>
    </row>
    <row r="733" ht="16.5" customHeight="1" spans="1:3">
      <c r="A733" s="169">
        <v>2110503</v>
      </c>
      <c r="B733" s="300" t="s">
        <v>674</v>
      </c>
      <c r="C733" s="447">
        <v>31</v>
      </c>
    </row>
    <row r="734" ht="16.5" hidden="1" customHeight="1" spans="1:3">
      <c r="A734" s="169">
        <v>2110506</v>
      </c>
      <c r="B734" s="300" t="s">
        <v>675</v>
      </c>
      <c r="C734" s="447">
        <v>0</v>
      </c>
    </row>
    <row r="735" ht="16.5" hidden="1" customHeight="1" spans="1:3">
      <c r="A735" s="169">
        <v>2110507</v>
      </c>
      <c r="B735" s="300" t="s">
        <v>676</v>
      </c>
      <c r="C735" s="447">
        <v>0</v>
      </c>
    </row>
    <row r="736" ht="16.5" customHeight="1" spans="1:3">
      <c r="A736" s="169">
        <v>2110599</v>
      </c>
      <c r="B736" s="300" t="s">
        <v>677</v>
      </c>
      <c r="C736" s="447">
        <v>480</v>
      </c>
    </row>
    <row r="737" ht="16.5" customHeight="1" spans="1:3">
      <c r="A737" s="169">
        <v>21106</v>
      </c>
      <c r="B737" s="300" t="s">
        <v>678</v>
      </c>
      <c r="C737" s="447">
        <v>6994</v>
      </c>
    </row>
    <row r="738" ht="16.5" customHeight="1" spans="1:3">
      <c r="A738" s="169">
        <v>2110602</v>
      </c>
      <c r="B738" s="300" t="s">
        <v>679</v>
      </c>
      <c r="C738" s="447">
        <v>5663</v>
      </c>
    </row>
    <row r="739" ht="16.5" hidden="1" customHeight="1" spans="1:3">
      <c r="A739" s="169">
        <v>2110603</v>
      </c>
      <c r="B739" s="301" t="s">
        <v>680</v>
      </c>
      <c r="C739" s="447">
        <v>0</v>
      </c>
    </row>
    <row r="740" ht="16.5" hidden="1" customHeight="1" spans="1:3">
      <c r="A740" s="169">
        <v>2110604</v>
      </c>
      <c r="B740" s="300" t="s">
        <v>681</v>
      </c>
      <c r="C740" s="447">
        <v>0</v>
      </c>
    </row>
    <row r="741" ht="16.5" customHeight="1" spans="1:3">
      <c r="A741" s="169">
        <v>2110605</v>
      </c>
      <c r="B741" s="300" t="s">
        <v>682</v>
      </c>
      <c r="C741" s="447">
        <v>1200</v>
      </c>
    </row>
    <row r="742" ht="16.5" customHeight="1" spans="1:3">
      <c r="A742" s="169">
        <v>2110699</v>
      </c>
      <c r="B742" s="300" t="s">
        <v>683</v>
      </c>
      <c r="C742" s="447">
        <v>131</v>
      </c>
    </row>
    <row r="743" ht="16.5" hidden="1" customHeight="1" spans="1:3">
      <c r="A743" s="169">
        <v>21107</v>
      </c>
      <c r="B743" s="301" t="s">
        <v>684</v>
      </c>
      <c r="C743" s="447">
        <v>0</v>
      </c>
    </row>
    <row r="744" ht="16.5" hidden="1" customHeight="1" spans="1:3">
      <c r="A744" s="169">
        <v>2110704</v>
      </c>
      <c r="B744" s="300" t="s">
        <v>685</v>
      </c>
      <c r="C744" s="447">
        <v>0</v>
      </c>
    </row>
    <row r="745" ht="16.5" hidden="1" customHeight="1" spans="1:3">
      <c r="A745" s="169">
        <v>2110799</v>
      </c>
      <c r="B745" s="300" t="s">
        <v>686</v>
      </c>
      <c r="C745" s="447">
        <v>0</v>
      </c>
    </row>
    <row r="746" ht="16.5" hidden="1" customHeight="1" spans="1:3">
      <c r="A746" s="169">
        <v>21108</v>
      </c>
      <c r="B746" s="300" t="s">
        <v>687</v>
      </c>
      <c r="C746" s="447">
        <v>0</v>
      </c>
    </row>
    <row r="747" ht="16.5" hidden="1" customHeight="1" spans="1:3">
      <c r="A747" s="169">
        <v>2110804</v>
      </c>
      <c r="B747" s="300" t="s">
        <v>688</v>
      </c>
      <c r="C747" s="447">
        <v>0</v>
      </c>
    </row>
    <row r="748" ht="16.5" hidden="1" customHeight="1" spans="1:3">
      <c r="A748" s="169">
        <v>2110899</v>
      </c>
      <c r="B748" s="300" t="s">
        <v>689</v>
      </c>
      <c r="C748" s="447">
        <v>0</v>
      </c>
    </row>
    <row r="749" ht="16.5" hidden="1" customHeight="1" spans="1:3">
      <c r="A749" s="169">
        <v>21109</v>
      </c>
      <c r="B749" s="300" t="s">
        <v>690</v>
      </c>
      <c r="C749" s="447">
        <v>0</v>
      </c>
    </row>
    <row r="750" ht="16.5" hidden="1" customHeight="1" spans="1:3">
      <c r="A750" s="169">
        <v>21110</v>
      </c>
      <c r="B750" s="300" t="s">
        <v>691</v>
      </c>
      <c r="C750" s="447">
        <v>0</v>
      </c>
    </row>
    <row r="751" ht="16.5" customHeight="1" spans="1:3">
      <c r="A751" s="169">
        <v>21111</v>
      </c>
      <c r="B751" s="301" t="s">
        <v>692</v>
      </c>
      <c r="C751" s="447">
        <v>720</v>
      </c>
    </row>
    <row r="752" ht="16.5" customHeight="1" spans="1:3">
      <c r="A752" s="169">
        <v>2111101</v>
      </c>
      <c r="B752" s="300" t="s">
        <v>693</v>
      </c>
      <c r="C752" s="447">
        <v>447</v>
      </c>
    </row>
    <row r="753" ht="16.5" hidden="1" customHeight="1" spans="1:3">
      <c r="A753" s="169">
        <v>2111102</v>
      </c>
      <c r="B753" s="300" t="s">
        <v>694</v>
      </c>
      <c r="C753" s="447">
        <v>0</v>
      </c>
    </row>
    <row r="754" ht="16.5" customHeight="1" spans="1:3">
      <c r="A754" s="169">
        <v>2111103</v>
      </c>
      <c r="B754" s="300" t="s">
        <v>695</v>
      </c>
      <c r="C754" s="447">
        <v>273</v>
      </c>
    </row>
    <row r="755" ht="16.5" hidden="1" customHeight="1" spans="1:3">
      <c r="A755" s="169">
        <v>2111104</v>
      </c>
      <c r="B755" s="300" t="s">
        <v>696</v>
      </c>
      <c r="C755" s="447">
        <v>0</v>
      </c>
    </row>
    <row r="756" ht="16.5" hidden="1" customHeight="1" spans="1:3">
      <c r="A756" s="169">
        <v>2111199</v>
      </c>
      <c r="B756" s="300" t="s">
        <v>697</v>
      </c>
      <c r="C756" s="447">
        <v>0</v>
      </c>
    </row>
    <row r="757" ht="16.5" hidden="1" customHeight="1" spans="1:3">
      <c r="A757" s="169">
        <v>21112</v>
      </c>
      <c r="B757" s="301" t="s">
        <v>698</v>
      </c>
      <c r="C757" s="447">
        <v>0</v>
      </c>
    </row>
    <row r="758" ht="16.5" customHeight="1" spans="1:3">
      <c r="A758" s="169">
        <v>21113</v>
      </c>
      <c r="B758" s="300" t="s">
        <v>699</v>
      </c>
      <c r="C758" s="447">
        <v>1310</v>
      </c>
    </row>
    <row r="759" ht="16.5" hidden="1" customHeight="1" spans="1:3">
      <c r="A759" s="169">
        <v>21114</v>
      </c>
      <c r="B759" s="300" t="s">
        <v>700</v>
      </c>
      <c r="C759" s="447">
        <v>0</v>
      </c>
    </row>
    <row r="760" ht="16.5" hidden="1" customHeight="1" spans="1:3">
      <c r="A760" s="169">
        <v>2111401</v>
      </c>
      <c r="B760" s="300" t="s">
        <v>143</v>
      </c>
      <c r="C760" s="447">
        <v>0</v>
      </c>
    </row>
    <row r="761" ht="16.5" hidden="1" customHeight="1" spans="1:3">
      <c r="A761" s="169">
        <v>2111402</v>
      </c>
      <c r="B761" s="300" t="s">
        <v>144</v>
      </c>
      <c r="C761" s="447">
        <v>0</v>
      </c>
    </row>
    <row r="762" ht="16.5" hidden="1" customHeight="1" spans="1:3">
      <c r="A762" s="169">
        <v>2111403</v>
      </c>
      <c r="B762" s="300" t="s">
        <v>145</v>
      </c>
      <c r="C762" s="447">
        <v>0</v>
      </c>
    </row>
    <row r="763" ht="16.5" hidden="1" customHeight="1" spans="1:3">
      <c r="A763" s="169">
        <v>2111404</v>
      </c>
      <c r="B763" s="300" t="s">
        <v>701</v>
      </c>
      <c r="C763" s="447">
        <v>0</v>
      </c>
    </row>
    <row r="764" ht="16.5" hidden="1" customHeight="1" spans="1:3">
      <c r="A764" s="169">
        <v>2111405</v>
      </c>
      <c r="B764" s="301" t="s">
        <v>702</v>
      </c>
      <c r="C764" s="447">
        <v>0</v>
      </c>
    </row>
    <row r="765" ht="16.5" hidden="1" customHeight="1" spans="1:3">
      <c r="A765" s="169">
        <v>2111406</v>
      </c>
      <c r="B765" s="300" t="s">
        <v>703</v>
      </c>
      <c r="C765" s="447">
        <v>0</v>
      </c>
    </row>
    <row r="766" ht="16.5" hidden="1" customHeight="1" spans="1:3">
      <c r="A766" s="169">
        <v>2111407</v>
      </c>
      <c r="B766" s="300" t="s">
        <v>704</v>
      </c>
      <c r="C766" s="447">
        <v>0</v>
      </c>
    </row>
    <row r="767" ht="16.5" hidden="1" customHeight="1" spans="1:3">
      <c r="A767" s="169">
        <v>2111408</v>
      </c>
      <c r="B767" s="300" t="s">
        <v>705</v>
      </c>
      <c r="C767" s="447">
        <v>0</v>
      </c>
    </row>
    <row r="768" ht="16.5" hidden="1" customHeight="1" spans="1:3">
      <c r="A768" s="169">
        <v>2111409</v>
      </c>
      <c r="B768" s="300" t="s">
        <v>706</v>
      </c>
      <c r="C768" s="447">
        <v>0</v>
      </c>
    </row>
    <row r="769" ht="16.5" hidden="1" customHeight="1" spans="1:3">
      <c r="A769" s="169">
        <v>2111410</v>
      </c>
      <c r="B769" s="300" t="s">
        <v>707</v>
      </c>
      <c r="C769" s="447">
        <v>0</v>
      </c>
    </row>
    <row r="770" ht="16.5" hidden="1" customHeight="1" spans="1:3">
      <c r="A770" s="169">
        <v>2111411</v>
      </c>
      <c r="B770" s="301" t="s">
        <v>184</v>
      </c>
      <c r="C770" s="447">
        <v>0</v>
      </c>
    </row>
    <row r="771" ht="16.5" hidden="1" customHeight="1" spans="1:3">
      <c r="A771" s="169">
        <v>2111413</v>
      </c>
      <c r="B771" s="300" t="s">
        <v>708</v>
      </c>
      <c r="C771" s="447">
        <v>0</v>
      </c>
    </row>
    <row r="772" ht="16.5" hidden="1" customHeight="1" spans="1:3">
      <c r="A772" s="169">
        <v>2111450</v>
      </c>
      <c r="B772" s="300" t="s">
        <v>152</v>
      </c>
      <c r="C772" s="447">
        <v>0</v>
      </c>
    </row>
    <row r="773" ht="16.5" hidden="1" customHeight="1" spans="1:3">
      <c r="A773" s="169">
        <v>2111499</v>
      </c>
      <c r="B773" s="301" t="s">
        <v>709</v>
      </c>
      <c r="C773" s="447">
        <v>0</v>
      </c>
    </row>
    <row r="774" ht="16.5" customHeight="1" spans="1:3">
      <c r="A774" s="169">
        <v>21199</v>
      </c>
      <c r="B774" s="300" t="s">
        <v>710</v>
      </c>
      <c r="C774" s="447">
        <v>514</v>
      </c>
    </row>
    <row r="775" ht="16.5" customHeight="1" spans="1:3">
      <c r="A775" s="169">
        <v>212</v>
      </c>
      <c r="B775" s="300" t="s">
        <v>711</v>
      </c>
      <c r="C775" s="447">
        <v>32453</v>
      </c>
    </row>
    <row r="776" ht="16.5" customHeight="1" spans="1:3">
      <c r="A776" s="169">
        <v>21201</v>
      </c>
      <c r="B776" s="301" t="s">
        <v>712</v>
      </c>
      <c r="C776" s="447">
        <v>2765</v>
      </c>
    </row>
    <row r="777" ht="16.5" customHeight="1" spans="1:3">
      <c r="A777" s="169">
        <v>2120101</v>
      </c>
      <c r="B777" s="300" t="s">
        <v>143</v>
      </c>
      <c r="C777" s="447">
        <v>1359</v>
      </c>
    </row>
    <row r="778" ht="16.5" hidden="1" customHeight="1" spans="1:3">
      <c r="A778" s="169">
        <v>2120102</v>
      </c>
      <c r="B778" s="301" t="s">
        <v>144</v>
      </c>
      <c r="C778" s="447">
        <v>0</v>
      </c>
    </row>
    <row r="779" ht="16.5" hidden="1" customHeight="1" spans="1:3">
      <c r="A779" s="169">
        <v>2120103</v>
      </c>
      <c r="B779" s="300" t="s">
        <v>145</v>
      </c>
      <c r="C779" s="447">
        <v>0</v>
      </c>
    </row>
    <row r="780" ht="16.5" hidden="1" customHeight="1" spans="1:3">
      <c r="A780" s="169">
        <v>2120104</v>
      </c>
      <c r="B780" s="301" t="s">
        <v>713</v>
      </c>
      <c r="C780" s="447">
        <v>0</v>
      </c>
    </row>
    <row r="781" ht="16.5" hidden="1" customHeight="1" spans="1:3">
      <c r="A781" s="169">
        <v>2120105</v>
      </c>
      <c r="B781" s="300" t="s">
        <v>714</v>
      </c>
      <c r="C781" s="447">
        <v>0</v>
      </c>
    </row>
    <row r="782" ht="16.5" customHeight="1" spans="1:3">
      <c r="A782" s="169">
        <v>2120106</v>
      </c>
      <c r="B782" s="300" t="s">
        <v>715</v>
      </c>
      <c r="C782" s="447">
        <v>991</v>
      </c>
    </row>
    <row r="783" ht="16.5" hidden="1" customHeight="1" spans="1:3">
      <c r="A783" s="169">
        <v>2120107</v>
      </c>
      <c r="B783" s="300" t="s">
        <v>716</v>
      </c>
      <c r="C783" s="447">
        <v>0</v>
      </c>
    </row>
    <row r="784" ht="16.5" hidden="1" customHeight="1" spans="1:3">
      <c r="A784" s="169">
        <v>2120109</v>
      </c>
      <c r="B784" s="300" t="s">
        <v>717</v>
      </c>
      <c r="C784" s="447">
        <v>0</v>
      </c>
    </row>
    <row r="785" ht="16.5" hidden="1" customHeight="1" spans="1:3">
      <c r="A785" s="169">
        <v>2120110</v>
      </c>
      <c r="B785" s="300" t="s">
        <v>718</v>
      </c>
      <c r="C785" s="447">
        <v>0</v>
      </c>
    </row>
    <row r="786" ht="16.5" customHeight="1" spans="1:3">
      <c r="A786" s="169">
        <v>2120199</v>
      </c>
      <c r="B786" s="301" t="s">
        <v>719</v>
      </c>
      <c r="C786" s="447">
        <v>415</v>
      </c>
    </row>
    <row r="787" ht="16.5" customHeight="1" spans="1:3">
      <c r="A787" s="169">
        <v>21202</v>
      </c>
      <c r="B787" s="300" t="s">
        <v>720</v>
      </c>
      <c r="C787" s="447">
        <v>537</v>
      </c>
    </row>
    <row r="788" ht="16.5" customHeight="1" spans="1:3">
      <c r="A788" s="169">
        <v>21203</v>
      </c>
      <c r="B788" s="301" t="s">
        <v>721</v>
      </c>
      <c r="C788" s="447">
        <v>25496</v>
      </c>
    </row>
    <row r="789" ht="16.5" customHeight="1" spans="1:3">
      <c r="A789" s="169">
        <v>2120303</v>
      </c>
      <c r="B789" s="300" t="s">
        <v>722</v>
      </c>
      <c r="C789" s="447">
        <v>288</v>
      </c>
    </row>
    <row r="790" ht="16.5" customHeight="1" spans="1:3">
      <c r="A790" s="169">
        <v>2120399</v>
      </c>
      <c r="B790" s="301" t="s">
        <v>723</v>
      </c>
      <c r="C790" s="447">
        <v>25208</v>
      </c>
    </row>
    <row r="791" ht="16.5" customHeight="1" spans="1:3">
      <c r="A791" s="169">
        <v>21205</v>
      </c>
      <c r="B791" s="300" t="s">
        <v>724</v>
      </c>
      <c r="C791" s="447">
        <v>3103</v>
      </c>
    </row>
    <row r="792" ht="16.5" hidden="1" customHeight="1" spans="1:3">
      <c r="A792" s="169">
        <v>21206</v>
      </c>
      <c r="B792" s="300" t="s">
        <v>725</v>
      </c>
      <c r="C792" s="447">
        <v>0</v>
      </c>
    </row>
    <row r="793" ht="16.5" customHeight="1" spans="1:3">
      <c r="A793" s="169">
        <v>21299</v>
      </c>
      <c r="B793" s="300" t="s">
        <v>726</v>
      </c>
      <c r="C793" s="447">
        <v>552</v>
      </c>
    </row>
    <row r="794" ht="16.5" customHeight="1" spans="1:3">
      <c r="A794" s="169">
        <v>213</v>
      </c>
      <c r="B794" s="300" t="s">
        <v>727</v>
      </c>
      <c r="C794" s="447">
        <v>119914</v>
      </c>
    </row>
    <row r="795" ht="16.5" customHeight="1" spans="1:3">
      <c r="A795" s="169">
        <v>21301</v>
      </c>
      <c r="B795" s="300" t="s">
        <v>728</v>
      </c>
      <c r="C795" s="447">
        <v>39027</v>
      </c>
    </row>
    <row r="796" ht="16.5" customHeight="1" spans="1:3">
      <c r="A796" s="169">
        <v>2130101</v>
      </c>
      <c r="B796" s="300" t="s">
        <v>143</v>
      </c>
      <c r="C796" s="447">
        <v>1486</v>
      </c>
    </row>
    <row r="797" ht="16.5" hidden="1" customHeight="1" spans="1:3">
      <c r="A797" s="169">
        <v>2130102</v>
      </c>
      <c r="B797" s="300" t="s">
        <v>144</v>
      </c>
      <c r="C797" s="447">
        <v>0</v>
      </c>
    </row>
    <row r="798" ht="16.5" hidden="1" customHeight="1" spans="1:3">
      <c r="A798" s="169">
        <v>2130103</v>
      </c>
      <c r="B798" s="300" t="s">
        <v>145</v>
      </c>
      <c r="C798" s="447">
        <v>0</v>
      </c>
    </row>
    <row r="799" ht="16.5" customHeight="1" spans="1:3">
      <c r="A799" s="169">
        <v>2130104</v>
      </c>
      <c r="B799" s="300" t="s">
        <v>152</v>
      </c>
      <c r="C799" s="447">
        <v>13797</v>
      </c>
    </row>
    <row r="800" ht="16.5" hidden="1" customHeight="1" spans="1:3">
      <c r="A800" s="169">
        <v>2130105</v>
      </c>
      <c r="B800" s="300" t="s">
        <v>729</v>
      </c>
      <c r="C800" s="447">
        <v>0</v>
      </c>
    </row>
    <row r="801" ht="16.5" customHeight="1" spans="1:3">
      <c r="A801" s="169">
        <v>2130106</v>
      </c>
      <c r="B801" s="300" t="s">
        <v>730</v>
      </c>
      <c r="C801" s="447">
        <v>788</v>
      </c>
    </row>
    <row r="802" ht="16.5" customHeight="1" spans="1:3">
      <c r="A802" s="169">
        <v>2130108</v>
      </c>
      <c r="B802" s="300" t="s">
        <v>731</v>
      </c>
      <c r="C802" s="447">
        <v>424</v>
      </c>
    </row>
    <row r="803" ht="16.5" hidden="1" customHeight="1" spans="1:3">
      <c r="A803" s="169">
        <v>2130109</v>
      </c>
      <c r="B803" s="300" t="s">
        <v>732</v>
      </c>
      <c r="C803" s="447">
        <v>0</v>
      </c>
    </row>
    <row r="804" ht="16.5" hidden="1" customHeight="1" spans="1:3">
      <c r="A804" s="169">
        <v>2130110</v>
      </c>
      <c r="B804" s="300" t="s">
        <v>733</v>
      </c>
      <c r="C804" s="447">
        <v>0</v>
      </c>
    </row>
    <row r="805" ht="16.5" customHeight="1" spans="1:3">
      <c r="A805" s="169">
        <v>2130111</v>
      </c>
      <c r="B805" s="301" t="s">
        <v>734</v>
      </c>
      <c r="C805" s="447">
        <v>237</v>
      </c>
    </row>
    <row r="806" ht="16.5" hidden="1" customHeight="1" spans="1:3">
      <c r="A806" s="169">
        <v>2130112</v>
      </c>
      <c r="B806" s="300" t="s">
        <v>735</v>
      </c>
      <c r="C806" s="447">
        <v>0</v>
      </c>
    </row>
    <row r="807" ht="16.5" hidden="1" customHeight="1" spans="1:3">
      <c r="A807" s="169">
        <v>2130114</v>
      </c>
      <c r="B807" s="300" t="s">
        <v>736</v>
      </c>
      <c r="C807" s="447">
        <v>0</v>
      </c>
    </row>
    <row r="808" ht="16.5" customHeight="1" spans="1:3">
      <c r="A808" s="169">
        <v>2130119</v>
      </c>
      <c r="B808" s="300" t="s">
        <v>737</v>
      </c>
      <c r="C808" s="447">
        <v>107</v>
      </c>
    </row>
    <row r="809" ht="16.5" hidden="1" customHeight="1" spans="1:3">
      <c r="A809" s="169">
        <v>2130120</v>
      </c>
      <c r="B809" s="300" t="s">
        <v>738</v>
      </c>
      <c r="C809" s="447">
        <v>0</v>
      </c>
    </row>
    <row r="810" ht="16.5" hidden="1" customHeight="1" spans="1:3">
      <c r="A810" s="169">
        <v>2130121</v>
      </c>
      <c r="B810" s="301" t="s">
        <v>739</v>
      </c>
      <c r="C810" s="447">
        <v>0</v>
      </c>
    </row>
    <row r="811" ht="16.5" customHeight="1" spans="1:3">
      <c r="A811" s="169">
        <v>2130122</v>
      </c>
      <c r="B811" s="300" t="s">
        <v>740</v>
      </c>
      <c r="C811" s="447">
        <v>14685</v>
      </c>
    </row>
    <row r="812" ht="16.5" customHeight="1" spans="1:3">
      <c r="A812" s="169">
        <v>2130124</v>
      </c>
      <c r="B812" s="300" t="s">
        <v>741</v>
      </c>
      <c r="C812" s="447">
        <v>956</v>
      </c>
    </row>
    <row r="813" ht="16.5" customHeight="1" spans="1:3">
      <c r="A813" s="169">
        <v>2130125</v>
      </c>
      <c r="B813" s="300" t="s">
        <v>742</v>
      </c>
      <c r="C813" s="447">
        <v>16</v>
      </c>
    </row>
    <row r="814" ht="16.5" customHeight="1" spans="1:3">
      <c r="A814" s="169">
        <v>2130126</v>
      </c>
      <c r="B814" s="300" t="s">
        <v>743</v>
      </c>
      <c r="C814" s="447">
        <v>155</v>
      </c>
    </row>
    <row r="815" ht="16.5" customHeight="1" spans="1:3">
      <c r="A815" s="169">
        <v>2130135</v>
      </c>
      <c r="B815" s="301" t="s">
        <v>744</v>
      </c>
      <c r="C815" s="447">
        <v>1423</v>
      </c>
    </row>
    <row r="816" ht="16.5" hidden="1" customHeight="1" spans="1:3">
      <c r="A816" s="169">
        <v>2130142</v>
      </c>
      <c r="B816" s="300" t="s">
        <v>745</v>
      </c>
      <c r="C816" s="447">
        <v>0</v>
      </c>
    </row>
    <row r="817" ht="16.5" customHeight="1" spans="1:3">
      <c r="A817" s="169">
        <v>2130148</v>
      </c>
      <c r="B817" s="302" t="s">
        <v>746</v>
      </c>
      <c r="C817" s="447">
        <v>30</v>
      </c>
    </row>
    <row r="818" ht="16.5" customHeight="1" spans="1:3">
      <c r="A818" s="169">
        <v>2130152</v>
      </c>
      <c r="B818" s="301" t="s">
        <v>747</v>
      </c>
      <c r="C818" s="447">
        <v>431</v>
      </c>
    </row>
    <row r="819" ht="16.5" customHeight="1" spans="1:3">
      <c r="A819" s="169">
        <v>2130153</v>
      </c>
      <c r="B819" s="300" t="s">
        <v>748</v>
      </c>
      <c r="C819" s="447">
        <v>3745</v>
      </c>
    </row>
    <row r="820" ht="16.5" customHeight="1" spans="1:3">
      <c r="A820" s="169">
        <v>2130199</v>
      </c>
      <c r="B820" s="300" t="s">
        <v>749</v>
      </c>
      <c r="C820" s="447">
        <v>747</v>
      </c>
    </row>
    <row r="821" ht="16.5" customHeight="1" spans="1:3">
      <c r="A821" s="169">
        <v>21302</v>
      </c>
      <c r="B821" s="300" t="s">
        <v>750</v>
      </c>
      <c r="C821" s="447">
        <v>14687</v>
      </c>
    </row>
    <row r="822" ht="16.5" customHeight="1" spans="1:3">
      <c r="A822" s="169">
        <v>2130201</v>
      </c>
      <c r="B822" s="300" t="s">
        <v>143</v>
      </c>
      <c r="C822" s="447">
        <v>286</v>
      </c>
    </row>
    <row r="823" ht="16.5" hidden="1" customHeight="1" spans="1:3">
      <c r="A823" s="169">
        <v>2130202</v>
      </c>
      <c r="B823" s="300" t="s">
        <v>144</v>
      </c>
      <c r="C823" s="447">
        <v>0</v>
      </c>
    </row>
    <row r="824" ht="16.5" hidden="1" customHeight="1" spans="1:3">
      <c r="A824" s="169">
        <v>2130203</v>
      </c>
      <c r="B824" s="300" t="s">
        <v>145</v>
      </c>
      <c r="C824" s="447">
        <v>0</v>
      </c>
    </row>
    <row r="825" ht="16.5" customHeight="1" spans="1:3">
      <c r="A825" s="169">
        <v>2130204</v>
      </c>
      <c r="B825" s="300" t="s">
        <v>751</v>
      </c>
      <c r="C825" s="447">
        <v>2644</v>
      </c>
    </row>
    <row r="826" ht="16.5" customHeight="1" spans="1:3">
      <c r="A826" s="169">
        <v>2130205</v>
      </c>
      <c r="B826" s="300" t="s">
        <v>752</v>
      </c>
      <c r="C826" s="447">
        <v>3583</v>
      </c>
    </row>
    <row r="827" ht="16.5" hidden="1" customHeight="1" spans="1:3">
      <c r="A827" s="169">
        <v>2130206</v>
      </c>
      <c r="B827" s="300" t="s">
        <v>753</v>
      </c>
      <c r="C827" s="447">
        <v>0</v>
      </c>
    </row>
    <row r="828" ht="16.5" customHeight="1" spans="1:3">
      <c r="A828" s="169">
        <v>2130207</v>
      </c>
      <c r="B828" s="300" t="s">
        <v>754</v>
      </c>
      <c r="C828" s="447">
        <v>994</v>
      </c>
    </row>
    <row r="829" ht="16.5" customHeight="1" spans="1:3">
      <c r="A829" s="169">
        <v>2130209</v>
      </c>
      <c r="B829" s="301" t="s">
        <v>755</v>
      </c>
      <c r="C829" s="447">
        <v>3435</v>
      </c>
    </row>
    <row r="830" ht="16.5" customHeight="1" spans="1:3">
      <c r="A830" s="169">
        <v>2130210</v>
      </c>
      <c r="B830" s="300" t="s">
        <v>756</v>
      </c>
      <c r="C830" s="447">
        <v>377</v>
      </c>
    </row>
    <row r="831" ht="16.5" hidden="1" customHeight="1" spans="1:3">
      <c r="A831" s="169">
        <v>2130211</v>
      </c>
      <c r="B831" s="301" t="s">
        <v>757</v>
      </c>
      <c r="C831" s="447">
        <v>0</v>
      </c>
    </row>
    <row r="832" ht="16.5" customHeight="1" spans="1:3">
      <c r="A832" s="169">
        <v>2130212</v>
      </c>
      <c r="B832" s="300" t="s">
        <v>758</v>
      </c>
      <c r="C832" s="447">
        <v>350</v>
      </c>
    </row>
    <row r="833" ht="16.5" hidden="1" customHeight="1" spans="1:3">
      <c r="A833" s="169">
        <v>2130213</v>
      </c>
      <c r="B833" s="300" t="s">
        <v>759</v>
      </c>
      <c r="C833" s="447">
        <v>0</v>
      </c>
    </row>
    <row r="834" ht="16.5" hidden="1" customHeight="1" spans="1:3">
      <c r="A834" s="169">
        <v>2130217</v>
      </c>
      <c r="B834" s="301" t="s">
        <v>760</v>
      </c>
      <c r="C834" s="447">
        <v>0</v>
      </c>
    </row>
    <row r="835" ht="16.5" hidden="1" customHeight="1" spans="1:3">
      <c r="A835" s="169">
        <v>2130220</v>
      </c>
      <c r="B835" s="300" t="s">
        <v>761</v>
      </c>
      <c r="C835" s="447">
        <v>0</v>
      </c>
    </row>
    <row r="836" ht="16.5" hidden="1" customHeight="1" spans="1:3">
      <c r="A836" s="169">
        <v>2130221</v>
      </c>
      <c r="B836" s="301" t="s">
        <v>762</v>
      </c>
      <c r="C836" s="447">
        <v>0</v>
      </c>
    </row>
    <row r="837" ht="16.5" hidden="1" customHeight="1" spans="1:3">
      <c r="A837" s="169">
        <v>2130223</v>
      </c>
      <c r="B837" s="300" t="s">
        <v>763</v>
      </c>
      <c r="C837" s="447">
        <v>0</v>
      </c>
    </row>
    <row r="838" ht="16.5" customHeight="1" spans="1:3">
      <c r="A838" s="169">
        <v>2130226</v>
      </c>
      <c r="B838" s="301" t="s">
        <v>764</v>
      </c>
      <c r="C838" s="447">
        <v>140</v>
      </c>
    </row>
    <row r="839" ht="16.5" customHeight="1" spans="1:3">
      <c r="A839" s="169">
        <v>2130227</v>
      </c>
      <c r="B839" s="300" t="s">
        <v>765</v>
      </c>
      <c r="C839" s="447">
        <v>417</v>
      </c>
    </row>
    <row r="840" ht="16.5" hidden="1" customHeight="1" spans="1:3">
      <c r="A840" s="169">
        <v>2130232</v>
      </c>
      <c r="B840" s="300" t="s">
        <v>766</v>
      </c>
      <c r="C840" s="447">
        <v>0</v>
      </c>
    </row>
    <row r="841" ht="16.5" customHeight="1" spans="1:3">
      <c r="A841" s="169">
        <v>2130234</v>
      </c>
      <c r="B841" s="300" t="s">
        <v>767</v>
      </c>
      <c r="C841" s="447">
        <v>692</v>
      </c>
    </row>
    <row r="842" ht="16.5" hidden="1" customHeight="1" spans="1:3">
      <c r="A842" s="169">
        <v>2130235</v>
      </c>
      <c r="B842" s="300" t="s">
        <v>768</v>
      </c>
      <c r="C842" s="447">
        <v>0</v>
      </c>
    </row>
    <row r="843" ht="16.5" hidden="1" customHeight="1" spans="1:3">
      <c r="A843" s="169">
        <v>2130236</v>
      </c>
      <c r="B843" s="300" t="s">
        <v>769</v>
      </c>
      <c r="C843" s="447">
        <v>0</v>
      </c>
    </row>
    <row r="844" ht="16.5" hidden="1" customHeight="1" spans="1:3">
      <c r="A844" s="169">
        <v>2130237</v>
      </c>
      <c r="B844" s="300" t="s">
        <v>735</v>
      </c>
      <c r="C844" s="447">
        <v>0</v>
      </c>
    </row>
    <row r="845" ht="16.5" customHeight="1" spans="1:3">
      <c r="A845" s="169">
        <v>2130299</v>
      </c>
      <c r="B845" s="300" t="s">
        <v>770</v>
      </c>
      <c r="C845" s="447">
        <v>1769</v>
      </c>
    </row>
    <row r="846" ht="16.5" customHeight="1" spans="1:3">
      <c r="A846" s="169">
        <v>21303</v>
      </c>
      <c r="B846" s="300" t="s">
        <v>771</v>
      </c>
      <c r="C846" s="447">
        <v>11406</v>
      </c>
    </row>
    <row r="847" ht="16.5" customHeight="1" spans="1:3">
      <c r="A847" s="169">
        <v>2130301</v>
      </c>
      <c r="B847" s="300" t="s">
        <v>143</v>
      </c>
      <c r="C847" s="447">
        <v>550</v>
      </c>
    </row>
    <row r="848" ht="16.5" hidden="1" customHeight="1" spans="1:3">
      <c r="A848" s="169">
        <v>2130302</v>
      </c>
      <c r="B848" s="300" t="s">
        <v>144</v>
      </c>
      <c r="C848" s="447">
        <v>0</v>
      </c>
    </row>
    <row r="849" ht="16.5" hidden="1" customHeight="1" spans="1:3">
      <c r="A849" s="169">
        <v>2130303</v>
      </c>
      <c r="B849" s="300" t="s">
        <v>145</v>
      </c>
      <c r="C849" s="447">
        <v>0</v>
      </c>
    </row>
    <row r="850" ht="16.5" customHeight="1" spans="1:3">
      <c r="A850" s="169">
        <v>2130304</v>
      </c>
      <c r="B850" s="300" t="s">
        <v>772</v>
      </c>
      <c r="C850" s="447">
        <v>1912</v>
      </c>
    </row>
    <row r="851" ht="16.5" customHeight="1" spans="1:3">
      <c r="A851" s="169">
        <v>2130305</v>
      </c>
      <c r="B851" s="301" t="s">
        <v>773</v>
      </c>
      <c r="C851" s="447">
        <v>2573</v>
      </c>
    </row>
    <row r="852" ht="16.5" customHeight="1" spans="1:3">
      <c r="A852" s="169">
        <v>2130306</v>
      </c>
      <c r="B852" s="300" t="s">
        <v>774</v>
      </c>
      <c r="C852" s="447">
        <v>1970</v>
      </c>
    </row>
    <row r="853" ht="16.5" hidden="1" customHeight="1" spans="1:3">
      <c r="A853" s="169">
        <v>2130307</v>
      </c>
      <c r="B853" s="300" t="s">
        <v>775</v>
      </c>
      <c r="C853" s="447">
        <v>0</v>
      </c>
    </row>
    <row r="854" ht="16.5" customHeight="1" spans="1:3">
      <c r="A854" s="169">
        <v>2130308</v>
      </c>
      <c r="B854" s="300" t="s">
        <v>776</v>
      </c>
      <c r="C854" s="447">
        <v>100</v>
      </c>
    </row>
    <row r="855" ht="16.5" hidden="1" customHeight="1" spans="1:3">
      <c r="A855" s="169">
        <v>2130309</v>
      </c>
      <c r="B855" s="301" t="s">
        <v>777</v>
      </c>
      <c r="C855" s="447">
        <v>0</v>
      </c>
    </row>
    <row r="856" ht="16.5" customHeight="1" spans="1:3">
      <c r="A856" s="169">
        <v>2130310</v>
      </c>
      <c r="B856" s="301" t="s">
        <v>778</v>
      </c>
      <c r="C856" s="447">
        <v>904</v>
      </c>
    </row>
    <row r="857" ht="16.5" customHeight="1" spans="1:3">
      <c r="A857" s="169">
        <v>2130311</v>
      </c>
      <c r="B857" s="300" t="s">
        <v>779</v>
      </c>
      <c r="C857" s="447">
        <v>1899</v>
      </c>
    </row>
    <row r="858" ht="16.5" hidden="1" customHeight="1" spans="1:3">
      <c r="A858" s="169">
        <v>2130312</v>
      </c>
      <c r="B858" s="300" t="s">
        <v>780</v>
      </c>
      <c r="C858" s="447">
        <v>0</v>
      </c>
    </row>
    <row r="859" ht="16.5" hidden="1" customHeight="1" spans="1:3">
      <c r="A859" s="169">
        <v>2130313</v>
      </c>
      <c r="B859" s="300" t="s">
        <v>781</v>
      </c>
      <c r="C859" s="447">
        <v>0</v>
      </c>
    </row>
    <row r="860" ht="16.5" customHeight="1" spans="1:3">
      <c r="A860" s="169">
        <v>2130314</v>
      </c>
      <c r="B860" s="300" t="s">
        <v>782</v>
      </c>
      <c r="C860" s="447">
        <v>276</v>
      </c>
    </row>
    <row r="861" ht="16.5" customHeight="1" spans="1:3">
      <c r="A861" s="169">
        <v>2130315</v>
      </c>
      <c r="B861" s="300" t="s">
        <v>783</v>
      </c>
      <c r="C861" s="447">
        <v>100</v>
      </c>
    </row>
    <row r="862" ht="16.5" hidden="1" customHeight="1" spans="1:3">
      <c r="A862" s="169">
        <v>2130316</v>
      </c>
      <c r="B862" s="301" t="s">
        <v>784</v>
      </c>
      <c r="C862" s="447">
        <v>0</v>
      </c>
    </row>
    <row r="863" ht="16.5" hidden="1" customHeight="1" spans="1:3">
      <c r="A863" s="169">
        <v>2130317</v>
      </c>
      <c r="B863" s="300" t="s">
        <v>785</v>
      </c>
      <c r="C863" s="447">
        <v>0</v>
      </c>
    </row>
    <row r="864" ht="16.5" hidden="1" customHeight="1" spans="1:3">
      <c r="A864" s="169">
        <v>2130318</v>
      </c>
      <c r="B864" s="300" t="s">
        <v>786</v>
      </c>
      <c r="C864" s="447">
        <v>0</v>
      </c>
    </row>
    <row r="865" ht="16.5" hidden="1" customHeight="1" spans="1:3">
      <c r="A865" s="169">
        <v>2130319</v>
      </c>
      <c r="B865" s="300" t="s">
        <v>787</v>
      </c>
      <c r="C865" s="447">
        <v>0</v>
      </c>
    </row>
    <row r="866" ht="16.5" customHeight="1" spans="1:3">
      <c r="A866" s="169">
        <v>2130321</v>
      </c>
      <c r="B866" s="301" t="s">
        <v>788</v>
      </c>
      <c r="C866" s="447">
        <v>1003</v>
      </c>
    </row>
    <row r="867" ht="16.5" hidden="1" customHeight="1" spans="1:3">
      <c r="A867" s="169">
        <v>2130322</v>
      </c>
      <c r="B867" s="300" t="s">
        <v>789</v>
      </c>
      <c r="C867" s="447">
        <v>0</v>
      </c>
    </row>
    <row r="868" ht="16.5" hidden="1" customHeight="1" spans="1:3">
      <c r="A868" s="169">
        <v>2130333</v>
      </c>
      <c r="B868" s="300" t="s">
        <v>763</v>
      </c>
      <c r="C868" s="447">
        <v>0</v>
      </c>
    </row>
    <row r="869" ht="16.5" hidden="1" customHeight="1" spans="1:3">
      <c r="A869" s="169">
        <v>2130334</v>
      </c>
      <c r="B869" s="300" t="s">
        <v>790</v>
      </c>
      <c r="C869" s="447">
        <v>0</v>
      </c>
    </row>
    <row r="870" ht="16.5" hidden="1" customHeight="1" spans="1:3">
      <c r="A870" s="169">
        <v>2130335</v>
      </c>
      <c r="B870" s="301" t="s">
        <v>791</v>
      </c>
      <c r="C870" s="447">
        <v>0</v>
      </c>
    </row>
    <row r="871" ht="16.5" hidden="1" customHeight="1" spans="1:3">
      <c r="A871" s="169">
        <v>2130336</v>
      </c>
      <c r="B871" s="300" t="s">
        <v>792</v>
      </c>
      <c r="C871" s="447">
        <v>0</v>
      </c>
    </row>
    <row r="872" ht="16.5" hidden="1" customHeight="1" spans="1:3">
      <c r="A872" s="169">
        <v>2130337</v>
      </c>
      <c r="B872" s="300" t="s">
        <v>793</v>
      </c>
      <c r="C872" s="447">
        <v>0</v>
      </c>
    </row>
    <row r="873" ht="16.5" customHeight="1" spans="1:3">
      <c r="A873" s="169">
        <v>2130399</v>
      </c>
      <c r="B873" s="300" t="s">
        <v>794</v>
      </c>
      <c r="C873" s="447">
        <v>119</v>
      </c>
    </row>
    <row r="874" ht="16.5" customHeight="1" spans="1:3">
      <c r="A874" s="169">
        <v>21305</v>
      </c>
      <c r="B874" s="301" t="s">
        <v>795</v>
      </c>
      <c r="C874" s="447">
        <v>31347</v>
      </c>
    </row>
    <row r="875" ht="16.5" customHeight="1" spans="1:3">
      <c r="A875" s="169">
        <v>2130501</v>
      </c>
      <c r="B875" s="300" t="s">
        <v>143</v>
      </c>
      <c r="C875" s="447">
        <v>240</v>
      </c>
    </row>
    <row r="876" ht="16.5" hidden="1" customHeight="1" spans="1:3">
      <c r="A876" s="169">
        <v>2130502</v>
      </c>
      <c r="B876" s="300" t="s">
        <v>144</v>
      </c>
      <c r="C876" s="447">
        <v>0</v>
      </c>
    </row>
    <row r="877" ht="16.5" hidden="1" customHeight="1" spans="1:3">
      <c r="A877" s="169">
        <v>2130503</v>
      </c>
      <c r="B877" s="300" t="s">
        <v>145</v>
      </c>
      <c r="C877" s="447">
        <v>0</v>
      </c>
    </row>
    <row r="878" ht="16.5" customHeight="1" spans="1:3">
      <c r="A878" s="169">
        <v>2130504</v>
      </c>
      <c r="B878" s="300" t="s">
        <v>796</v>
      </c>
      <c r="C878" s="447">
        <v>14220</v>
      </c>
    </row>
    <row r="879" ht="16.5" customHeight="1" spans="1:3">
      <c r="A879" s="169">
        <v>2130505</v>
      </c>
      <c r="B879" s="300" t="s">
        <v>797</v>
      </c>
      <c r="C879" s="447">
        <v>9409</v>
      </c>
    </row>
    <row r="880" ht="16.5" customHeight="1" spans="1:3">
      <c r="A880" s="169">
        <v>2130506</v>
      </c>
      <c r="B880" s="301" t="s">
        <v>798</v>
      </c>
      <c r="C880" s="447">
        <v>3517</v>
      </c>
    </row>
    <row r="881" ht="16.5" customHeight="1" spans="1:3">
      <c r="A881" s="169">
        <v>2130507</v>
      </c>
      <c r="B881" s="300" t="s">
        <v>799</v>
      </c>
      <c r="C881" s="447">
        <v>2895</v>
      </c>
    </row>
    <row r="882" ht="16.5" hidden="1" customHeight="1" spans="1:3">
      <c r="A882" s="169">
        <v>2130508</v>
      </c>
      <c r="B882" s="300" t="s">
        <v>800</v>
      </c>
      <c r="C882" s="447">
        <v>0</v>
      </c>
    </row>
    <row r="883" ht="16.5" customHeight="1" spans="1:3">
      <c r="A883" s="169">
        <v>2130550</v>
      </c>
      <c r="B883" s="301" t="s">
        <v>801</v>
      </c>
      <c r="C883" s="447">
        <v>190</v>
      </c>
    </row>
    <row r="884" ht="16.5" customHeight="1" spans="1:3">
      <c r="A884" s="169">
        <v>2130599</v>
      </c>
      <c r="B884" s="300" t="s">
        <v>802</v>
      </c>
      <c r="C884" s="447">
        <v>876</v>
      </c>
    </row>
    <row r="885" ht="16.5" customHeight="1" spans="1:3">
      <c r="A885" s="169">
        <v>21307</v>
      </c>
      <c r="B885" s="302" t="s">
        <v>803</v>
      </c>
      <c r="C885" s="447">
        <v>17678</v>
      </c>
    </row>
    <row r="886" ht="16.5" customHeight="1" spans="1:3">
      <c r="A886" s="169">
        <v>2130701</v>
      </c>
      <c r="B886" s="301" t="s">
        <v>804</v>
      </c>
      <c r="C886" s="447">
        <v>4552</v>
      </c>
    </row>
    <row r="887" ht="16.5" hidden="1" customHeight="1" spans="1:3">
      <c r="A887" s="169">
        <v>2130704</v>
      </c>
      <c r="B887" s="300" t="s">
        <v>805</v>
      </c>
      <c r="C887" s="447">
        <v>0</v>
      </c>
    </row>
    <row r="888" ht="16.5" customHeight="1" spans="1:3">
      <c r="A888" s="169">
        <v>2130705</v>
      </c>
      <c r="B888" s="300" t="s">
        <v>806</v>
      </c>
      <c r="C888" s="447">
        <v>13126</v>
      </c>
    </row>
    <row r="889" ht="16.5" hidden="1" customHeight="1" spans="1:3">
      <c r="A889" s="169">
        <v>2130706</v>
      </c>
      <c r="B889" s="300" t="s">
        <v>807</v>
      </c>
      <c r="C889" s="447">
        <v>0</v>
      </c>
    </row>
    <row r="890" ht="16.5" hidden="1" customHeight="1" spans="1:3">
      <c r="A890" s="169">
        <v>2130707</v>
      </c>
      <c r="B890" s="300" t="s">
        <v>808</v>
      </c>
      <c r="C890" s="447">
        <v>0</v>
      </c>
    </row>
    <row r="891" ht="16.5" hidden="1" customHeight="1" spans="1:3">
      <c r="A891" s="169">
        <v>2130799</v>
      </c>
      <c r="B891" s="300" t="s">
        <v>809</v>
      </c>
      <c r="C891" s="447">
        <v>0</v>
      </c>
    </row>
    <row r="892" ht="16.5" customHeight="1" spans="1:3">
      <c r="A892" s="169">
        <v>21308</v>
      </c>
      <c r="B892" s="300" t="s">
        <v>810</v>
      </c>
      <c r="C892" s="447">
        <v>5753</v>
      </c>
    </row>
    <row r="893" ht="16.5" hidden="1" customHeight="1" spans="1:3">
      <c r="A893" s="169">
        <v>2130801</v>
      </c>
      <c r="B893" s="300" t="s">
        <v>811</v>
      </c>
      <c r="C893" s="447">
        <v>0</v>
      </c>
    </row>
    <row r="894" ht="16.5" hidden="1" customHeight="1" spans="1:3">
      <c r="A894" s="169">
        <v>2130802</v>
      </c>
      <c r="B894" s="300" t="s">
        <v>812</v>
      </c>
      <c r="C894" s="447">
        <v>0</v>
      </c>
    </row>
    <row r="895" ht="16.5" customHeight="1" spans="1:3">
      <c r="A895" s="169">
        <v>2130803</v>
      </c>
      <c r="B895" s="300" t="s">
        <v>813</v>
      </c>
      <c r="C895" s="447">
        <v>2023</v>
      </c>
    </row>
    <row r="896" ht="16.5" customHeight="1" spans="1:3">
      <c r="A896" s="169">
        <v>2130804</v>
      </c>
      <c r="B896" s="300" t="s">
        <v>814</v>
      </c>
      <c r="C896" s="447">
        <v>3730</v>
      </c>
    </row>
    <row r="897" ht="16.5" hidden="1" customHeight="1" spans="1:3">
      <c r="A897" s="169">
        <v>2130805</v>
      </c>
      <c r="B897" s="300" t="s">
        <v>815</v>
      </c>
      <c r="C897" s="447">
        <v>0</v>
      </c>
    </row>
    <row r="898" ht="16.5" hidden="1" customHeight="1" spans="1:3">
      <c r="A898" s="169">
        <v>2130899</v>
      </c>
      <c r="B898" s="300" t="s">
        <v>816</v>
      </c>
      <c r="C898" s="447">
        <v>0</v>
      </c>
    </row>
    <row r="899" ht="16.5" hidden="1" customHeight="1" spans="1:3">
      <c r="A899" s="169">
        <v>21309</v>
      </c>
      <c r="B899" s="300" t="s">
        <v>817</v>
      </c>
      <c r="C899" s="447">
        <v>0</v>
      </c>
    </row>
    <row r="900" ht="16.5" hidden="1" customHeight="1" spans="1:3">
      <c r="A900" s="169">
        <v>2130901</v>
      </c>
      <c r="B900" s="300" t="s">
        <v>818</v>
      </c>
      <c r="C900" s="447">
        <v>0</v>
      </c>
    </row>
    <row r="901" ht="16.5" hidden="1" customHeight="1" spans="1:3">
      <c r="A901" s="169">
        <v>2130999</v>
      </c>
      <c r="B901" s="300" t="s">
        <v>819</v>
      </c>
      <c r="C901" s="447">
        <v>0</v>
      </c>
    </row>
    <row r="902" ht="16.5" customHeight="1" spans="1:3">
      <c r="A902" s="169">
        <v>21399</v>
      </c>
      <c r="B902" s="300" t="s">
        <v>820</v>
      </c>
      <c r="C902" s="447">
        <v>16</v>
      </c>
    </row>
    <row r="903" ht="16.5" hidden="1" customHeight="1" spans="1:3">
      <c r="A903" s="169">
        <v>2139901</v>
      </c>
      <c r="B903" s="300" t="s">
        <v>821</v>
      </c>
      <c r="C903" s="447">
        <v>0</v>
      </c>
    </row>
    <row r="904" ht="16.5" customHeight="1" spans="1:3">
      <c r="A904" s="169">
        <v>2139999</v>
      </c>
      <c r="B904" s="300" t="s">
        <v>822</v>
      </c>
      <c r="C904" s="447">
        <v>16</v>
      </c>
    </row>
    <row r="905" ht="16.5" customHeight="1" spans="1:3">
      <c r="A905" s="169">
        <v>214</v>
      </c>
      <c r="B905" s="300" t="s">
        <v>823</v>
      </c>
      <c r="C905" s="447">
        <v>60024</v>
      </c>
    </row>
    <row r="906" ht="16.5" customHeight="1" spans="1:3">
      <c r="A906" s="169">
        <v>21401</v>
      </c>
      <c r="B906" s="300" t="s">
        <v>824</v>
      </c>
      <c r="C906" s="447">
        <v>39236</v>
      </c>
    </row>
    <row r="907" ht="16.5" customHeight="1" spans="1:3">
      <c r="A907" s="169">
        <v>2140101</v>
      </c>
      <c r="B907" s="300" t="s">
        <v>143</v>
      </c>
      <c r="C907" s="447">
        <v>191</v>
      </c>
    </row>
    <row r="908" ht="16.5" hidden="1" customHeight="1" spans="1:3">
      <c r="A908" s="169">
        <v>2140102</v>
      </c>
      <c r="B908" s="300" t="s">
        <v>144</v>
      </c>
      <c r="C908" s="447">
        <v>0</v>
      </c>
    </row>
    <row r="909" ht="16.5" hidden="1" customHeight="1" spans="1:3">
      <c r="A909" s="169">
        <v>2140103</v>
      </c>
      <c r="B909" s="300" t="s">
        <v>145</v>
      </c>
      <c r="C909" s="447">
        <v>0</v>
      </c>
    </row>
    <row r="910" ht="16.5" customHeight="1" spans="1:3">
      <c r="A910" s="169">
        <v>2140104</v>
      </c>
      <c r="B910" s="300" t="s">
        <v>825</v>
      </c>
      <c r="C910" s="447">
        <v>29317</v>
      </c>
    </row>
    <row r="911" ht="16.5" customHeight="1" spans="1:3">
      <c r="A911" s="169">
        <v>2140106</v>
      </c>
      <c r="B911" s="301" t="s">
        <v>826</v>
      </c>
      <c r="C911" s="447">
        <v>4896</v>
      </c>
    </row>
    <row r="912" ht="16.5" hidden="1" customHeight="1" spans="1:3">
      <c r="A912" s="169">
        <v>2140109</v>
      </c>
      <c r="B912" s="300" t="s">
        <v>827</v>
      </c>
      <c r="C912" s="447">
        <v>0</v>
      </c>
    </row>
    <row r="913" ht="16.5" customHeight="1" spans="1:3">
      <c r="A913" s="169">
        <v>2140110</v>
      </c>
      <c r="B913" s="300" t="s">
        <v>828</v>
      </c>
      <c r="C913" s="447">
        <v>149</v>
      </c>
    </row>
    <row r="914" ht="16.5" hidden="1" customHeight="1" spans="1:3">
      <c r="A914" s="169">
        <v>2140111</v>
      </c>
      <c r="B914" s="300" t="s">
        <v>829</v>
      </c>
      <c r="C914" s="447">
        <v>0</v>
      </c>
    </row>
    <row r="915" ht="16.5" customHeight="1" spans="1:3">
      <c r="A915" s="169">
        <v>2140112</v>
      </c>
      <c r="B915" s="300" t="s">
        <v>830</v>
      </c>
      <c r="C915" s="447">
        <v>3738</v>
      </c>
    </row>
    <row r="916" ht="16.5" hidden="1" customHeight="1" spans="1:3">
      <c r="A916" s="169">
        <v>2140114</v>
      </c>
      <c r="B916" s="300" t="s">
        <v>831</v>
      </c>
      <c r="C916" s="447">
        <v>0</v>
      </c>
    </row>
    <row r="917" ht="16.5" hidden="1" customHeight="1" spans="1:3">
      <c r="A917" s="169">
        <v>2140122</v>
      </c>
      <c r="B917" s="300" t="s">
        <v>832</v>
      </c>
      <c r="C917" s="447">
        <v>0</v>
      </c>
    </row>
    <row r="918" ht="16.5" customHeight="1" spans="1:3">
      <c r="A918" s="169">
        <v>2140123</v>
      </c>
      <c r="B918" s="300" t="s">
        <v>833</v>
      </c>
      <c r="C918" s="447">
        <v>86</v>
      </c>
    </row>
    <row r="919" ht="16.5" hidden="1" customHeight="1" spans="1:3">
      <c r="A919" s="169">
        <v>2140127</v>
      </c>
      <c r="B919" s="300" t="s">
        <v>834</v>
      </c>
      <c r="C919" s="447">
        <v>0</v>
      </c>
    </row>
    <row r="920" ht="16.5" hidden="1" customHeight="1" spans="1:3">
      <c r="A920" s="169">
        <v>2140128</v>
      </c>
      <c r="B920" s="300" t="s">
        <v>835</v>
      </c>
      <c r="C920" s="447">
        <v>0</v>
      </c>
    </row>
    <row r="921" ht="16.5" hidden="1" customHeight="1" spans="1:3">
      <c r="A921" s="169">
        <v>2140129</v>
      </c>
      <c r="B921" s="300" t="s">
        <v>836</v>
      </c>
      <c r="C921" s="447">
        <v>0</v>
      </c>
    </row>
    <row r="922" ht="16.5" hidden="1" customHeight="1" spans="1:3">
      <c r="A922" s="169">
        <v>2140130</v>
      </c>
      <c r="B922" s="300" t="s">
        <v>837</v>
      </c>
      <c r="C922" s="447">
        <v>0</v>
      </c>
    </row>
    <row r="923" ht="16.5" customHeight="1" spans="1:3">
      <c r="A923" s="169">
        <v>2140131</v>
      </c>
      <c r="B923" s="300" t="s">
        <v>838</v>
      </c>
      <c r="C923" s="447">
        <v>194</v>
      </c>
    </row>
    <row r="924" ht="16.5" hidden="1" customHeight="1" spans="1:3">
      <c r="A924" s="169">
        <v>2140133</v>
      </c>
      <c r="B924" s="300" t="s">
        <v>839</v>
      </c>
      <c r="C924" s="447">
        <v>0</v>
      </c>
    </row>
    <row r="925" ht="16.5" customHeight="1" spans="1:3">
      <c r="A925" s="169">
        <v>2140136</v>
      </c>
      <c r="B925" s="300" t="s">
        <v>840</v>
      </c>
      <c r="C925" s="447">
        <v>271</v>
      </c>
    </row>
    <row r="926" ht="16.5" hidden="1" customHeight="1" spans="1:3">
      <c r="A926" s="169">
        <v>2140138</v>
      </c>
      <c r="B926" s="300" t="s">
        <v>841</v>
      </c>
      <c r="C926" s="447">
        <v>0</v>
      </c>
    </row>
    <row r="927" ht="16.5" hidden="1" customHeight="1" spans="1:3">
      <c r="A927" s="169">
        <v>2140139</v>
      </c>
      <c r="B927" s="300" t="s">
        <v>842</v>
      </c>
      <c r="C927" s="447">
        <v>0</v>
      </c>
    </row>
    <row r="928" ht="16.5" customHeight="1" spans="1:3">
      <c r="A928" s="169">
        <v>2140199</v>
      </c>
      <c r="B928" s="300" t="s">
        <v>843</v>
      </c>
      <c r="C928" s="447">
        <v>394</v>
      </c>
    </row>
    <row r="929" ht="16.5" hidden="1" customHeight="1" spans="1:3">
      <c r="A929" s="169">
        <v>21402</v>
      </c>
      <c r="B929" s="300" t="s">
        <v>844</v>
      </c>
      <c r="C929" s="447">
        <v>0</v>
      </c>
    </row>
    <row r="930" ht="16.5" hidden="1" customHeight="1" spans="1:3">
      <c r="A930" s="169">
        <v>2140201</v>
      </c>
      <c r="B930" s="300" t="s">
        <v>143</v>
      </c>
      <c r="C930" s="447">
        <v>0</v>
      </c>
    </row>
    <row r="931" ht="16.5" hidden="1" customHeight="1" spans="1:3">
      <c r="A931" s="169">
        <v>2140202</v>
      </c>
      <c r="B931" s="300" t="s">
        <v>144</v>
      </c>
      <c r="C931" s="447">
        <v>0</v>
      </c>
    </row>
    <row r="932" ht="16.5" hidden="1" customHeight="1" spans="1:3">
      <c r="A932" s="169">
        <v>2140203</v>
      </c>
      <c r="B932" s="300" t="s">
        <v>145</v>
      </c>
      <c r="C932" s="447">
        <v>0</v>
      </c>
    </row>
    <row r="933" ht="16.5" hidden="1" customHeight="1" spans="1:3">
      <c r="A933" s="169">
        <v>2140204</v>
      </c>
      <c r="B933" s="300" t="s">
        <v>845</v>
      </c>
      <c r="C933" s="447">
        <v>0</v>
      </c>
    </row>
    <row r="934" ht="16.5" hidden="1" customHeight="1" spans="1:3">
      <c r="A934" s="169">
        <v>2140205</v>
      </c>
      <c r="B934" s="300" t="s">
        <v>846</v>
      </c>
      <c r="C934" s="447">
        <v>0</v>
      </c>
    </row>
    <row r="935" ht="16.5" hidden="1" customHeight="1" spans="1:3">
      <c r="A935" s="169">
        <v>2140206</v>
      </c>
      <c r="B935" s="300" t="s">
        <v>847</v>
      </c>
      <c r="C935" s="447">
        <v>0</v>
      </c>
    </row>
    <row r="936" ht="16.5" hidden="1" customHeight="1" spans="1:3">
      <c r="A936" s="169">
        <v>2140207</v>
      </c>
      <c r="B936" s="301" t="s">
        <v>848</v>
      </c>
      <c r="C936" s="447">
        <v>0</v>
      </c>
    </row>
    <row r="937" ht="16.5" hidden="1" customHeight="1" spans="1:3">
      <c r="A937" s="169">
        <v>2140208</v>
      </c>
      <c r="B937" s="300" t="s">
        <v>849</v>
      </c>
      <c r="C937" s="447">
        <v>0</v>
      </c>
    </row>
    <row r="938" ht="16.5" hidden="1" customHeight="1" spans="1:3">
      <c r="A938" s="169">
        <v>2140299</v>
      </c>
      <c r="B938" s="300" t="s">
        <v>850</v>
      </c>
      <c r="C938" s="447">
        <v>0</v>
      </c>
    </row>
    <row r="939" ht="16.5" hidden="1" customHeight="1" spans="1:3">
      <c r="A939" s="169">
        <v>21403</v>
      </c>
      <c r="B939" s="300" t="s">
        <v>851</v>
      </c>
      <c r="C939" s="447">
        <v>0</v>
      </c>
    </row>
    <row r="940" ht="16.5" hidden="1" customHeight="1" spans="1:3">
      <c r="A940" s="169">
        <v>2140301</v>
      </c>
      <c r="B940" s="300" t="s">
        <v>143</v>
      </c>
      <c r="C940" s="447">
        <v>0</v>
      </c>
    </row>
    <row r="941" ht="16.5" hidden="1" customHeight="1" spans="1:3">
      <c r="A941" s="169">
        <v>2140302</v>
      </c>
      <c r="B941" s="300" t="s">
        <v>144</v>
      </c>
      <c r="C941" s="447">
        <v>0</v>
      </c>
    </row>
    <row r="942" ht="16.5" hidden="1" customHeight="1" spans="1:3">
      <c r="A942" s="169">
        <v>2140303</v>
      </c>
      <c r="B942" s="300" t="s">
        <v>145</v>
      </c>
      <c r="C942" s="447">
        <v>0</v>
      </c>
    </row>
    <row r="943" ht="16.5" hidden="1" customHeight="1" spans="1:3">
      <c r="A943" s="169">
        <v>2140304</v>
      </c>
      <c r="B943" s="300" t="s">
        <v>852</v>
      </c>
      <c r="C943" s="447">
        <v>0</v>
      </c>
    </row>
    <row r="944" ht="16.5" hidden="1" customHeight="1" spans="1:3">
      <c r="A944" s="169">
        <v>2140305</v>
      </c>
      <c r="B944" s="300" t="s">
        <v>853</v>
      </c>
      <c r="C944" s="447">
        <v>0</v>
      </c>
    </row>
    <row r="945" ht="16.5" hidden="1" customHeight="1" spans="1:3">
      <c r="A945" s="169">
        <v>2140306</v>
      </c>
      <c r="B945" s="300" t="s">
        <v>854</v>
      </c>
      <c r="C945" s="447">
        <v>0</v>
      </c>
    </row>
    <row r="946" ht="16.5" hidden="1" customHeight="1" spans="1:3">
      <c r="A946" s="169">
        <v>2140307</v>
      </c>
      <c r="B946" s="300" t="s">
        <v>855</v>
      </c>
      <c r="C946" s="447">
        <v>0</v>
      </c>
    </row>
    <row r="947" ht="16.5" hidden="1" customHeight="1" spans="1:3">
      <c r="A947" s="169">
        <v>2140308</v>
      </c>
      <c r="B947" s="300" t="s">
        <v>856</v>
      </c>
      <c r="C947" s="447">
        <v>0</v>
      </c>
    </row>
    <row r="948" ht="16.5" hidden="1" customHeight="1" spans="1:3">
      <c r="A948" s="169">
        <v>2140399</v>
      </c>
      <c r="B948" s="300" t="s">
        <v>857</v>
      </c>
      <c r="C948" s="447">
        <v>0</v>
      </c>
    </row>
    <row r="949" ht="16.5" customHeight="1" spans="1:3">
      <c r="A949" s="169">
        <v>21404</v>
      </c>
      <c r="B949" s="300" t="s">
        <v>858</v>
      </c>
      <c r="C949" s="447">
        <v>954</v>
      </c>
    </row>
    <row r="950" ht="16.5" hidden="1" customHeight="1" spans="1:3">
      <c r="A950" s="169">
        <v>2140401</v>
      </c>
      <c r="B950" s="300" t="s">
        <v>859</v>
      </c>
      <c r="C950" s="447">
        <v>0</v>
      </c>
    </row>
    <row r="951" ht="16.5" hidden="1" customHeight="1" spans="1:3">
      <c r="A951" s="169">
        <v>2140402</v>
      </c>
      <c r="B951" s="300" t="s">
        <v>860</v>
      </c>
      <c r="C951" s="447">
        <v>0</v>
      </c>
    </row>
    <row r="952" ht="16.5" hidden="1" customHeight="1" spans="1:3">
      <c r="A952" s="169">
        <v>2140403</v>
      </c>
      <c r="B952" s="300" t="s">
        <v>861</v>
      </c>
      <c r="C952" s="447">
        <v>0</v>
      </c>
    </row>
    <row r="953" ht="16.5" customHeight="1" spans="1:3">
      <c r="A953" s="169">
        <v>2140499</v>
      </c>
      <c r="B953" s="300" t="s">
        <v>862</v>
      </c>
      <c r="C953" s="447">
        <v>954</v>
      </c>
    </row>
    <row r="954" ht="16.5" hidden="1" customHeight="1" spans="1:3">
      <c r="A954" s="169">
        <v>21405</v>
      </c>
      <c r="B954" s="300" t="s">
        <v>863</v>
      </c>
      <c r="C954" s="447">
        <v>0</v>
      </c>
    </row>
    <row r="955" ht="16.5" hidden="1" customHeight="1" spans="1:3">
      <c r="A955" s="169">
        <v>2140501</v>
      </c>
      <c r="B955" s="300" t="s">
        <v>143</v>
      </c>
      <c r="C955" s="447">
        <v>0</v>
      </c>
    </row>
    <row r="956" ht="16.5" hidden="1" customHeight="1" spans="1:3">
      <c r="A956" s="169">
        <v>2140502</v>
      </c>
      <c r="B956" s="300" t="s">
        <v>144</v>
      </c>
      <c r="C956" s="447">
        <v>0</v>
      </c>
    </row>
    <row r="957" ht="16.5" hidden="1" customHeight="1" spans="1:3">
      <c r="A957" s="169">
        <v>2140503</v>
      </c>
      <c r="B957" s="300" t="s">
        <v>145</v>
      </c>
      <c r="C957" s="447">
        <v>0</v>
      </c>
    </row>
    <row r="958" ht="16.5" hidden="1" customHeight="1" spans="1:3">
      <c r="A958" s="169">
        <v>2140504</v>
      </c>
      <c r="B958" s="300" t="s">
        <v>849</v>
      </c>
      <c r="C958" s="447">
        <v>0</v>
      </c>
    </row>
    <row r="959" ht="16.5" hidden="1" customHeight="1" spans="1:3">
      <c r="A959" s="169">
        <v>2140505</v>
      </c>
      <c r="B959" s="300" t="s">
        <v>864</v>
      </c>
      <c r="C959" s="447">
        <v>0</v>
      </c>
    </row>
    <row r="960" ht="16.5" hidden="1" customHeight="1" spans="1:3">
      <c r="A960" s="169">
        <v>2140599</v>
      </c>
      <c r="B960" s="300" t="s">
        <v>865</v>
      </c>
      <c r="C960" s="447">
        <v>0</v>
      </c>
    </row>
    <row r="961" ht="16.5" customHeight="1" spans="1:3">
      <c r="A961" s="169">
        <v>21406</v>
      </c>
      <c r="B961" s="300" t="s">
        <v>866</v>
      </c>
      <c r="C961" s="447">
        <v>19784</v>
      </c>
    </row>
    <row r="962" ht="16.5" customHeight="1" spans="1:3">
      <c r="A962" s="169">
        <v>2140601</v>
      </c>
      <c r="B962" s="301" t="s">
        <v>867</v>
      </c>
      <c r="C962" s="447">
        <v>9088</v>
      </c>
    </row>
    <row r="963" ht="16.5" customHeight="1" spans="1:3">
      <c r="A963" s="169">
        <v>2140602</v>
      </c>
      <c r="B963" s="300" t="s">
        <v>868</v>
      </c>
      <c r="C963" s="447">
        <v>10696</v>
      </c>
    </row>
    <row r="964" ht="16.5" hidden="1" customHeight="1" spans="1:3">
      <c r="A964" s="169">
        <v>2140603</v>
      </c>
      <c r="B964" s="300" t="s">
        <v>869</v>
      </c>
      <c r="C964" s="447">
        <v>0</v>
      </c>
    </row>
    <row r="965" ht="16.5" hidden="1" customHeight="1" spans="1:3">
      <c r="A965" s="169">
        <v>2140699</v>
      </c>
      <c r="B965" s="300" t="s">
        <v>870</v>
      </c>
      <c r="C965" s="447">
        <v>0</v>
      </c>
    </row>
    <row r="966" ht="16.5" customHeight="1" spans="1:3">
      <c r="A966" s="169">
        <v>21499</v>
      </c>
      <c r="B966" s="300" t="s">
        <v>871</v>
      </c>
      <c r="C966" s="447">
        <v>50</v>
      </c>
    </row>
    <row r="967" ht="16.5" hidden="1" customHeight="1" spans="1:3">
      <c r="A967" s="169">
        <v>2149901</v>
      </c>
      <c r="B967" s="300" t="s">
        <v>872</v>
      </c>
      <c r="C967" s="447">
        <v>0</v>
      </c>
    </row>
    <row r="968" ht="16.5" customHeight="1" spans="1:3">
      <c r="A968" s="169">
        <v>2149999</v>
      </c>
      <c r="B968" s="300" t="s">
        <v>873</v>
      </c>
      <c r="C968" s="447">
        <v>50</v>
      </c>
    </row>
    <row r="969" ht="16.5" customHeight="1" spans="1:3">
      <c r="A969" s="169">
        <v>215</v>
      </c>
      <c r="B969" s="300" t="s">
        <v>874</v>
      </c>
      <c r="C969" s="447">
        <v>20702</v>
      </c>
    </row>
    <row r="970" ht="16.5" customHeight="1" spans="1:3">
      <c r="A970" s="169">
        <v>21501</v>
      </c>
      <c r="B970" s="300" t="s">
        <v>875</v>
      </c>
      <c r="C970" s="447">
        <v>819</v>
      </c>
    </row>
    <row r="971" ht="16.5" customHeight="1" spans="1:3">
      <c r="A971" s="169">
        <v>2150101</v>
      </c>
      <c r="B971" s="300" t="s">
        <v>143</v>
      </c>
      <c r="C971" s="447">
        <v>465</v>
      </c>
    </row>
    <row r="972" ht="16.5" hidden="1" customHeight="1" spans="1:3">
      <c r="A972" s="169">
        <v>2150102</v>
      </c>
      <c r="B972" s="300" t="s">
        <v>144</v>
      </c>
      <c r="C972" s="447">
        <v>0</v>
      </c>
    </row>
    <row r="973" ht="16.5" hidden="1" customHeight="1" spans="1:3">
      <c r="A973" s="169">
        <v>2150103</v>
      </c>
      <c r="B973" s="301" t="s">
        <v>145</v>
      </c>
      <c r="C973" s="447">
        <v>0</v>
      </c>
    </row>
    <row r="974" ht="16.5" customHeight="1" spans="1:3">
      <c r="A974" s="169">
        <v>2150104</v>
      </c>
      <c r="B974" s="300" t="s">
        <v>876</v>
      </c>
      <c r="C974" s="447">
        <v>134</v>
      </c>
    </row>
    <row r="975" ht="16.5" hidden="1" customHeight="1" spans="1:3">
      <c r="A975" s="169">
        <v>2150105</v>
      </c>
      <c r="B975" s="300" t="s">
        <v>877</v>
      </c>
      <c r="C975" s="447">
        <v>0</v>
      </c>
    </row>
    <row r="976" ht="16.5" hidden="1" customHeight="1" spans="1:3">
      <c r="A976" s="169">
        <v>2150106</v>
      </c>
      <c r="B976" s="300" t="s">
        <v>878</v>
      </c>
      <c r="C976" s="447">
        <v>0</v>
      </c>
    </row>
    <row r="977" ht="16.5" hidden="1" customHeight="1" spans="1:3">
      <c r="A977" s="169">
        <v>2150107</v>
      </c>
      <c r="B977" s="300" t="s">
        <v>879</v>
      </c>
      <c r="C977" s="447">
        <v>0</v>
      </c>
    </row>
    <row r="978" ht="16.5" hidden="1" customHeight="1" spans="1:3">
      <c r="A978" s="169">
        <v>2150108</v>
      </c>
      <c r="B978" s="300" t="s">
        <v>880</v>
      </c>
      <c r="C978" s="447">
        <v>0</v>
      </c>
    </row>
    <row r="979" ht="16.5" customHeight="1" spans="1:3">
      <c r="A979" s="169">
        <v>2150199</v>
      </c>
      <c r="B979" s="300" t="s">
        <v>881</v>
      </c>
      <c r="C979" s="447">
        <v>220</v>
      </c>
    </row>
    <row r="980" ht="16.5" customHeight="1" spans="1:3">
      <c r="A980" s="169">
        <v>21502</v>
      </c>
      <c r="B980" s="300" t="s">
        <v>882</v>
      </c>
      <c r="C980" s="447">
        <v>858</v>
      </c>
    </row>
    <row r="981" ht="16.5" hidden="1" customHeight="1" spans="1:3">
      <c r="A981" s="169">
        <v>2150201</v>
      </c>
      <c r="B981" s="300" t="s">
        <v>143</v>
      </c>
      <c r="C981" s="447">
        <v>0</v>
      </c>
    </row>
    <row r="982" ht="16.5" hidden="1" customHeight="1" spans="1:3">
      <c r="A982" s="169">
        <v>2150202</v>
      </c>
      <c r="B982" s="300" t="s">
        <v>144</v>
      </c>
      <c r="C982" s="447">
        <v>0</v>
      </c>
    </row>
    <row r="983" ht="16.5" hidden="1" customHeight="1" spans="1:3">
      <c r="A983" s="169">
        <v>2150203</v>
      </c>
      <c r="B983" s="300" t="s">
        <v>145</v>
      </c>
      <c r="C983" s="447">
        <v>0</v>
      </c>
    </row>
    <row r="984" ht="16.5" hidden="1" customHeight="1" spans="1:3">
      <c r="A984" s="169">
        <v>2150204</v>
      </c>
      <c r="B984" s="301" t="s">
        <v>883</v>
      </c>
      <c r="C984" s="447">
        <v>0</v>
      </c>
    </row>
    <row r="985" ht="16.5" hidden="1" customHeight="1" spans="1:3">
      <c r="A985" s="169">
        <v>2150205</v>
      </c>
      <c r="B985" s="300" t="s">
        <v>884</v>
      </c>
      <c r="C985" s="447">
        <v>0</v>
      </c>
    </row>
    <row r="986" ht="16.5" hidden="1" customHeight="1" spans="1:3">
      <c r="A986" s="169">
        <v>2150206</v>
      </c>
      <c r="B986" s="300" t="s">
        <v>885</v>
      </c>
      <c r="C986" s="447">
        <v>0</v>
      </c>
    </row>
    <row r="987" ht="16.5" hidden="1" customHeight="1" spans="1:3">
      <c r="A987" s="169">
        <v>2150207</v>
      </c>
      <c r="B987" s="300" t="s">
        <v>886</v>
      </c>
      <c r="C987" s="447">
        <v>0</v>
      </c>
    </row>
    <row r="988" ht="16.5" hidden="1" customHeight="1" spans="1:3">
      <c r="A988" s="169">
        <v>2150208</v>
      </c>
      <c r="B988" s="300" t="s">
        <v>887</v>
      </c>
      <c r="C988" s="447">
        <v>0</v>
      </c>
    </row>
    <row r="989" ht="16.5" hidden="1" customHeight="1" spans="1:3">
      <c r="A989" s="169">
        <v>2150209</v>
      </c>
      <c r="B989" s="300" t="s">
        <v>888</v>
      </c>
      <c r="C989" s="447">
        <v>0</v>
      </c>
    </row>
    <row r="990" ht="16.5" hidden="1" customHeight="1" spans="1:3">
      <c r="A990" s="169">
        <v>2150210</v>
      </c>
      <c r="B990" s="301" t="s">
        <v>889</v>
      </c>
      <c r="C990" s="447">
        <v>0</v>
      </c>
    </row>
    <row r="991" ht="16.5" hidden="1" customHeight="1" spans="1:3">
      <c r="A991" s="169">
        <v>2150212</v>
      </c>
      <c r="B991" s="300" t="s">
        <v>890</v>
      </c>
      <c r="C991" s="447">
        <v>0</v>
      </c>
    </row>
    <row r="992" ht="16.5" hidden="1" customHeight="1" spans="1:3">
      <c r="A992" s="169">
        <v>2150213</v>
      </c>
      <c r="B992" s="300" t="s">
        <v>891</v>
      </c>
      <c r="C992" s="447">
        <v>0</v>
      </c>
    </row>
    <row r="993" ht="16.5" hidden="1" customHeight="1" spans="1:3">
      <c r="A993" s="169">
        <v>2150214</v>
      </c>
      <c r="B993" s="300" t="s">
        <v>892</v>
      </c>
      <c r="C993" s="447">
        <v>0</v>
      </c>
    </row>
    <row r="994" ht="16.5" hidden="1" customHeight="1" spans="1:3">
      <c r="A994" s="169">
        <v>2150215</v>
      </c>
      <c r="B994" s="300" t="s">
        <v>893</v>
      </c>
      <c r="C994" s="447">
        <v>0</v>
      </c>
    </row>
    <row r="995" ht="16.5" customHeight="1" spans="1:3">
      <c r="A995" s="169">
        <v>2150299</v>
      </c>
      <c r="B995" s="300" t="s">
        <v>894</v>
      </c>
      <c r="C995" s="447">
        <v>858</v>
      </c>
    </row>
    <row r="996" ht="16.5" hidden="1" customHeight="1" spans="1:3">
      <c r="A996" s="169">
        <v>21503</v>
      </c>
      <c r="B996" s="300" t="s">
        <v>895</v>
      </c>
      <c r="C996" s="447">
        <v>0</v>
      </c>
    </row>
    <row r="997" ht="16.5" hidden="1" customHeight="1" spans="1:3">
      <c r="A997" s="169">
        <v>2150301</v>
      </c>
      <c r="B997" s="301" t="s">
        <v>143</v>
      </c>
      <c r="C997" s="447">
        <v>0</v>
      </c>
    </row>
    <row r="998" ht="16.5" hidden="1" customHeight="1" spans="1:3">
      <c r="A998" s="169">
        <v>2150302</v>
      </c>
      <c r="B998" s="300" t="s">
        <v>144</v>
      </c>
      <c r="C998" s="447">
        <v>0</v>
      </c>
    </row>
    <row r="999" ht="16.5" hidden="1" customHeight="1" spans="1:3">
      <c r="A999" s="169">
        <v>2150303</v>
      </c>
      <c r="B999" s="300" t="s">
        <v>145</v>
      </c>
      <c r="C999" s="447">
        <v>0</v>
      </c>
    </row>
    <row r="1000" ht="16.5" hidden="1" customHeight="1" spans="1:3">
      <c r="A1000" s="169">
        <v>2150399</v>
      </c>
      <c r="B1000" s="300" t="s">
        <v>896</v>
      </c>
      <c r="C1000" s="447">
        <v>0</v>
      </c>
    </row>
    <row r="1001" ht="16.5" customHeight="1" spans="1:3">
      <c r="A1001" s="169">
        <v>21505</v>
      </c>
      <c r="B1001" s="300" t="s">
        <v>897</v>
      </c>
      <c r="C1001" s="447">
        <v>20</v>
      </c>
    </row>
    <row r="1002" ht="16.5" hidden="1" customHeight="1" spans="1:3">
      <c r="A1002" s="169">
        <v>2150501</v>
      </c>
      <c r="B1002" s="300" t="s">
        <v>143</v>
      </c>
      <c r="C1002" s="447">
        <v>0</v>
      </c>
    </row>
    <row r="1003" ht="16.5" hidden="1" customHeight="1" spans="1:3">
      <c r="A1003" s="169">
        <v>2150502</v>
      </c>
      <c r="B1003" s="300" t="s">
        <v>144</v>
      </c>
      <c r="C1003" s="447">
        <v>0</v>
      </c>
    </row>
    <row r="1004" ht="16.5" hidden="1" customHeight="1" spans="1:3">
      <c r="A1004" s="169">
        <v>2150503</v>
      </c>
      <c r="B1004" s="301" t="s">
        <v>145</v>
      </c>
      <c r="C1004" s="447">
        <v>0</v>
      </c>
    </row>
    <row r="1005" ht="16.5" hidden="1" customHeight="1" spans="1:3">
      <c r="A1005" s="169">
        <v>2150505</v>
      </c>
      <c r="B1005" s="300" t="s">
        <v>898</v>
      </c>
      <c r="C1005" s="447">
        <v>0</v>
      </c>
    </row>
    <row r="1006" ht="16.5" hidden="1" customHeight="1" spans="1:3">
      <c r="A1006" s="169">
        <v>2150507</v>
      </c>
      <c r="B1006" s="300" t="s">
        <v>899</v>
      </c>
      <c r="C1006" s="447">
        <v>0</v>
      </c>
    </row>
    <row r="1007" ht="16.5" hidden="1" customHeight="1" spans="1:3">
      <c r="A1007" s="169">
        <v>2150508</v>
      </c>
      <c r="B1007" s="301" t="s">
        <v>900</v>
      </c>
      <c r="C1007" s="447">
        <v>0</v>
      </c>
    </row>
    <row r="1008" ht="16.5" hidden="1" customHeight="1" spans="1:3">
      <c r="A1008" s="169">
        <v>2150516</v>
      </c>
      <c r="B1008" s="300" t="s">
        <v>901</v>
      </c>
      <c r="C1008" s="447"/>
    </row>
    <row r="1009" ht="16.5" hidden="1" customHeight="1" spans="1:3">
      <c r="A1009" s="169">
        <v>2150517</v>
      </c>
      <c r="B1009" s="300" t="s">
        <v>902</v>
      </c>
      <c r="C1009" s="447"/>
    </row>
    <row r="1010" ht="16.5" hidden="1" customHeight="1" spans="1:3">
      <c r="A1010" s="169">
        <v>2150550</v>
      </c>
      <c r="B1010" s="300" t="s">
        <v>152</v>
      </c>
      <c r="C1010" s="447"/>
    </row>
    <row r="1011" ht="16.5" hidden="1" customHeight="1" spans="1:3">
      <c r="A1011" s="169">
        <v>2150599</v>
      </c>
      <c r="B1011" s="300" t="s">
        <v>903</v>
      </c>
      <c r="C1011" s="447">
        <v>0</v>
      </c>
    </row>
    <row r="1012" ht="16.5" customHeight="1" spans="1:3">
      <c r="A1012" s="169">
        <v>21507</v>
      </c>
      <c r="B1012" s="301" t="s">
        <v>904</v>
      </c>
      <c r="C1012" s="447">
        <v>200</v>
      </c>
    </row>
    <row r="1013" ht="16.5" customHeight="1" spans="1:3">
      <c r="A1013" s="169">
        <v>2150701</v>
      </c>
      <c r="B1013" s="300" t="s">
        <v>143</v>
      </c>
      <c r="C1013" s="447">
        <v>200</v>
      </c>
    </row>
    <row r="1014" ht="16.5" hidden="1" customHeight="1" spans="1:3">
      <c r="A1014" s="169">
        <v>2150702</v>
      </c>
      <c r="B1014" s="300" t="s">
        <v>144</v>
      </c>
      <c r="C1014" s="447">
        <v>0</v>
      </c>
    </row>
    <row r="1015" ht="16.5" hidden="1" customHeight="1" spans="1:3">
      <c r="A1015" s="169">
        <v>2150703</v>
      </c>
      <c r="B1015" s="300" t="s">
        <v>145</v>
      </c>
      <c r="C1015" s="447">
        <v>0</v>
      </c>
    </row>
    <row r="1016" ht="16.5" hidden="1" customHeight="1" spans="1:3">
      <c r="A1016" s="169">
        <v>2150704</v>
      </c>
      <c r="B1016" s="300" t="s">
        <v>905</v>
      </c>
      <c r="C1016" s="447">
        <v>0</v>
      </c>
    </row>
    <row r="1017" ht="16.5" hidden="1" customHeight="1" spans="1:3">
      <c r="A1017" s="169">
        <v>2150705</v>
      </c>
      <c r="B1017" s="301" t="s">
        <v>906</v>
      </c>
      <c r="C1017" s="447">
        <v>0</v>
      </c>
    </row>
    <row r="1018" ht="16.5" hidden="1" customHeight="1" spans="1:3">
      <c r="A1018" s="169">
        <v>2150799</v>
      </c>
      <c r="B1018" s="300" t="s">
        <v>907</v>
      </c>
      <c r="C1018" s="447">
        <v>0</v>
      </c>
    </row>
    <row r="1019" ht="16.5" customHeight="1" spans="1:3">
      <c r="A1019" s="169">
        <v>21508</v>
      </c>
      <c r="B1019" s="300" t="s">
        <v>908</v>
      </c>
      <c r="C1019" s="447">
        <v>18805</v>
      </c>
    </row>
    <row r="1020" ht="16.5" hidden="1" customHeight="1" spans="1:3">
      <c r="A1020" s="169">
        <v>2150801</v>
      </c>
      <c r="B1020" s="300" t="s">
        <v>143</v>
      </c>
      <c r="C1020" s="447">
        <v>0</v>
      </c>
    </row>
    <row r="1021" ht="16.5" hidden="1" customHeight="1" spans="1:3">
      <c r="A1021" s="169">
        <v>2150802</v>
      </c>
      <c r="B1021" s="300" t="s">
        <v>144</v>
      </c>
      <c r="C1021" s="447">
        <v>0</v>
      </c>
    </row>
    <row r="1022" ht="16.5" hidden="1" customHeight="1" spans="1:3">
      <c r="A1022" s="169">
        <v>2150803</v>
      </c>
      <c r="B1022" s="301" t="s">
        <v>145</v>
      </c>
      <c r="C1022" s="447">
        <v>0</v>
      </c>
    </row>
    <row r="1023" ht="16.5" hidden="1" customHeight="1" spans="1:3">
      <c r="A1023" s="169">
        <v>2150804</v>
      </c>
      <c r="B1023" s="300" t="s">
        <v>909</v>
      </c>
      <c r="C1023" s="447">
        <v>0</v>
      </c>
    </row>
    <row r="1024" ht="16.5" customHeight="1" spans="1:3">
      <c r="A1024" s="169">
        <v>2150805</v>
      </c>
      <c r="B1024" s="300" t="s">
        <v>910</v>
      </c>
      <c r="C1024" s="447">
        <v>18186</v>
      </c>
    </row>
    <row r="1025" ht="16.5" hidden="1" customHeight="1" spans="1:3">
      <c r="A1025" s="169">
        <v>2150806</v>
      </c>
      <c r="B1025" s="301" t="s">
        <v>911</v>
      </c>
      <c r="C1025" s="447">
        <v>0</v>
      </c>
    </row>
    <row r="1026" ht="16.5" customHeight="1" spans="1:3">
      <c r="A1026" s="169">
        <v>2150899</v>
      </c>
      <c r="B1026" s="300" t="s">
        <v>912</v>
      </c>
      <c r="C1026" s="447">
        <v>619</v>
      </c>
    </row>
    <row r="1027" ht="16.5" hidden="1" customHeight="1" spans="1:3">
      <c r="A1027" s="169">
        <v>21599</v>
      </c>
      <c r="B1027" s="300" t="s">
        <v>913</v>
      </c>
      <c r="C1027" s="447">
        <v>0</v>
      </c>
    </row>
    <row r="1028" ht="16.5" hidden="1" customHeight="1" spans="1:3">
      <c r="A1028" s="169">
        <v>2159901</v>
      </c>
      <c r="B1028" s="300" t="s">
        <v>914</v>
      </c>
      <c r="C1028" s="447">
        <v>0</v>
      </c>
    </row>
    <row r="1029" ht="16.5" hidden="1" customHeight="1" spans="1:3">
      <c r="A1029" s="169">
        <v>2159904</v>
      </c>
      <c r="B1029" s="300" t="s">
        <v>915</v>
      </c>
      <c r="C1029" s="447">
        <v>0</v>
      </c>
    </row>
    <row r="1030" ht="16.5" hidden="1" customHeight="1" spans="1:3">
      <c r="A1030" s="169">
        <v>2159905</v>
      </c>
      <c r="B1030" s="301" t="s">
        <v>916</v>
      </c>
      <c r="C1030" s="447">
        <v>0</v>
      </c>
    </row>
    <row r="1031" ht="16.5" hidden="1" customHeight="1" spans="1:3">
      <c r="A1031" s="169">
        <v>2159906</v>
      </c>
      <c r="B1031" s="300" t="s">
        <v>917</v>
      </c>
      <c r="C1031" s="447">
        <v>0</v>
      </c>
    </row>
    <row r="1032" ht="16.5" hidden="1" customHeight="1" spans="1:3">
      <c r="A1032" s="169">
        <v>2159999</v>
      </c>
      <c r="B1032" s="300" t="s">
        <v>918</v>
      </c>
      <c r="C1032" s="447">
        <v>0</v>
      </c>
    </row>
    <row r="1033" ht="16.5" customHeight="1" spans="1:3">
      <c r="A1033" s="169">
        <v>216</v>
      </c>
      <c r="B1033" s="302" t="s">
        <v>919</v>
      </c>
      <c r="C1033" s="447">
        <v>647</v>
      </c>
    </row>
    <row r="1034" ht="16.5" customHeight="1" spans="1:3">
      <c r="A1034" s="169">
        <v>21602</v>
      </c>
      <c r="B1034" s="301" t="s">
        <v>920</v>
      </c>
      <c r="C1034" s="447">
        <v>505</v>
      </c>
    </row>
    <row r="1035" ht="16.5" customHeight="1" spans="1:3">
      <c r="A1035" s="169">
        <v>2160201</v>
      </c>
      <c r="B1035" s="300" t="s">
        <v>143</v>
      </c>
      <c r="C1035" s="447">
        <v>276</v>
      </c>
    </row>
    <row r="1036" ht="16.5" hidden="1" customHeight="1" spans="1:3">
      <c r="A1036" s="169">
        <v>2160202</v>
      </c>
      <c r="B1036" s="300" t="s">
        <v>144</v>
      </c>
      <c r="C1036" s="447">
        <v>0</v>
      </c>
    </row>
    <row r="1037" ht="16.5" hidden="1" customHeight="1" spans="1:3">
      <c r="A1037" s="169">
        <v>2160203</v>
      </c>
      <c r="B1037" s="300" t="s">
        <v>145</v>
      </c>
      <c r="C1037" s="447">
        <v>0</v>
      </c>
    </row>
    <row r="1038" ht="16.5" hidden="1" customHeight="1" spans="1:3">
      <c r="A1038" s="169">
        <v>2160216</v>
      </c>
      <c r="B1038" s="300" t="s">
        <v>921</v>
      </c>
      <c r="C1038" s="447">
        <v>0</v>
      </c>
    </row>
    <row r="1039" ht="16.5" hidden="1" customHeight="1" spans="1:3">
      <c r="A1039" s="169">
        <v>2160217</v>
      </c>
      <c r="B1039" s="300" t="s">
        <v>922</v>
      </c>
      <c r="C1039" s="447">
        <v>0</v>
      </c>
    </row>
    <row r="1040" ht="16.5" hidden="1" customHeight="1" spans="1:3">
      <c r="A1040" s="169">
        <v>2160218</v>
      </c>
      <c r="B1040" s="300" t="s">
        <v>923</v>
      </c>
      <c r="C1040" s="447">
        <v>0</v>
      </c>
    </row>
    <row r="1041" ht="16.5" hidden="1" customHeight="1" spans="1:3">
      <c r="A1041" s="169">
        <v>2160219</v>
      </c>
      <c r="B1041" s="300" t="s">
        <v>924</v>
      </c>
      <c r="C1041" s="447">
        <v>0</v>
      </c>
    </row>
    <row r="1042" ht="16.5" hidden="1" customHeight="1" spans="1:3">
      <c r="A1042" s="169">
        <v>2160250</v>
      </c>
      <c r="B1042" s="300" t="s">
        <v>152</v>
      </c>
      <c r="C1042" s="447">
        <v>0</v>
      </c>
    </row>
    <row r="1043" ht="16.5" customHeight="1" spans="1:3">
      <c r="A1043" s="169">
        <v>2160299</v>
      </c>
      <c r="B1043" s="300" t="s">
        <v>925</v>
      </c>
      <c r="C1043" s="447">
        <v>229</v>
      </c>
    </row>
    <row r="1044" ht="16.5" customHeight="1" spans="1:3">
      <c r="A1044" s="169">
        <v>21606</v>
      </c>
      <c r="B1044" s="300" t="s">
        <v>926</v>
      </c>
      <c r="C1044" s="447">
        <v>142</v>
      </c>
    </row>
    <row r="1045" ht="16.5" hidden="1" customHeight="1" spans="1:3">
      <c r="A1045" s="169">
        <v>2160601</v>
      </c>
      <c r="B1045" s="300" t="s">
        <v>143</v>
      </c>
      <c r="C1045" s="447">
        <v>0</v>
      </c>
    </row>
    <row r="1046" ht="16.5" hidden="1" customHeight="1" spans="1:3">
      <c r="A1046" s="169">
        <v>2160602</v>
      </c>
      <c r="B1046" s="300" t="s">
        <v>144</v>
      </c>
      <c r="C1046" s="447">
        <v>0</v>
      </c>
    </row>
    <row r="1047" ht="16.5" hidden="1" customHeight="1" spans="1:3">
      <c r="A1047" s="169">
        <v>2160603</v>
      </c>
      <c r="B1047" s="300" t="s">
        <v>145</v>
      </c>
      <c r="C1047" s="447">
        <v>0</v>
      </c>
    </row>
    <row r="1048" ht="16.5" hidden="1" customHeight="1" spans="1:3">
      <c r="A1048" s="169">
        <v>2160607</v>
      </c>
      <c r="B1048" s="300" t="s">
        <v>927</v>
      </c>
      <c r="C1048" s="447">
        <v>0</v>
      </c>
    </row>
    <row r="1049" ht="16.5" customHeight="1" spans="1:3">
      <c r="A1049" s="169">
        <v>2160699</v>
      </c>
      <c r="B1049" s="300" t="s">
        <v>928</v>
      </c>
      <c r="C1049" s="447">
        <v>142</v>
      </c>
    </row>
    <row r="1050" ht="16.5" hidden="1" customHeight="1" spans="1:3">
      <c r="A1050" s="169">
        <v>21699</v>
      </c>
      <c r="B1050" s="300" t="s">
        <v>929</v>
      </c>
      <c r="C1050" s="447">
        <v>0</v>
      </c>
    </row>
    <row r="1051" ht="16.5" hidden="1" customHeight="1" spans="1:3">
      <c r="A1051" s="169">
        <v>2169901</v>
      </c>
      <c r="B1051" s="300" t="s">
        <v>930</v>
      </c>
      <c r="C1051" s="447">
        <v>0</v>
      </c>
    </row>
    <row r="1052" ht="16.5" hidden="1" customHeight="1" spans="1:3">
      <c r="A1052" s="169">
        <v>2169999</v>
      </c>
      <c r="B1052" s="300" t="s">
        <v>931</v>
      </c>
      <c r="C1052" s="447">
        <v>0</v>
      </c>
    </row>
    <row r="1053" ht="16.5" customHeight="1" spans="1:3">
      <c r="A1053" s="169">
        <v>217</v>
      </c>
      <c r="B1053" s="300" t="s">
        <v>932</v>
      </c>
      <c r="C1053" s="447">
        <v>427</v>
      </c>
    </row>
    <row r="1054" ht="16.5" hidden="1" customHeight="1" spans="1:3">
      <c r="A1054" s="169">
        <v>21701</v>
      </c>
      <c r="B1054" s="300" t="s">
        <v>933</v>
      </c>
      <c r="C1054" s="447">
        <v>0</v>
      </c>
    </row>
    <row r="1055" ht="16.5" hidden="1" customHeight="1" spans="1:3">
      <c r="A1055" s="169">
        <v>2170101</v>
      </c>
      <c r="B1055" s="300" t="s">
        <v>143</v>
      </c>
      <c r="C1055" s="447">
        <v>0</v>
      </c>
    </row>
    <row r="1056" ht="16.5" hidden="1" customHeight="1" spans="1:3">
      <c r="A1056" s="169">
        <v>2170102</v>
      </c>
      <c r="B1056" s="300" t="s">
        <v>144</v>
      </c>
      <c r="C1056" s="447">
        <v>0</v>
      </c>
    </row>
    <row r="1057" ht="16.5" hidden="1" customHeight="1" spans="1:3">
      <c r="A1057" s="169">
        <v>2170103</v>
      </c>
      <c r="B1057" s="301" t="s">
        <v>145</v>
      </c>
      <c r="C1057" s="447">
        <v>0</v>
      </c>
    </row>
    <row r="1058" ht="16.5" hidden="1" customHeight="1" spans="1:3">
      <c r="A1058" s="169">
        <v>2170104</v>
      </c>
      <c r="B1058" s="300" t="s">
        <v>934</v>
      </c>
      <c r="C1058" s="447">
        <v>0</v>
      </c>
    </row>
    <row r="1059" ht="16.5" hidden="1" customHeight="1" spans="1:3">
      <c r="A1059" s="169">
        <v>2170150</v>
      </c>
      <c r="B1059" s="300" t="s">
        <v>152</v>
      </c>
      <c r="C1059" s="447">
        <v>0</v>
      </c>
    </row>
    <row r="1060" ht="16.5" hidden="1" customHeight="1" spans="1:3">
      <c r="A1060" s="169">
        <v>2170199</v>
      </c>
      <c r="B1060" s="300" t="s">
        <v>935</v>
      </c>
      <c r="C1060" s="447">
        <v>0</v>
      </c>
    </row>
    <row r="1061" ht="16.5" hidden="1" customHeight="1" spans="1:3">
      <c r="A1061" s="169">
        <v>21702</v>
      </c>
      <c r="B1061" s="300" t="s">
        <v>936</v>
      </c>
      <c r="C1061" s="447">
        <v>0</v>
      </c>
    </row>
    <row r="1062" ht="16.5" hidden="1" customHeight="1" spans="1:3">
      <c r="A1062" s="169">
        <v>2170201</v>
      </c>
      <c r="B1062" s="300" t="s">
        <v>937</v>
      </c>
      <c r="C1062" s="447">
        <v>0</v>
      </c>
    </row>
    <row r="1063" ht="16.5" hidden="1" customHeight="1" spans="1:3">
      <c r="A1063" s="169">
        <v>2170202</v>
      </c>
      <c r="B1063" s="300" t="s">
        <v>938</v>
      </c>
      <c r="C1063" s="447">
        <v>0</v>
      </c>
    </row>
    <row r="1064" ht="16.5" hidden="1" customHeight="1" spans="1:3">
      <c r="A1064" s="169">
        <v>2170203</v>
      </c>
      <c r="B1064" s="300" t="s">
        <v>939</v>
      </c>
      <c r="C1064" s="447">
        <v>0</v>
      </c>
    </row>
    <row r="1065" ht="16.5" hidden="1" customHeight="1" spans="1:3">
      <c r="A1065" s="169">
        <v>2170204</v>
      </c>
      <c r="B1065" s="300" t="s">
        <v>940</v>
      </c>
      <c r="C1065" s="447">
        <v>0</v>
      </c>
    </row>
    <row r="1066" ht="16.5" hidden="1" customHeight="1" spans="1:3">
      <c r="A1066" s="169">
        <v>2170205</v>
      </c>
      <c r="B1066" s="300" t="s">
        <v>941</v>
      </c>
      <c r="C1066" s="447">
        <v>0</v>
      </c>
    </row>
    <row r="1067" ht="16.5" hidden="1" customHeight="1" spans="1:3">
      <c r="A1067" s="169">
        <v>2170206</v>
      </c>
      <c r="B1067" s="301" t="s">
        <v>942</v>
      </c>
      <c r="C1067" s="447">
        <v>0</v>
      </c>
    </row>
    <row r="1068" ht="16.5" hidden="1" customHeight="1" spans="1:3">
      <c r="A1068" s="169">
        <v>2170207</v>
      </c>
      <c r="B1068" s="300" t="s">
        <v>943</v>
      </c>
      <c r="C1068" s="447">
        <v>0</v>
      </c>
    </row>
    <row r="1069" ht="16.5" hidden="1" customHeight="1" spans="1:3">
      <c r="A1069" s="169">
        <v>2170208</v>
      </c>
      <c r="B1069" s="300" t="s">
        <v>944</v>
      </c>
      <c r="C1069" s="447">
        <v>0</v>
      </c>
    </row>
    <row r="1070" ht="16.5" hidden="1" customHeight="1" spans="1:3">
      <c r="A1070" s="169">
        <v>2170299</v>
      </c>
      <c r="B1070" s="300" t="s">
        <v>945</v>
      </c>
      <c r="C1070" s="447">
        <v>0</v>
      </c>
    </row>
    <row r="1071" ht="16.5" hidden="1" customHeight="1" spans="1:3">
      <c r="A1071" s="169">
        <v>21703</v>
      </c>
      <c r="B1071" s="300" t="s">
        <v>946</v>
      </c>
      <c r="C1071" s="447">
        <v>0</v>
      </c>
    </row>
    <row r="1072" ht="16.5" hidden="1" customHeight="1" spans="1:3">
      <c r="A1072" s="169">
        <v>2170301</v>
      </c>
      <c r="B1072" s="300" t="s">
        <v>947</v>
      </c>
      <c r="C1072" s="447">
        <v>0</v>
      </c>
    </row>
    <row r="1073" ht="16.5" hidden="1" customHeight="1" spans="1:3">
      <c r="A1073" s="169">
        <v>2170302</v>
      </c>
      <c r="B1073" s="300" t="s">
        <v>948</v>
      </c>
      <c r="C1073" s="447">
        <v>0</v>
      </c>
    </row>
    <row r="1074" ht="16.5" hidden="1" customHeight="1" spans="1:3">
      <c r="A1074" s="169">
        <v>2170303</v>
      </c>
      <c r="B1074" s="300" t="s">
        <v>949</v>
      </c>
      <c r="C1074" s="447">
        <v>0</v>
      </c>
    </row>
    <row r="1075" ht="16.5" hidden="1" customHeight="1" spans="1:3">
      <c r="A1075" s="169">
        <v>2170304</v>
      </c>
      <c r="B1075" s="300" t="s">
        <v>950</v>
      </c>
      <c r="C1075" s="447">
        <v>0</v>
      </c>
    </row>
    <row r="1076" ht="16.5" hidden="1" customHeight="1" spans="1:3">
      <c r="A1076" s="169">
        <v>2170399</v>
      </c>
      <c r="B1076" s="300" t="s">
        <v>951</v>
      </c>
      <c r="C1076" s="447">
        <v>0</v>
      </c>
    </row>
    <row r="1077" ht="16.5" hidden="1" customHeight="1" spans="1:3">
      <c r="A1077" s="169">
        <v>21704</v>
      </c>
      <c r="B1077" s="301" t="s">
        <v>952</v>
      </c>
      <c r="C1077" s="447">
        <v>0</v>
      </c>
    </row>
    <row r="1078" ht="16.5" hidden="1" customHeight="1" spans="1:3">
      <c r="A1078" s="169">
        <v>2170401</v>
      </c>
      <c r="B1078" s="300" t="s">
        <v>953</v>
      </c>
      <c r="C1078" s="447">
        <v>0</v>
      </c>
    </row>
    <row r="1079" ht="16.5" hidden="1" customHeight="1" spans="1:3">
      <c r="A1079" s="169">
        <v>2170499</v>
      </c>
      <c r="B1079" s="300" t="s">
        <v>954</v>
      </c>
      <c r="C1079" s="447">
        <v>0</v>
      </c>
    </row>
    <row r="1080" ht="16.5" customHeight="1" spans="1:3">
      <c r="A1080" s="169">
        <v>21799</v>
      </c>
      <c r="B1080" s="300" t="s">
        <v>955</v>
      </c>
      <c r="C1080" s="447">
        <v>427</v>
      </c>
    </row>
    <row r="1081" ht="16.5" customHeight="1" spans="1:3">
      <c r="A1081" s="169">
        <v>2179902</v>
      </c>
      <c r="B1081" s="300" t="s">
        <v>956</v>
      </c>
      <c r="C1081" s="447">
        <v>427</v>
      </c>
    </row>
    <row r="1082" ht="16.5" hidden="1" customHeight="1" spans="1:3">
      <c r="A1082" s="169">
        <v>2179999</v>
      </c>
      <c r="B1082" s="301" t="s">
        <v>957</v>
      </c>
      <c r="C1082" s="447"/>
    </row>
    <row r="1083" ht="16.5" hidden="1" customHeight="1" spans="1:3">
      <c r="A1083" s="169">
        <v>219</v>
      </c>
      <c r="B1083" s="300" t="s">
        <v>958</v>
      </c>
      <c r="C1083" s="447">
        <v>0</v>
      </c>
    </row>
    <row r="1084" ht="16.5" hidden="1" customHeight="1" spans="1:3">
      <c r="A1084" s="169">
        <v>21901</v>
      </c>
      <c r="B1084" s="300" t="s">
        <v>959</v>
      </c>
      <c r="C1084" s="447">
        <v>0</v>
      </c>
    </row>
    <row r="1085" ht="16.5" hidden="1" customHeight="1" spans="1:3">
      <c r="A1085" s="169">
        <v>21902</v>
      </c>
      <c r="B1085" s="300" t="s">
        <v>960</v>
      </c>
      <c r="C1085" s="447">
        <v>0</v>
      </c>
    </row>
    <row r="1086" ht="16.5" hidden="1" customHeight="1" spans="1:3">
      <c r="A1086" s="169">
        <v>21903</v>
      </c>
      <c r="B1086" s="300" t="s">
        <v>961</v>
      </c>
      <c r="C1086" s="447">
        <v>0</v>
      </c>
    </row>
    <row r="1087" ht="16.5" hidden="1" customHeight="1" spans="1:3">
      <c r="A1087" s="169">
        <v>21904</v>
      </c>
      <c r="B1087" s="300" t="s">
        <v>962</v>
      </c>
      <c r="C1087" s="447">
        <v>0</v>
      </c>
    </row>
    <row r="1088" ht="16.5" hidden="1" customHeight="1" spans="1:3">
      <c r="A1088" s="169">
        <v>21905</v>
      </c>
      <c r="B1088" s="300" t="s">
        <v>963</v>
      </c>
      <c r="C1088" s="447">
        <v>0</v>
      </c>
    </row>
    <row r="1089" ht="16.5" hidden="1" customHeight="1" spans="1:3">
      <c r="A1089" s="169">
        <v>21906</v>
      </c>
      <c r="B1089" s="301" t="s">
        <v>964</v>
      </c>
      <c r="C1089" s="447">
        <v>0</v>
      </c>
    </row>
    <row r="1090" ht="16.5" hidden="1" customHeight="1" spans="1:3">
      <c r="A1090" s="169">
        <v>21907</v>
      </c>
      <c r="B1090" s="300" t="s">
        <v>965</v>
      </c>
      <c r="C1090" s="447">
        <v>0</v>
      </c>
    </row>
    <row r="1091" ht="16.5" hidden="1" customHeight="1" spans="1:3">
      <c r="A1091" s="169">
        <v>21908</v>
      </c>
      <c r="B1091" s="300" t="s">
        <v>966</v>
      </c>
      <c r="C1091" s="447">
        <v>0</v>
      </c>
    </row>
    <row r="1092" ht="16.5" hidden="1" customHeight="1" spans="1:3">
      <c r="A1092" s="169">
        <v>21999</v>
      </c>
      <c r="B1092" s="300" t="s">
        <v>967</v>
      </c>
      <c r="C1092" s="447">
        <v>0</v>
      </c>
    </row>
    <row r="1093" ht="16.5" customHeight="1" spans="1:3">
      <c r="A1093" s="169">
        <v>220</v>
      </c>
      <c r="B1093" s="300" t="s">
        <v>968</v>
      </c>
      <c r="C1093" s="447">
        <v>5971</v>
      </c>
    </row>
    <row r="1094" ht="16.5" customHeight="1" spans="1:3">
      <c r="A1094" s="169">
        <v>22001</v>
      </c>
      <c r="B1094" s="301" t="s">
        <v>969</v>
      </c>
      <c r="C1094" s="447">
        <v>5920</v>
      </c>
    </row>
    <row r="1095" ht="16.5" customHeight="1" spans="1:3">
      <c r="A1095" s="169">
        <v>2200101</v>
      </c>
      <c r="B1095" s="300" t="s">
        <v>143</v>
      </c>
      <c r="C1095" s="447">
        <v>617</v>
      </c>
    </row>
    <row r="1096" ht="16.5" hidden="1" customHeight="1" spans="1:3">
      <c r="A1096" s="169">
        <v>2200102</v>
      </c>
      <c r="B1096" s="300" t="s">
        <v>144</v>
      </c>
      <c r="C1096" s="447">
        <v>0</v>
      </c>
    </row>
    <row r="1097" ht="16.5" hidden="1" customHeight="1" spans="1:3">
      <c r="A1097" s="169">
        <v>2200103</v>
      </c>
      <c r="B1097" s="300" t="s">
        <v>145</v>
      </c>
      <c r="C1097" s="447">
        <v>0</v>
      </c>
    </row>
    <row r="1098" ht="16.5" hidden="1" customHeight="1" spans="1:3">
      <c r="A1098" s="169">
        <v>2200104</v>
      </c>
      <c r="B1098" s="300" t="s">
        <v>970</v>
      </c>
      <c r="C1098" s="447">
        <v>0</v>
      </c>
    </row>
    <row r="1099" ht="16.5" hidden="1" customHeight="1" spans="1:3">
      <c r="A1099" s="169">
        <v>2200106</v>
      </c>
      <c r="B1099" s="301" t="s">
        <v>971</v>
      </c>
      <c r="C1099" s="447">
        <v>0</v>
      </c>
    </row>
    <row r="1100" ht="16.5" hidden="1" customHeight="1" spans="1:3">
      <c r="A1100" s="169">
        <v>2200107</v>
      </c>
      <c r="B1100" s="300" t="s">
        <v>972</v>
      </c>
      <c r="C1100" s="447">
        <v>0</v>
      </c>
    </row>
    <row r="1101" ht="16.5" hidden="1" customHeight="1" spans="1:3">
      <c r="A1101" s="169">
        <v>2200108</v>
      </c>
      <c r="B1101" s="300" t="s">
        <v>973</v>
      </c>
      <c r="C1101" s="447">
        <v>0</v>
      </c>
    </row>
    <row r="1102" ht="16.5" customHeight="1" spans="1:3">
      <c r="A1102" s="169">
        <v>2200109</v>
      </c>
      <c r="B1102" s="300" t="s">
        <v>974</v>
      </c>
      <c r="C1102" s="447">
        <v>10</v>
      </c>
    </row>
    <row r="1103" ht="16.5" customHeight="1" spans="1:3">
      <c r="A1103" s="169">
        <v>2200112</v>
      </c>
      <c r="B1103" s="300" t="s">
        <v>975</v>
      </c>
      <c r="C1103" s="447">
        <v>2229</v>
      </c>
    </row>
    <row r="1104" ht="16.5" hidden="1" customHeight="1" spans="1:3">
      <c r="A1104" s="169">
        <v>2200113</v>
      </c>
      <c r="B1104" s="301" t="s">
        <v>976</v>
      </c>
      <c r="C1104" s="447">
        <v>0</v>
      </c>
    </row>
    <row r="1105" ht="16.5" hidden="1" customHeight="1" spans="1:3">
      <c r="A1105" s="169">
        <v>2200114</v>
      </c>
      <c r="B1105" s="300" t="s">
        <v>977</v>
      </c>
      <c r="C1105" s="447">
        <v>0</v>
      </c>
    </row>
    <row r="1106" ht="16.5" hidden="1" customHeight="1" spans="1:3">
      <c r="A1106" s="169">
        <v>2200115</v>
      </c>
      <c r="B1106" s="300" t="s">
        <v>978</v>
      </c>
      <c r="C1106" s="447">
        <v>0</v>
      </c>
    </row>
    <row r="1107" ht="16.5" hidden="1" customHeight="1" spans="1:3">
      <c r="A1107" s="169">
        <v>2200116</v>
      </c>
      <c r="B1107" s="300" t="s">
        <v>979</v>
      </c>
      <c r="C1107" s="447">
        <v>0</v>
      </c>
    </row>
    <row r="1108" ht="16.5" hidden="1" customHeight="1" spans="1:3">
      <c r="A1108" s="169">
        <v>2200119</v>
      </c>
      <c r="B1108" s="300" t="s">
        <v>980</v>
      </c>
      <c r="C1108" s="447">
        <v>0</v>
      </c>
    </row>
    <row r="1109" ht="16.5" hidden="1" customHeight="1" spans="1:3">
      <c r="A1109" s="169">
        <v>2200120</v>
      </c>
      <c r="B1109" s="301" t="s">
        <v>981</v>
      </c>
      <c r="C1109" s="447">
        <v>0</v>
      </c>
    </row>
    <row r="1110" ht="16.5" hidden="1" customHeight="1" spans="1:3">
      <c r="A1110" s="169">
        <v>2200121</v>
      </c>
      <c r="B1110" s="300" t="s">
        <v>982</v>
      </c>
      <c r="C1110" s="447">
        <v>0</v>
      </c>
    </row>
    <row r="1111" ht="16.5" hidden="1" customHeight="1" spans="1:3">
      <c r="A1111" s="169">
        <v>2200122</v>
      </c>
      <c r="B1111" s="300" t="s">
        <v>983</v>
      </c>
      <c r="C1111" s="447">
        <v>0</v>
      </c>
    </row>
    <row r="1112" ht="16.5" hidden="1" customHeight="1" spans="1:3">
      <c r="A1112" s="169">
        <v>2200123</v>
      </c>
      <c r="B1112" s="300" t="s">
        <v>984</v>
      </c>
      <c r="C1112" s="447">
        <v>0</v>
      </c>
    </row>
    <row r="1113" ht="16.5" hidden="1" customHeight="1" spans="1:3">
      <c r="A1113" s="169">
        <v>2200124</v>
      </c>
      <c r="B1113" s="300" t="s">
        <v>985</v>
      </c>
      <c r="C1113" s="447">
        <v>0</v>
      </c>
    </row>
    <row r="1114" ht="16.5" hidden="1" customHeight="1" spans="1:3">
      <c r="A1114" s="169">
        <v>2200125</v>
      </c>
      <c r="B1114" s="300" t="s">
        <v>986</v>
      </c>
      <c r="C1114" s="447">
        <v>0</v>
      </c>
    </row>
    <row r="1115" ht="16.5" hidden="1" customHeight="1" spans="1:3">
      <c r="A1115" s="169">
        <v>2200126</v>
      </c>
      <c r="B1115" s="300" t="s">
        <v>987</v>
      </c>
      <c r="C1115" s="447">
        <v>0</v>
      </c>
    </row>
    <row r="1116" ht="16.5" hidden="1" customHeight="1" spans="1:3">
      <c r="A1116" s="169">
        <v>2200127</v>
      </c>
      <c r="B1116" s="300" t="s">
        <v>988</v>
      </c>
      <c r="C1116" s="447">
        <v>0</v>
      </c>
    </row>
    <row r="1117" ht="16.5" hidden="1" customHeight="1" spans="1:3">
      <c r="A1117" s="169">
        <v>2200128</v>
      </c>
      <c r="B1117" s="300" t="s">
        <v>989</v>
      </c>
      <c r="C1117" s="447">
        <v>0</v>
      </c>
    </row>
    <row r="1118" ht="16.5" hidden="1" customHeight="1" spans="1:3">
      <c r="A1118" s="169">
        <v>2200129</v>
      </c>
      <c r="B1118" s="301" t="s">
        <v>990</v>
      </c>
      <c r="C1118" s="447">
        <v>0</v>
      </c>
    </row>
    <row r="1119" ht="16.5" customHeight="1" spans="1:3">
      <c r="A1119" s="169">
        <v>2200150</v>
      </c>
      <c r="B1119" s="300" t="s">
        <v>152</v>
      </c>
      <c r="C1119" s="447">
        <v>3064</v>
      </c>
    </row>
    <row r="1120" ht="16.5" hidden="1" customHeight="1" spans="1:3">
      <c r="A1120" s="169">
        <v>2200199</v>
      </c>
      <c r="B1120" s="300" t="s">
        <v>991</v>
      </c>
      <c r="C1120" s="447">
        <v>0</v>
      </c>
    </row>
    <row r="1121" ht="16.5" customHeight="1" spans="1:3">
      <c r="A1121" s="169">
        <v>22005</v>
      </c>
      <c r="B1121" s="300" t="s">
        <v>992</v>
      </c>
      <c r="C1121" s="447">
        <v>51</v>
      </c>
    </row>
    <row r="1122" ht="16.5" hidden="1" customHeight="1" spans="1:3">
      <c r="A1122" s="169">
        <v>2200501</v>
      </c>
      <c r="B1122" s="300" t="s">
        <v>143</v>
      </c>
      <c r="C1122" s="447">
        <v>0</v>
      </c>
    </row>
    <row r="1123" ht="16.5" hidden="1" customHeight="1" spans="1:3">
      <c r="A1123" s="169">
        <v>2200502</v>
      </c>
      <c r="B1123" s="300" t="s">
        <v>144</v>
      </c>
      <c r="C1123" s="447">
        <v>0</v>
      </c>
    </row>
    <row r="1124" ht="16.5" hidden="1" customHeight="1" spans="1:3">
      <c r="A1124" s="169">
        <v>2200503</v>
      </c>
      <c r="B1124" s="300" t="s">
        <v>145</v>
      </c>
      <c r="C1124" s="447">
        <v>0</v>
      </c>
    </row>
    <row r="1125" ht="16.5" customHeight="1" spans="1:3">
      <c r="A1125" s="169">
        <v>2200504</v>
      </c>
      <c r="B1125" s="301" t="s">
        <v>993</v>
      </c>
      <c r="C1125" s="447">
        <v>51</v>
      </c>
    </row>
    <row r="1126" ht="16.5" hidden="1" customHeight="1" spans="1:3">
      <c r="A1126" s="169">
        <v>2200506</v>
      </c>
      <c r="B1126" s="300" t="s">
        <v>994</v>
      </c>
      <c r="C1126" s="447">
        <v>0</v>
      </c>
    </row>
    <row r="1127" ht="16.5" hidden="1" customHeight="1" spans="1:3">
      <c r="A1127" s="169">
        <v>2200507</v>
      </c>
      <c r="B1127" s="300" t="s">
        <v>995</v>
      </c>
      <c r="C1127" s="447">
        <v>0</v>
      </c>
    </row>
    <row r="1128" ht="16.5" hidden="1" customHeight="1" spans="1:3">
      <c r="A1128" s="169">
        <v>2200508</v>
      </c>
      <c r="B1128" s="300" t="s">
        <v>996</v>
      </c>
      <c r="C1128" s="447">
        <v>0</v>
      </c>
    </row>
    <row r="1129" ht="16.5" hidden="1" customHeight="1" spans="1:3">
      <c r="A1129" s="169">
        <v>2200509</v>
      </c>
      <c r="B1129" s="300" t="s">
        <v>997</v>
      </c>
      <c r="C1129" s="447">
        <v>0</v>
      </c>
    </row>
    <row r="1130" ht="16.5" hidden="1" customHeight="1" spans="1:3">
      <c r="A1130" s="169">
        <v>2200510</v>
      </c>
      <c r="B1130" s="300" t="s">
        <v>998</v>
      </c>
      <c r="C1130" s="447">
        <v>0</v>
      </c>
    </row>
    <row r="1131" ht="16.5" hidden="1" customHeight="1" spans="1:3">
      <c r="A1131" s="169">
        <v>2200511</v>
      </c>
      <c r="B1131" s="300" t="s">
        <v>999</v>
      </c>
      <c r="C1131" s="447">
        <v>0</v>
      </c>
    </row>
    <row r="1132" ht="16.5" hidden="1" customHeight="1" spans="1:3">
      <c r="A1132" s="169">
        <v>2200512</v>
      </c>
      <c r="B1132" s="300" t="s">
        <v>1000</v>
      </c>
      <c r="C1132" s="447">
        <v>0</v>
      </c>
    </row>
    <row r="1133" ht="16.5" hidden="1" customHeight="1" spans="1:3">
      <c r="A1133" s="169">
        <v>2200513</v>
      </c>
      <c r="B1133" s="300" t="s">
        <v>1001</v>
      </c>
      <c r="C1133" s="447">
        <v>0</v>
      </c>
    </row>
    <row r="1134" ht="16.5" hidden="1" customHeight="1" spans="1:3">
      <c r="A1134" s="169">
        <v>2200514</v>
      </c>
      <c r="B1134" s="301" t="s">
        <v>1002</v>
      </c>
      <c r="C1134" s="447">
        <v>0</v>
      </c>
    </row>
    <row r="1135" ht="16.5" hidden="1" customHeight="1" spans="1:3">
      <c r="A1135" s="169">
        <v>2200599</v>
      </c>
      <c r="B1135" s="300" t="s">
        <v>1003</v>
      </c>
      <c r="C1135" s="447">
        <v>0</v>
      </c>
    </row>
    <row r="1136" ht="16.5" hidden="1" customHeight="1" spans="1:3">
      <c r="A1136" s="169">
        <v>22099</v>
      </c>
      <c r="B1136" s="300" t="s">
        <v>1004</v>
      </c>
      <c r="C1136" s="447">
        <v>0</v>
      </c>
    </row>
    <row r="1137" ht="16.5" customHeight="1" spans="1:3">
      <c r="A1137" s="169">
        <v>221</v>
      </c>
      <c r="B1137" s="301" t="s">
        <v>1005</v>
      </c>
      <c r="C1137" s="447">
        <v>27451</v>
      </c>
    </row>
    <row r="1138" ht="16.5" customHeight="1" spans="1:3">
      <c r="A1138" s="169">
        <v>22101</v>
      </c>
      <c r="B1138" s="300" t="s">
        <v>1006</v>
      </c>
      <c r="C1138" s="447">
        <v>5266</v>
      </c>
    </row>
    <row r="1139" ht="16.5" customHeight="1" spans="1:3">
      <c r="A1139" s="169">
        <v>2210101</v>
      </c>
      <c r="B1139" s="300" t="s">
        <v>1007</v>
      </c>
      <c r="C1139" s="447">
        <v>4235</v>
      </c>
    </row>
    <row r="1140" ht="16.5" hidden="1" customHeight="1" spans="1:3">
      <c r="A1140" s="169">
        <v>2210102</v>
      </c>
      <c r="B1140" s="301" t="s">
        <v>1008</v>
      </c>
      <c r="C1140" s="447">
        <v>0</v>
      </c>
    </row>
    <row r="1141" ht="16.5" customHeight="1" spans="1:3">
      <c r="A1141" s="169">
        <v>2210103</v>
      </c>
      <c r="B1141" s="301" t="s">
        <v>1009</v>
      </c>
      <c r="C1141" s="447">
        <v>586</v>
      </c>
    </row>
    <row r="1142" ht="16.5" hidden="1" customHeight="1" spans="1:3">
      <c r="A1142" s="169">
        <v>2210104</v>
      </c>
      <c r="B1142" s="300" t="s">
        <v>1010</v>
      </c>
      <c r="C1142" s="447">
        <v>0</v>
      </c>
    </row>
    <row r="1143" ht="16.5" customHeight="1" spans="1:3">
      <c r="A1143" s="169">
        <v>2210105</v>
      </c>
      <c r="B1143" s="300" t="s">
        <v>1011</v>
      </c>
      <c r="C1143" s="447">
        <v>389</v>
      </c>
    </row>
    <row r="1144" ht="16.5" hidden="1" customHeight="1" spans="1:3">
      <c r="A1144" s="169">
        <v>2210106</v>
      </c>
      <c r="B1144" s="300" t="s">
        <v>1012</v>
      </c>
      <c r="C1144" s="447">
        <v>0</v>
      </c>
    </row>
    <row r="1145" ht="16.5" customHeight="1" spans="1:3">
      <c r="A1145" s="169">
        <v>2210107</v>
      </c>
      <c r="B1145" s="301" t="s">
        <v>1013</v>
      </c>
      <c r="C1145" s="447">
        <v>56</v>
      </c>
    </row>
    <row r="1146" ht="16.5" hidden="1" customHeight="1" spans="1:3">
      <c r="A1146" s="169">
        <v>2210108</v>
      </c>
      <c r="B1146" s="300" t="s">
        <v>1014</v>
      </c>
      <c r="C1146" s="447">
        <v>0</v>
      </c>
    </row>
    <row r="1147" ht="16.5" hidden="1" customHeight="1" spans="1:3">
      <c r="A1147" s="169">
        <v>2210109</v>
      </c>
      <c r="B1147" s="300" t="s">
        <v>1015</v>
      </c>
      <c r="C1147" s="447">
        <v>0</v>
      </c>
    </row>
    <row r="1148" ht="16.5" hidden="1" customHeight="1" spans="1:3">
      <c r="A1148" s="169">
        <v>2210199</v>
      </c>
      <c r="B1148" s="302" t="s">
        <v>1016</v>
      </c>
      <c r="C1148" s="447">
        <v>0</v>
      </c>
    </row>
    <row r="1149" ht="16.5" customHeight="1" spans="1:3">
      <c r="A1149" s="169">
        <v>22102</v>
      </c>
      <c r="B1149" s="301" t="s">
        <v>1017</v>
      </c>
      <c r="C1149" s="447">
        <v>22185</v>
      </c>
    </row>
    <row r="1150" ht="16.5" customHeight="1" spans="1:3">
      <c r="A1150" s="169">
        <v>2210201</v>
      </c>
      <c r="B1150" s="300" t="s">
        <v>1018</v>
      </c>
      <c r="C1150" s="447">
        <v>22185</v>
      </c>
    </row>
    <row r="1151" ht="16.5" hidden="1" customHeight="1" spans="1:3">
      <c r="A1151" s="169">
        <v>2210202</v>
      </c>
      <c r="B1151" s="300" t="s">
        <v>1019</v>
      </c>
      <c r="C1151" s="447">
        <v>0</v>
      </c>
    </row>
    <row r="1152" ht="16.5" hidden="1" customHeight="1" spans="1:3">
      <c r="A1152" s="169">
        <v>2210203</v>
      </c>
      <c r="B1152" s="300" t="s">
        <v>1020</v>
      </c>
      <c r="C1152" s="447">
        <v>0</v>
      </c>
    </row>
    <row r="1153" ht="16.5" hidden="1" customHeight="1" spans="1:3">
      <c r="A1153" s="169">
        <v>22103</v>
      </c>
      <c r="B1153" s="300" t="s">
        <v>1021</v>
      </c>
      <c r="C1153" s="447">
        <v>0</v>
      </c>
    </row>
    <row r="1154" ht="16.5" hidden="1" customHeight="1" spans="1:3">
      <c r="A1154" s="169">
        <v>2210301</v>
      </c>
      <c r="B1154" s="300" t="s">
        <v>1022</v>
      </c>
      <c r="C1154" s="447">
        <v>0</v>
      </c>
    </row>
    <row r="1155" ht="16.5" hidden="1" customHeight="1" spans="1:3">
      <c r="A1155" s="169">
        <v>2210302</v>
      </c>
      <c r="B1155" s="300" t="s">
        <v>1023</v>
      </c>
      <c r="C1155" s="447">
        <v>0</v>
      </c>
    </row>
    <row r="1156" ht="16.5" hidden="1" customHeight="1" spans="1:3">
      <c r="A1156" s="169">
        <v>2210399</v>
      </c>
      <c r="B1156" s="300" t="s">
        <v>1024</v>
      </c>
      <c r="C1156" s="447">
        <v>0</v>
      </c>
    </row>
    <row r="1157" ht="16.5" customHeight="1" spans="1:3">
      <c r="A1157" s="169">
        <v>222</v>
      </c>
      <c r="B1157" s="300" t="s">
        <v>1025</v>
      </c>
      <c r="C1157" s="447">
        <v>1552</v>
      </c>
    </row>
    <row r="1158" ht="16.5" hidden="1" customHeight="1" spans="1:3">
      <c r="A1158" s="169">
        <v>22201</v>
      </c>
      <c r="B1158" s="300" t="s">
        <v>1026</v>
      </c>
      <c r="C1158" s="447">
        <v>0</v>
      </c>
    </row>
    <row r="1159" ht="16.5" hidden="1" customHeight="1" spans="1:3">
      <c r="A1159" s="169">
        <v>2220101</v>
      </c>
      <c r="B1159" s="301" t="s">
        <v>143</v>
      </c>
      <c r="C1159" s="447">
        <v>0</v>
      </c>
    </row>
    <row r="1160" ht="16.5" hidden="1" customHeight="1" spans="1:3">
      <c r="A1160" s="169">
        <v>2220102</v>
      </c>
      <c r="B1160" s="300" t="s">
        <v>144</v>
      </c>
      <c r="C1160" s="447">
        <v>0</v>
      </c>
    </row>
    <row r="1161" ht="16.5" hidden="1" customHeight="1" spans="1:3">
      <c r="A1161" s="169">
        <v>2220103</v>
      </c>
      <c r="B1161" s="300" t="s">
        <v>145</v>
      </c>
      <c r="C1161" s="447">
        <v>0</v>
      </c>
    </row>
    <row r="1162" ht="16.5" hidden="1" customHeight="1" spans="1:3">
      <c r="A1162" s="169">
        <v>2220104</v>
      </c>
      <c r="B1162" s="300" t="s">
        <v>1027</v>
      </c>
      <c r="C1162" s="447">
        <v>0</v>
      </c>
    </row>
    <row r="1163" ht="16.5" hidden="1" customHeight="1" spans="1:3">
      <c r="A1163" s="169">
        <v>2220105</v>
      </c>
      <c r="B1163" s="300" t="s">
        <v>1028</v>
      </c>
      <c r="C1163" s="447">
        <v>0</v>
      </c>
    </row>
    <row r="1164" ht="16.5" hidden="1" customHeight="1" spans="1:3">
      <c r="A1164" s="169">
        <v>2220106</v>
      </c>
      <c r="B1164" s="300" t="s">
        <v>1029</v>
      </c>
      <c r="C1164" s="447">
        <v>0</v>
      </c>
    </row>
    <row r="1165" ht="16.5" hidden="1" customHeight="1" spans="1:3">
      <c r="A1165" s="169">
        <v>2220107</v>
      </c>
      <c r="B1165" s="300" t="s">
        <v>1030</v>
      </c>
      <c r="C1165" s="447">
        <v>0</v>
      </c>
    </row>
    <row r="1166" ht="16.5" hidden="1" customHeight="1" spans="1:3">
      <c r="A1166" s="169">
        <v>2220112</v>
      </c>
      <c r="B1166" s="300" t="s">
        <v>1031</v>
      </c>
      <c r="C1166" s="447">
        <v>0</v>
      </c>
    </row>
    <row r="1167" ht="16.5" hidden="1" customHeight="1" spans="1:3">
      <c r="A1167" s="169">
        <v>2220113</v>
      </c>
      <c r="B1167" s="300" t="s">
        <v>1032</v>
      </c>
      <c r="C1167" s="447">
        <v>0</v>
      </c>
    </row>
    <row r="1168" ht="16.5" hidden="1" customHeight="1" spans="1:3">
      <c r="A1168" s="169">
        <v>2220114</v>
      </c>
      <c r="B1168" s="300" t="s">
        <v>1033</v>
      </c>
      <c r="C1168" s="447">
        <v>0</v>
      </c>
    </row>
    <row r="1169" ht="16.5" hidden="1" customHeight="1" spans="1:3">
      <c r="A1169" s="169">
        <v>2220115</v>
      </c>
      <c r="B1169" s="300" t="s">
        <v>1034</v>
      </c>
      <c r="C1169" s="447">
        <v>0</v>
      </c>
    </row>
    <row r="1170" ht="16.5" hidden="1" customHeight="1" spans="1:3">
      <c r="A1170" s="169">
        <v>2220118</v>
      </c>
      <c r="B1170" s="300" t="s">
        <v>1035</v>
      </c>
      <c r="C1170" s="447">
        <v>0</v>
      </c>
    </row>
    <row r="1171" ht="16.5" hidden="1" customHeight="1" spans="1:3">
      <c r="A1171" s="169">
        <v>2220119</v>
      </c>
      <c r="B1171" s="300" t="s">
        <v>1036</v>
      </c>
      <c r="C1171" s="447"/>
    </row>
    <row r="1172" ht="16.5" hidden="1" customHeight="1" spans="1:3">
      <c r="A1172" s="169">
        <v>2220120</v>
      </c>
      <c r="B1172" s="300" t="s">
        <v>1037</v>
      </c>
      <c r="C1172" s="447"/>
    </row>
    <row r="1173" ht="16.5" hidden="1" customHeight="1" spans="1:3">
      <c r="A1173" s="169">
        <v>2220121</v>
      </c>
      <c r="B1173" s="300" t="s">
        <v>1038</v>
      </c>
      <c r="C1173" s="447"/>
    </row>
    <row r="1174" ht="16.5" hidden="1" customHeight="1" spans="1:3">
      <c r="A1174" s="169">
        <v>2220150</v>
      </c>
      <c r="B1174" s="300" t="s">
        <v>152</v>
      </c>
      <c r="C1174" s="447">
        <v>0</v>
      </c>
    </row>
    <row r="1175" ht="16.5" hidden="1" customHeight="1" spans="1:3">
      <c r="A1175" s="169">
        <v>2220199</v>
      </c>
      <c r="B1175" s="301" t="s">
        <v>1039</v>
      </c>
      <c r="C1175" s="447">
        <v>0</v>
      </c>
    </row>
    <row r="1176" ht="16.5" hidden="1" customHeight="1" spans="1:3">
      <c r="A1176" s="169">
        <v>22203</v>
      </c>
      <c r="B1176" s="300" t="s">
        <v>1040</v>
      </c>
      <c r="C1176" s="447">
        <v>0</v>
      </c>
    </row>
    <row r="1177" ht="16.5" hidden="1" customHeight="1" spans="1:3">
      <c r="A1177" s="169">
        <v>2220301</v>
      </c>
      <c r="B1177" s="300" t="s">
        <v>1041</v>
      </c>
      <c r="C1177" s="447">
        <v>0</v>
      </c>
    </row>
    <row r="1178" ht="16.5" hidden="1" customHeight="1" spans="1:3">
      <c r="A1178" s="169">
        <v>2220303</v>
      </c>
      <c r="B1178" s="300" t="s">
        <v>1042</v>
      </c>
      <c r="C1178" s="447">
        <v>0</v>
      </c>
    </row>
    <row r="1179" ht="16.5" hidden="1" customHeight="1" spans="1:3">
      <c r="A1179" s="169">
        <v>2220304</v>
      </c>
      <c r="B1179" s="300" t="s">
        <v>1043</v>
      </c>
      <c r="C1179" s="447">
        <v>0</v>
      </c>
    </row>
    <row r="1180" ht="16.5" hidden="1" customHeight="1" spans="1:3">
      <c r="A1180" s="169">
        <v>2220305</v>
      </c>
      <c r="B1180" s="301" t="s">
        <v>1044</v>
      </c>
      <c r="C1180" s="447"/>
    </row>
    <row r="1181" ht="16.5" hidden="1" customHeight="1" spans="1:3">
      <c r="A1181" s="169">
        <v>2220399</v>
      </c>
      <c r="B1181" s="300" t="s">
        <v>1045</v>
      </c>
      <c r="C1181" s="447">
        <v>0</v>
      </c>
    </row>
    <row r="1182" ht="16.5" customHeight="1" spans="1:3">
      <c r="A1182" s="169">
        <v>22204</v>
      </c>
      <c r="B1182" s="300" t="s">
        <v>1046</v>
      </c>
      <c r="C1182" s="447">
        <v>1173</v>
      </c>
    </row>
    <row r="1183" ht="16.5" customHeight="1" spans="1:3">
      <c r="A1183" s="169">
        <v>2220401</v>
      </c>
      <c r="B1183" s="300" t="s">
        <v>1047</v>
      </c>
      <c r="C1183" s="447">
        <v>1173</v>
      </c>
    </row>
    <row r="1184" ht="16.5" hidden="1" customHeight="1" spans="1:3">
      <c r="A1184" s="169">
        <v>2220402</v>
      </c>
      <c r="B1184" s="300" t="s">
        <v>1048</v>
      </c>
      <c r="C1184" s="447">
        <v>0</v>
      </c>
    </row>
    <row r="1185" ht="16.5" hidden="1" customHeight="1" spans="1:3">
      <c r="A1185" s="169">
        <v>2220403</v>
      </c>
      <c r="B1185" s="300" t="s">
        <v>1049</v>
      </c>
      <c r="C1185" s="447">
        <v>0</v>
      </c>
    </row>
    <row r="1186" ht="16.5" hidden="1" customHeight="1" spans="1:3">
      <c r="A1186" s="169">
        <v>2220404</v>
      </c>
      <c r="B1186" s="300" t="s">
        <v>1050</v>
      </c>
      <c r="C1186" s="447">
        <v>0</v>
      </c>
    </row>
    <row r="1187" ht="16.5" hidden="1" customHeight="1" spans="1:3">
      <c r="A1187" s="169">
        <v>2220499</v>
      </c>
      <c r="B1187" s="300" t="s">
        <v>1051</v>
      </c>
      <c r="C1187" s="447">
        <v>0</v>
      </c>
    </row>
    <row r="1188" ht="16.5" customHeight="1" spans="1:3">
      <c r="A1188" s="169">
        <v>22205</v>
      </c>
      <c r="B1188" s="300" t="s">
        <v>1052</v>
      </c>
      <c r="C1188" s="447">
        <v>379</v>
      </c>
    </row>
    <row r="1189" ht="16.5" hidden="1" customHeight="1" spans="1:3">
      <c r="A1189" s="169">
        <v>2220501</v>
      </c>
      <c r="B1189" s="300" t="s">
        <v>1053</v>
      </c>
      <c r="C1189" s="447">
        <v>0</v>
      </c>
    </row>
    <row r="1190" ht="16.5" hidden="1" customHeight="1" spans="1:3">
      <c r="A1190" s="169">
        <v>2220502</v>
      </c>
      <c r="B1190" s="300" t="s">
        <v>1054</v>
      </c>
      <c r="C1190" s="447">
        <v>0</v>
      </c>
    </row>
    <row r="1191" ht="16.5" hidden="1" customHeight="1" spans="1:3">
      <c r="A1191" s="169">
        <v>2220503</v>
      </c>
      <c r="B1191" s="300" t="s">
        <v>1055</v>
      </c>
      <c r="C1191" s="447">
        <v>0</v>
      </c>
    </row>
    <row r="1192" ht="16.5" hidden="1" customHeight="1" spans="1:3">
      <c r="A1192" s="169">
        <v>2220504</v>
      </c>
      <c r="B1192" s="300" t="s">
        <v>1056</v>
      </c>
      <c r="C1192" s="447">
        <v>0</v>
      </c>
    </row>
    <row r="1193" ht="16.5" hidden="1" customHeight="1" spans="1:3">
      <c r="A1193" s="169">
        <v>2220505</v>
      </c>
      <c r="B1193" s="300" t="s">
        <v>1057</v>
      </c>
      <c r="C1193" s="447">
        <v>0</v>
      </c>
    </row>
    <row r="1194" ht="16.5" hidden="1" customHeight="1" spans="1:3">
      <c r="A1194" s="169">
        <v>2220506</v>
      </c>
      <c r="B1194" s="301" t="s">
        <v>1058</v>
      </c>
      <c r="C1194" s="447">
        <v>0</v>
      </c>
    </row>
    <row r="1195" ht="16.5" hidden="1" customHeight="1" spans="1:3">
      <c r="A1195" s="169">
        <v>2220507</v>
      </c>
      <c r="B1195" s="300" t="s">
        <v>1059</v>
      </c>
      <c r="C1195" s="447">
        <v>0</v>
      </c>
    </row>
    <row r="1196" ht="16.5" hidden="1" customHeight="1" spans="1:3">
      <c r="A1196" s="169">
        <v>2220508</v>
      </c>
      <c r="B1196" s="300" t="s">
        <v>1060</v>
      </c>
      <c r="C1196" s="447">
        <v>0</v>
      </c>
    </row>
    <row r="1197" ht="16.5" hidden="1" customHeight="1" spans="1:3">
      <c r="A1197" s="169">
        <v>2220509</v>
      </c>
      <c r="B1197" s="300" t="s">
        <v>1061</v>
      </c>
      <c r="C1197" s="447">
        <v>0</v>
      </c>
    </row>
    <row r="1198" ht="16.5" hidden="1" customHeight="1" spans="1:3">
      <c r="A1198" s="169">
        <v>2220510</v>
      </c>
      <c r="B1198" s="300" t="s">
        <v>1062</v>
      </c>
      <c r="C1198" s="447">
        <v>0</v>
      </c>
    </row>
    <row r="1199" ht="16.5" hidden="1" customHeight="1" spans="1:3">
      <c r="A1199" s="169">
        <v>2220511</v>
      </c>
      <c r="B1199" s="300" t="s">
        <v>1063</v>
      </c>
      <c r="C1199" s="447">
        <v>0</v>
      </c>
    </row>
    <row r="1200" ht="16.5" customHeight="1" spans="1:3">
      <c r="A1200" s="169">
        <v>2220599</v>
      </c>
      <c r="B1200" s="300" t="s">
        <v>1064</v>
      </c>
      <c r="C1200" s="447">
        <v>379</v>
      </c>
    </row>
    <row r="1201" ht="16.5" customHeight="1" spans="1:3">
      <c r="A1201" s="169">
        <v>224</v>
      </c>
      <c r="B1201" s="301" t="s">
        <v>1065</v>
      </c>
      <c r="C1201" s="447">
        <v>11011</v>
      </c>
    </row>
    <row r="1202" ht="16.5" customHeight="1" spans="1:3">
      <c r="A1202" s="169">
        <v>22401</v>
      </c>
      <c r="B1202" s="300" t="s">
        <v>1066</v>
      </c>
      <c r="C1202" s="447">
        <v>2409</v>
      </c>
    </row>
    <row r="1203" ht="16.5" customHeight="1" spans="1:3">
      <c r="A1203" s="169">
        <v>2240101</v>
      </c>
      <c r="B1203" s="300" t="s">
        <v>143</v>
      </c>
      <c r="C1203" s="447">
        <v>962</v>
      </c>
    </row>
    <row r="1204" ht="16.5" hidden="1" customHeight="1" spans="1:3">
      <c r="A1204" s="169">
        <v>2240102</v>
      </c>
      <c r="B1204" s="300" t="s">
        <v>144</v>
      </c>
      <c r="C1204" s="447">
        <v>0</v>
      </c>
    </row>
    <row r="1205" ht="16.5" hidden="1" customHeight="1" spans="1:3">
      <c r="A1205" s="169">
        <v>2240103</v>
      </c>
      <c r="B1205" s="300" t="s">
        <v>145</v>
      </c>
      <c r="C1205" s="447">
        <v>0</v>
      </c>
    </row>
    <row r="1206" ht="16.5" hidden="1" customHeight="1" spans="1:3">
      <c r="A1206" s="169">
        <v>2240104</v>
      </c>
      <c r="B1206" s="300" t="s">
        <v>1067</v>
      </c>
      <c r="C1206" s="447">
        <v>0</v>
      </c>
    </row>
    <row r="1207" ht="16.5" hidden="1" customHeight="1" spans="1:3">
      <c r="A1207" s="169">
        <v>2240105</v>
      </c>
      <c r="B1207" s="300" t="s">
        <v>1068</v>
      </c>
      <c r="C1207" s="447">
        <v>0</v>
      </c>
    </row>
    <row r="1208" ht="16.5" customHeight="1" spans="1:3">
      <c r="A1208" s="169">
        <v>2240106</v>
      </c>
      <c r="B1208" s="301" t="s">
        <v>1069</v>
      </c>
      <c r="C1208" s="447">
        <v>50</v>
      </c>
    </row>
    <row r="1209" ht="16.5" hidden="1" customHeight="1" spans="1:3">
      <c r="A1209" s="169">
        <v>2240107</v>
      </c>
      <c r="B1209" s="300" t="s">
        <v>1070</v>
      </c>
      <c r="C1209" s="447">
        <v>0</v>
      </c>
    </row>
    <row r="1210" ht="16.5" hidden="1" customHeight="1" spans="1:3">
      <c r="A1210" s="169">
        <v>2240108</v>
      </c>
      <c r="B1210" s="300" t="s">
        <v>1071</v>
      </c>
      <c r="C1210" s="447">
        <v>0</v>
      </c>
    </row>
    <row r="1211" ht="16.5" hidden="1" customHeight="1" spans="1:3">
      <c r="A1211" s="169">
        <v>2240109</v>
      </c>
      <c r="B1211" s="300" t="s">
        <v>1072</v>
      </c>
      <c r="C1211" s="447">
        <v>0</v>
      </c>
    </row>
    <row r="1212" ht="16.5" customHeight="1" spans="1:3">
      <c r="A1212" s="169">
        <v>2240150</v>
      </c>
      <c r="B1212" s="301" t="s">
        <v>152</v>
      </c>
      <c r="C1212" s="447">
        <v>1397</v>
      </c>
    </row>
    <row r="1213" ht="16.5" hidden="1" customHeight="1" spans="1:3">
      <c r="A1213" s="169">
        <v>2240199</v>
      </c>
      <c r="B1213" s="300" t="s">
        <v>1073</v>
      </c>
      <c r="C1213" s="447">
        <v>0</v>
      </c>
    </row>
    <row r="1214" ht="16.5" hidden="1" customHeight="1" spans="1:3">
      <c r="A1214" s="169">
        <v>22402</v>
      </c>
      <c r="B1214" s="300" t="s">
        <v>1074</v>
      </c>
      <c r="C1214" s="447">
        <v>0</v>
      </c>
    </row>
    <row r="1215" ht="16.5" hidden="1" customHeight="1" spans="1:3">
      <c r="A1215" s="169">
        <v>2240201</v>
      </c>
      <c r="B1215" s="300" t="s">
        <v>143</v>
      </c>
      <c r="C1215" s="447">
        <v>0</v>
      </c>
    </row>
    <row r="1216" ht="16.5" hidden="1" customHeight="1" spans="1:3">
      <c r="A1216" s="169">
        <v>2240202</v>
      </c>
      <c r="B1216" s="300" t="s">
        <v>144</v>
      </c>
      <c r="C1216" s="447">
        <v>0</v>
      </c>
    </row>
    <row r="1217" ht="16.5" hidden="1" customHeight="1" spans="1:3">
      <c r="A1217" s="169">
        <v>2240203</v>
      </c>
      <c r="B1217" s="300" t="s">
        <v>145</v>
      </c>
      <c r="C1217" s="447">
        <v>0</v>
      </c>
    </row>
    <row r="1218" ht="16.5" hidden="1" customHeight="1" spans="1:3">
      <c r="A1218" s="169">
        <v>2240204</v>
      </c>
      <c r="B1218" s="302" t="s">
        <v>1075</v>
      </c>
      <c r="C1218" s="447">
        <v>0</v>
      </c>
    </row>
    <row r="1219" ht="16.5" hidden="1" customHeight="1" spans="1:3">
      <c r="A1219" s="169">
        <v>2240299</v>
      </c>
      <c r="B1219" s="301" t="s">
        <v>1076</v>
      </c>
      <c r="C1219" s="447">
        <v>0</v>
      </c>
    </row>
    <row r="1220" ht="16.5" hidden="1" customHeight="1" spans="1:3">
      <c r="A1220" s="169">
        <v>22403</v>
      </c>
      <c r="B1220" s="300" t="s">
        <v>1077</v>
      </c>
      <c r="C1220" s="447">
        <v>0</v>
      </c>
    </row>
    <row r="1221" ht="16.5" hidden="1" customHeight="1" spans="1:3">
      <c r="A1221" s="169">
        <v>2240301</v>
      </c>
      <c r="B1221" s="300" t="s">
        <v>143</v>
      </c>
      <c r="C1221" s="447">
        <v>0</v>
      </c>
    </row>
    <row r="1222" ht="16.5" hidden="1" customHeight="1" spans="1:3">
      <c r="A1222" s="169">
        <v>2240302</v>
      </c>
      <c r="B1222" s="300" t="s">
        <v>144</v>
      </c>
      <c r="C1222" s="447">
        <v>0</v>
      </c>
    </row>
    <row r="1223" ht="16.5" hidden="1" customHeight="1" spans="1:3">
      <c r="A1223" s="169">
        <v>2240303</v>
      </c>
      <c r="B1223" s="300" t="s">
        <v>145</v>
      </c>
      <c r="C1223" s="447">
        <v>0</v>
      </c>
    </row>
    <row r="1224" ht="16.5" hidden="1" customHeight="1" spans="1:3">
      <c r="A1224" s="169">
        <v>2240304</v>
      </c>
      <c r="B1224" s="300" t="s">
        <v>1078</v>
      </c>
      <c r="C1224" s="447">
        <v>0</v>
      </c>
    </row>
    <row r="1225" ht="16.5" hidden="1" customHeight="1" spans="1:3">
      <c r="A1225" s="169">
        <v>2240399</v>
      </c>
      <c r="B1225" s="300" t="s">
        <v>1079</v>
      </c>
      <c r="C1225" s="447">
        <v>0</v>
      </c>
    </row>
    <row r="1226" ht="16.5" hidden="1" customHeight="1" spans="1:3">
      <c r="A1226" s="169">
        <v>22404</v>
      </c>
      <c r="B1226" s="300" t="s">
        <v>1080</v>
      </c>
      <c r="C1226" s="447">
        <v>0</v>
      </c>
    </row>
    <row r="1227" ht="16.5" hidden="1" customHeight="1" spans="1:3">
      <c r="A1227" s="169">
        <v>2240401</v>
      </c>
      <c r="B1227" s="300" t="s">
        <v>143</v>
      </c>
      <c r="C1227" s="447">
        <v>0</v>
      </c>
    </row>
    <row r="1228" ht="16.5" hidden="1" customHeight="1" spans="1:3">
      <c r="A1228" s="169">
        <v>2240402</v>
      </c>
      <c r="B1228" s="300" t="s">
        <v>144</v>
      </c>
      <c r="C1228" s="447">
        <v>0</v>
      </c>
    </row>
    <row r="1229" ht="16.5" hidden="1" customHeight="1" spans="1:3">
      <c r="A1229" s="169">
        <v>2240403</v>
      </c>
      <c r="B1229" s="301" t="s">
        <v>145</v>
      </c>
      <c r="C1229" s="447">
        <v>0</v>
      </c>
    </row>
    <row r="1230" ht="16.5" hidden="1" customHeight="1" spans="1:3">
      <c r="A1230" s="169">
        <v>2240404</v>
      </c>
      <c r="B1230" s="300" t="s">
        <v>1081</v>
      </c>
      <c r="C1230" s="447">
        <v>0</v>
      </c>
    </row>
    <row r="1231" ht="16.5" hidden="1" customHeight="1" spans="1:3">
      <c r="A1231" s="169">
        <v>2240405</v>
      </c>
      <c r="B1231" s="300" t="s">
        <v>1082</v>
      </c>
      <c r="C1231" s="447">
        <v>0</v>
      </c>
    </row>
    <row r="1232" ht="16.5" hidden="1" customHeight="1" spans="1:3">
      <c r="A1232" s="169">
        <v>2240450</v>
      </c>
      <c r="B1232" s="300" t="s">
        <v>152</v>
      </c>
      <c r="C1232" s="447">
        <v>0</v>
      </c>
    </row>
    <row r="1233" ht="16.5" hidden="1" customHeight="1" spans="1:3">
      <c r="A1233" s="169">
        <v>2240499</v>
      </c>
      <c r="B1233" s="300" t="s">
        <v>1083</v>
      </c>
      <c r="C1233" s="447">
        <v>0</v>
      </c>
    </row>
    <row r="1234" ht="16.5" hidden="1" customHeight="1" spans="1:3">
      <c r="A1234" s="169">
        <v>22405</v>
      </c>
      <c r="B1234" s="300" t="s">
        <v>1084</v>
      </c>
      <c r="C1234" s="447">
        <v>0</v>
      </c>
    </row>
    <row r="1235" ht="16.5" hidden="1" customHeight="1" spans="1:3">
      <c r="A1235" s="169">
        <v>2240501</v>
      </c>
      <c r="B1235" s="301" t="s">
        <v>143</v>
      </c>
      <c r="C1235" s="447">
        <v>0</v>
      </c>
    </row>
    <row r="1236" ht="16.5" hidden="1" customHeight="1" spans="1:3">
      <c r="A1236" s="169">
        <v>2240502</v>
      </c>
      <c r="B1236" s="300" t="s">
        <v>144</v>
      </c>
      <c r="C1236" s="447">
        <v>0</v>
      </c>
    </row>
    <row r="1237" ht="16.5" hidden="1" customHeight="1" spans="1:3">
      <c r="A1237" s="169">
        <v>2240503</v>
      </c>
      <c r="B1237" s="300" t="s">
        <v>145</v>
      </c>
      <c r="C1237" s="447">
        <v>0</v>
      </c>
    </row>
    <row r="1238" ht="16.5" hidden="1" customHeight="1" spans="1:3">
      <c r="A1238" s="169">
        <v>2240504</v>
      </c>
      <c r="B1238" s="302" t="s">
        <v>1085</v>
      </c>
      <c r="C1238" s="447">
        <v>0</v>
      </c>
    </row>
    <row r="1239" ht="16.5" hidden="1" customHeight="1" spans="1:3">
      <c r="A1239" s="169">
        <v>2240505</v>
      </c>
      <c r="B1239" s="301" t="s">
        <v>1086</v>
      </c>
      <c r="C1239" s="447">
        <v>0</v>
      </c>
    </row>
    <row r="1240" ht="16.5" hidden="1" customHeight="1" spans="1:3">
      <c r="A1240" s="169">
        <v>2240506</v>
      </c>
      <c r="B1240" s="300" t="s">
        <v>1087</v>
      </c>
      <c r="C1240" s="447">
        <v>0</v>
      </c>
    </row>
    <row r="1241" ht="16.5" hidden="1" customHeight="1" spans="1:3">
      <c r="A1241" s="169">
        <v>2240507</v>
      </c>
      <c r="B1241" s="300" t="s">
        <v>1088</v>
      </c>
      <c r="C1241" s="447">
        <v>0</v>
      </c>
    </row>
    <row r="1242" ht="16.5" hidden="1" customHeight="1" spans="1:3">
      <c r="A1242" s="169">
        <v>2240508</v>
      </c>
      <c r="B1242" s="300" t="s">
        <v>1089</v>
      </c>
      <c r="C1242" s="447">
        <v>0</v>
      </c>
    </row>
    <row r="1243" ht="16.5" hidden="1" customHeight="1" spans="1:3">
      <c r="A1243" s="169">
        <v>2240509</v>
      </c>
      <c r="B1243" s="300" t="s">
        <v>1090</v>
      </c>
      <c r="C1243" s="447">
        <v>0</v>
      </c>
    </row>
    <row r="1244" ht="16.5" hidden="1" customHeight="1" spans="1:3">
      <c r="A1244" s="169">
        <v>2240510</v>
      </c>
      <c r="B1244" s="300" t="s">
        <v>1091</v>
      </c>
      <c r="C1244" s="447">
        <v>0</v>
      </c>
    </row>
    <row r="1245" ht="16.5" hidden="1" customHeight="1" spans="1:3">
      <c r="A1245" s="169">
        <v>2240550</v>
      </c>
      <c r="B1245" s="300" t="s">
        <v>1092</v>
      </c>
      <c r="C1245" s="447">
        <v>0</v>
      </c>
    </row>
    <row r="1246" ht="16.5" hidden="1" customHeight="1" spans="1:3">
      <c r="A1246" s="169">
        <v>2240599</v>
      </c>
      <c r="B1246" s="301" t="s">
        <v>1093</v>
      </c>
      <c r="C1246" s="447">
        <v>0</v>
      </c>
    </row>
    <row r="1247" ht="16.5" customHeight="1" spans="1:3">
      <c r="A1247" s="169">
        <v>22406</v>
      </c>
      <c r="B1247" s="300" t="s">
        <v>1094</v>
      </c>
      <c r="C1247" s="447">
        <v>6403</v>
      </c>
    </row>
    <row r="1248" ht="16.5" customHeight="1" spans="1:3">
      <c r="A1248" s="169">
        <v>2240601</v>
      </c>
      <c r="B1248" s="300" t="s">
        <v>1095</v>
      </c>
      <c r="C1248" s="447">
        <v>5372</v>
      </c>
    </row>
    <row r="1249" ht="16.5" hidden="1" customHeight="1" spans="1:3">
      <c r="A1249" s="169">
        <v>2240602</v>
      </c>
      <c r="B1249" s="300" t="s">
        <v>1096</v>
      </c>
      <c r="C1249" s="447">
        <v>0</v>
      </c>
    </row>
    <row r="1250" ht="16.5" customHeight="1" spans="1:3">
      <c r="A1250" s="169">
        <v>2240699</v>
      </c>
      <c r="B1250" s="300" t="s">
        <v>1097</v>
      </c>
      <c r="C1250" s="447">
        <v>1031</v>
      </c>
    </row>
    <row r="1251" ht="16.5" customHeight="1" spans="1:3">
      <c r="A1251" s="169">
        <v>22407</v>
      </c>
      <c r="B1251" s="300" t="s">
        <v>1098</v>
      </c>
      <c r="C1251" s="447">
        <v>2199</v>
      </c>
    </row>
    <row r="1252" ht="16.5" customHeight="1" spans="1:3">
      <c r="A1252" s="169">
        <v>2240703</v>
      </c>
      <c r="B1252" s="300" t="s">
        <v>1099</v>
      </c>
      <c r="C1252" s="447">
        <v>200</v>
      </c>
    </row>
    <row r="1253" ht="16.5" customHeight="1" spans="1:3">
      <c r="A1253" s="169">
        <v>2240704</v>
      </c>
      <c r="B1253" s="300" t="s">
        <v>1100</v>
      </c>
      <c r="C1253" s="447">
        <v>920</v>
      </c>
    </row>
    <row r="1254" ht="16.5" hidden="1" customHeight="1" spans="1:3">
      <c r="A1254" s="169">
        <v>2240799</v>
      </c>
      <c r="B1254" s="300" t="s">
        <v>1101</v>
      </c>
      <c r="C1254" s="447">
        <v>0</v>
      </c>
    </row>
    <row r="1255" ht="16.5" hidden="1" customHeight="1" spans="1:3">
      <c r="A1255" s="169">
        <v>22499</v>
      </c>
      <c r="B1255" s="300" t="s">
        <v>1102</v>
      </c>
      <c r="C1255" s="447">
        <v>0</v>
      </c>
    </row>
    <row r="1256" ht="16.5" hidden="1" customHeight="1" spans="1:3">
      <c r="A1256" s="169">
        <v>227</v>
      </c>
      <c r="B1256" s="301" t="s">
        <v>1103</v>
      </c>
      <c r="C1256" s="447"/>
    </row>
    <row r="1257" ht="16.5" customHeight="1" spans="1:3">
      <c r="A1257" s="169">
        <v>232</v>
      </c>
      <c r="B1257" s="300" t="s">
        <v>1104</v>
      </c>
      <c r="C1257" s="447">
        <v>17290</v>
      </c>
    </row>
    <row r="1258" ht="16.5" customHeight="1" spans="1:3">
      <c r="A1258" s="169">
        <v>23203</v>
      </c>
      <c r="B1258" s="300" t="s">
        <v>1105</v>
      </c>
      <c r="C1258" s="447">
        <v>17290</v>
      </c>
    </row>
    <row r="1259" ht="16.5" customHeight="1" spans="1:3">
      <c r="A1259" s="169">
        <v>2320301</v>
      </c>
      <c r="B1259" s="300" t="s">
        <v>1106</v>
      </c>
      <c r="C1259" s="447">
        <v>17255</v>
      </c>
    </row>
    <row r="1260" ht="16.5" hidden="1" customHeight="1" spans="1:3">
      <c r="A1260" s="169">
        <v>2320302</v>
      </c>
      <c r="B1260" s="300" t="s">
        <v>1107</v>
      </c>
      <c r="C1260" s="447">
        <v>0</v>
      </c>
    </row>
    <row r="1261" ht="16.5" customHeight="1" spans="1:3">
      <c r="A1261" s="169">
        <v>2320303</v>
      </c>
      <c r="B1261" s="300" t="s">
        <v>1108</v>
      </c>
      <c r="C1261" s="447">
        <v>35</v>
      </c>
    </row>
    <row r="1262" ht="16.5" hidden="1" customHeight="1" spans="1:3">
      <c r="A1262" s="169">
        <v>2320304</v>
      </c>
      <c r="B1262" s="301" t="s">
        <v>1109</v>
      </c>
      <c r="C1262" s="447">
        <v>0</v>
      </c>
    </row>
    <row r="1263" ht="16.5" customHeight="1" spans="1:3">
      <c r="A1263" s="169">
        <v>233</v>
      </c>
      <c r="B1263" s="300" t="s">
        <v>1110</v>
      </c>
      <c r="C1263" s="447">
        <v>4</v>
      </c>
    </row>
    <row r="1264" ht="16.5" customHeight="1" spans="1:3">
      <c r="A1264" s="169">
        <v>23303</v>
      </c>
      <c r="B1264" s="300" t="s">
        <v>1111</v>
      </c>
      <c r="C1264" s="447">
        <v>4</v>
      </c>
    </row>
    <row r="1265" ht="16.5" hidden="1" customHeight="1" spans="1:3">
      <c r="A1265" s="169">
        <v>229</v>
      </c>
      <c r="B1265" s="300" t="s">
        <v>1112</v>
      </c>
      <c r="C1265" s="447">
        <v>0</v>
      </c>
    </row>
    <row r="1266" ht="16.5" hidden="1" customHeight="1" spans="1:3">
      <c r="A1266" s="169">
        <v>22902</v>
      </c>
      <c r="B1266" s="300" t="s">
        <v>1113</v>
      </c>
      <c r="C1266" s="447"/>
    </row>
    <row r="1267" ht="16.5" hidden="1" customHeight="1" spans="1:3">
      <c r="A1267" s="169">
        <v>22999</v>
      </c>
      <c r="B1267" s="301" t="s">
        <v>967</v>
      </c>
      <c r="C1267" s="447">
        <v>0</v>
      </c>
    </row>
    <row r="1268" ht="16.5" hidden="1" customHeight="1" spans="2:3">
      <c r="B1268" s="300" t="s">
        <v>1114</v>
      </c>
      <c r="C1268" s="447"/>
    </row>
    <row r="1269" ht="16.5" hidden="1" customHeight="1" spans="2:3">
      <c r="B1269" s="302" t="s">
        <v>958</v>
      </c>
      <c r="C1269" s="447"/>
    </row>
    <row r="1270" ht="16.5" hidden="1" customHeight="1" spans="2:3">
      <c r="B1270" s="301" t="s">
        <v>1115</v>
      </c>
      <c r="C1270" s="447"/>
    </row>
    <row r="1271" ht="16.5" hidden="1" customHeight="1" spans="2:3">
      <c r="B1271" s="301" t="s">
        <v>1116</v>
      </c>
      <c r="C1271" s="447"/>
    </row>
    <row r="1272" ht="16.5" hidden="1" customHeight="1" spans="2:3">
      <c r="B1272" s="301" t="s">
        <v>1117</v>
      </c>
      <c r="C1272" s="447"/>
    </row>
    <row r="1273" ht="16.5" hidden="1" customHeight="1" spans="2:3">
      <c r="B1273" s="301" t="s">
        <v>1118</v>
      </c>
      <c r="C1273" s="447"/>
    </row>
    <row r="1274" ht="16.5" hidden="1" customHeight="1" spans="2:3">
      <c r="B1274" s="301" t="s">
        <v>1119</v>
      </c>
      <c r="C1274" s="447"/>
    </row>
    <row r="1275" ht="16.5" hidden="1" customHeight="1" spans="2:3">
      <c r="B1275" s="301" t="s">
        <v>1120</v>
      </c>
      <c r="C1275" s="447"/>
    </row>
    <row r="1276" ht="16.5" hidden="1" customHeight="1" spans="2:3">
      <c r="B1276" s="301" t="s">
        <v>1121</v>
      </c>
      <c r="C1276" s="447"/>
    </row>
    <row r="1277" ht="16.5" hidden="1" customHeight="1" spans="2:3">
      <c r="B1277" s="301" t="s">
        <v>1122</v>
      </c>
      <c r="C1277" s="447"/>
    </row>
    <row r="1278" ht="16.5" hidden="1" customHeight="1" spans="2:3">
      <c r="B1278" s="301" t="s">
        <v>1123</v>
      </c>
      <c r="C1278" s="447"/>
    </row>
    <row r="1279" ht="16.5" hidden="1" customHeight="1" spans="2:3">
      <c r="B1279" s="302" t="s">
        <v>968</v>
      </c>
      <c r="C1279" s="447"/>
    </row>
    <row r="1280" ht="16.5" hidden="1" customHeight="1" spans="2:3">
      <c r="B1280" s="301" t="s">
        <v>1124</v>
      </c>
      <c r="C1280" s="447"/>
    </row>
    <row r="1281" ht="16.5" hidden="1" customHeight="1" spans="2:3">
      <c r="B1281" s="300" t="s">
        <v>1125</v>
      </c>
      <c r="C1281" s="447"/>
    </row>
    <row r="1282" ht="16.5" hidden="1" customHeight="1" spans="2:3">
      <c r="B1282" s="300" t="s">
        <v>1126</v>
      </c>
      <c r="C1282" s="447"/>
    </row>
    <row r="1283" ht="16.5" hidden="1" customHeight="1" spans="2:3">
      <c r="B1283" s="300" t="s">
        <v>1127</v>
      </c>
      <c r="C1283" s="447"/>
    </row>
    <row r="1284" ht="16.5" hidden="1" customHeight="1" spans="2:3">
      <c r="B1284" s="300" t="s">
        <v>1128</v>
      </c>
      <c r="C1284" s="447"/>
    </row>
    <row r="1285" ht="16.5" hidden="1" customHeight="1" spans="2:3">
      <c r="B1285" s="300" t="s">
        <v>1129</v>
      </c>
      <c r="C1285" s="447"/>
    </row>
    <row r="1286" ht="16.5" hidden="1" customHeight="1" spans="2:3">
      <c r="B1286" s="300" t="s">
        <v>1130</v>
      </c>
      <c r="C1286" s="447"/>
    </row>
    <row r="1287" ht="16.5" hidden="1" customHeight="1" spans="2:3">
      <c r="B1287" s="300" t="s">
        <v>1131</v>
      </c>
      <c r="C1287" s="447"/>
    </row>
    <row r="1288" ht="16.5" hidden="1" customHeight="1" spans="2:3">
      <c r="B1288" s="300" t="s">
        <v>1132</v>
      </c>
      <c r="C1288" s="447"/>
    </row>
    <row r="1289" ht="16.5" hidden="1" customHeight="1" spans="2:3">
      <c r="B1289" s="300" t="s">
        <v>1133</v>
      </c>
      <c r="C1289" s="447"/>
    </row>
    <row r="1290" ht="16.5" hidden="1" customHeight="1" spans="2:3">
      <c r="B1290" s="300" t="s">
        <v>1134</v>
      </c>
      <c r="C1290" s="447"/>
    </row>
    <row r="1291" ht="16.5" hidden="1" customHeight="1" spans="2:3">
      <c r="B1291" s="300" t="s">
        <v>1135</v>
      </c>
      <c r="C1291" s="447"/>
    </row>
    <row r="1292" ht="16.5" hidden="1" customHeight="1" spans="2:3">
      <c r="B1292" s="300" t="s">
        <v>1136</v>
      </c>
      <c r="C1292" s="447"/>
    </row>
    <row r="1293" ht="16.5" hidden="1" customHeight="1" spans="2:3">
      <c r="B1293" s="300" t="s">
        <v>1137</v>
      </c>
      <c r="C1293" s="447"/>
    </row>
    <row r="1294" ht="16.5" hidden="1" customHeight="1" spans="2:3">
      <c r="B1294" s="300" t="s">
        <v>1138</v>
      </c>
      <c r="C1294" s="447"/>
    </row>
    <row r="1295" ht="16.5" hidden="1" customHeight="1" spans="2:3">
      <c r="B1295" s="300" t="s">
        <v>1139</v>
      </c>
      <c r="C1295" s="447"/>
    </row>
    <row r="1296" ht="16.5" hidden="1" customHeight="1" spans="2:3">
      <c r="B1296" s="300" t="s">
        <v>1140</v>
      </c>
      <c r="C1296" s="447"/>
    </row>
    <row r="1297" ht="16.5" hidden="1" customHeight="1" spans="2:3">
      <c r="B1297" s="300" t="s">
        <v>1141</v>
      </c>
      <c r="C1297" s="447"/>
    </row>
    <row r="1298" ht="16.5" hidden="1" customHeight="1" spans="2:3">
      <c r="B1298" s="300" t="s">
        <v>1142</v>
      </c>
      <c r="C1298" s="447"/>
    </row>
    <row r="1299" ht="16.5" hidden="1" customHeight="1" spans="2:3">
      <c r="B1299" s="301" t="s">
        <v>1143</v>
      </c>
      <c r="C1299" s="447"/>
    </row>
    <row r="1300" ht="16.5" hidden="1" customHeight="1" spans="2:3">
      <c r="B1300" s="300" t="s">
        <v>1125</v>
      </c>
      <c r="C1300" s="447"/>
    </row>
    <row r="1301" ht="16.5" hidden="1" customHeight="1" spans="2:3">
      <c r="B1301" s="300" t="s">
        <v>1126</v>
      </c>
      <c r="C1301" s="447"/>
    </row>
    <row r="1302" ht="16.5" hidden="1" customHeight="1" spans="2:3">
      <c r="B1302" s="300" t="s">
        <v>1127</v>
      </c>
      <c r="C1302" s="447"/>
    </row>
    <row r="1303" ht="16.5" hidden="1" customHeight="1" spans="2:3">
      <c r="B1303" s="300" t="s">
        <v>1144</v>
      </c>
      <c r="C1303" s="447"/>
    </row>
    <row r="1304" ht="16.5" hidden="1" customHeight="1" spans="2:3">
      <c r="B1304" s="300" t="s">
        <v>1145</v>
      </c>
      <c r="C1304" s="447"/>
    </row>
    <row r="1305" ht="16.5" hidden="1" customHeight="1" spans="2:3">
      <c r="B1305" s="300" t="s">
        <v>1146</v>
      </c>
      <c r="C1305" s="447"/>
    </row>
    <row r="1306" ht="16.5" hidden="1" customHeight="1" spans="2:3">
      <c r="B1306" s="300" t="s">
        <v>1147</v>
      </c>
      <c r="C1306" s="447"/>
    </row>
    <row r="1307" ht="16.5" hidden="1" customHeight="1" spans="2:3">
      <c r="B1307" s="300" t="s">
        <v>1148</v>
      </c>
      <c r="C1307" s="447"/>
    </row>
    <row r="1308" ht="16.5" hidden="1" customHeight="1" spans="2:3">
      <c r="B1308" s="300" t="s">
        <v>1149</v>
      </c>
      <c r="C1308" s="447"/>
    </row>
    <row r="1309" ht="16.5" hidden="1" customHeight="1" spans="2:3">
      <c r="B1309" s="300" t="s">
        <v>1150</v>
      </c>
      <c r="C1309" s="447"/>
    </row>
    <row r="1310" ht="16.5" hidden="1" customHeight="1" spans="2:3">
      <c r="B1310" s="300" t="s">
        <v>1151</v>
      </c>
      <c r="C1310" s="447"/>
    </row>
    <row r="1311" ht="16.5" hidden="1" customHeight="1" spans="2:3">
      <c r="B1311" s="300" t="s">
        <v>1152</v>
      </c>
      <c r="C1311" s="447"/>
    </row>
    <row r="1312" ht="16.5" hidden="1" customHeight="1" spans="2:3">
      <c r="B1312" s="300" t="s">
        <v>1153</v>
      </c>
      <c r="C1312" s="447"/>
    </row>
    <row r="1313" ht="16.5" hidden="1" customHeight="1" spans="2:3">
      <c r="B1313" s="300" t="s">
        <v>1154</v>
      </c>
      <c r="C1313" s="447"/>
    </row>
    <row r="1314" ht="16.5" hidden="1" customHeight="1" spans="2:3">
      <c r="B1314" s="300" t="s">
        <v>1155</v>
      </c>
      <c r="C1314" s="447"/>
    </row>
    <row r="1315" ht="16.5" hidden="1" customHeight="1" spans="2:3">
      <c r="B1315" s="300" t="s">
        <v>1156</v>
      </c>
      <c r="C1315" s="447"/>
    </row>
    <row r="1316" ht="16.5" hidden="1" customHeight="1" spans="2:3">
      <c r="B1316" s="300" t="s">
        <v>1141</v>
      </c>
      <c r="C1316" s="447"/>
    </row>
    <row r="1317" ht="16.5" hidden="1" customHeight="1" spans="2:3">
      <c r="B1317" s="300" t="s">
        <v>1157</v>
      </c>
      <c r="C1317" s="447"/>
    </row>
    <row r="1318" ht="16.5" hidden="1" customHeight="1" spans="2:3">
      <c r="B1318" s="301" t="s">
        <v>1158</v>
      </c>
      <c r="C1318" s="447"/>
    </row>
    <row r="1319" ht="16.5" hidden="1" customHeight="1" spans="2:3">
      <c r="B1319" s="300" t="s">
        <v>1125</v>
      </c>
      <c r="C1319" s="447"/>
    </row>
    <row r="1320" ht="16.5" hidden="1" customHeight="1" spans="2:3">
      <c r="B1320" s="300" t="s">
        <v>1126</v>
      </c>
      <c r="C1320" s="447"/>
    </row>
    <row r="1321" ht="16.5" hidden="1" customHeight="1" spans="2:3">
      <c r="B1321" s="300" t="s">
        <v>1127</v>
      </c>
      <c r="C1321" s="447"/>
    </row>
    <row r="1322" ht="16.5" hidden="1" customHeight="1" spans="2:3">
      <c r="B1322" s="300" t="s">
        <v>1159</v>
      </c>
      <c r="C1322" s="447"/>
    </row>
    <row r="1323" ht="16.5" hidden="1" customHeight="1" spans="2:3">
      <c r="B1323" s="300" t="s">
        <v>1160</v>
      </c>
      <c r="C1323" s="447"/>
    </row>
    <row r="1324" ht="16.5" hidden="1" customHeight="1" spans="2:3">
      <c r="B1324" s="300" t="s">
        <v>1161</v>
      </c>
      <c r="C1324" s="447"/>
    </row>
    <row r="1325" ht="16.5" hidden="1" customHeight="1" spans="2:3">
      <c r="B1325" s="300" t="s">
        <v>1141</v>
      </c>
      <c r="C1325" s="447"/>
    </row>
    <row r="1326" ht="16.5" hidden="1" customHeight="1" spans="2:3">
      <c r="B1326" s="300" t="s">
        <v>1162</v>
      </c>
      <c r="C1326" s="447"/>
    </row>
    <row r="1327" ht="16.5" hidden="1" customHeight="1" spans="2:3">
      <c r="B1327" s="301" t="s">
        <v>1163</v>
      </c>
      <c r="C1327" s="447"/>
    </row>
    <row r="1328" ht="16.5" hidden="1" customHeight="1" spans="2:3">
      <c r="B1328" s="300" t="s">
        <v>1125</v>
      </c>
      <c r="C1328" s="447"/>
    </row>
    <row r="1329" ht="16.5" hidden="1" customHeight="1" spans="2:3">
      <c r="B1329" s="300" t="s">
        <v>1126</v>
      </c>
      <c r="C1329" s="447"/>
    </row>
    <row r="1330" ht="16.5" hidden="1" customHeight="1" spans="2:3">
      <c r="B1330" s="300" t="s">
        <v>1127</v>
      </c>
      <c r="C1330" s="447"/>
    </row>
    <row r="1331" ht="16.5" hidden="1" customHeight="1" spans="2:3">
      <c r="B1331" s="300" t="s">
        <v>1164</v>
      </c>
      <c r="C1331" s="447"/>
    </row>
    <row r="1332" ht="16.5" hidden="1" customHeight="1" spans="2:3">
      <c r="B1332" s="300" t="s">
        <v>1165</v>
      </c>
      <c r="C1332" s="447"/>
    </row>
    <row r="1333" ht="16.5" hidden="1" customHeight="1" spans="2:3">
      <c r="B1333" s="300" t="s">
        <v>1166</v>
      </c>
      <c r="C1333" s="447"/>
    </row>
    <row r="1334" ht="16.5" hidden="1" customHeight="1" spans="2:3">
      <c r="B1334" s="300" t="s">
        <v>1167</v>
      </c>
      <c r="C1334" s="447"/>
    </row>
    <row r="1335" ht="16.5" hidden="1" customHeight="1" spans="2:3">
      <c r="B1335" s="300" t="s">
        <v>1168</v>
      </c>
      <c r="C1335" s="447"/>
    </row>
    <row r="1336" ht="16.5" hidden="1" customHeight="1" spans="2:3">
      <c r="B1336" s="300" t="s">
        <v>1169</v>
      </c>
      <c r="C1336" s="447"/>
    </row>
    <row r="1337" ht="16.5" hidden="1" customHeight="1" spans="2:3">
      <c r="B1337" s="300" t="s">
        <v>1170</v>
      </c>
      <c r="C1337" s="447"/>
    </row>
    <row r="1338" ht="16.5" hidden="1" customHeight="1" spans="2:3">
      <c r="B1338" s="300" t="s">
        <v>1171</v>
      </c>
      <c r="C1338" s="447"/>
    </row>
    <row r="1339" ht="16.5" hidden="1" customHeight="1" spans="2:3">
      <c r="B1339" s="300" t="s">
        <v>1172</v>
      </c>
      <c r="C1339" s="447"/>
    </row>
    <row r="1340" ht="16.5" hidden="1" customHeight="1" spans="2:3">
      <c r="B1340" s="300" t="s">
        <v>1173</v>
      </c>
      <c r="C1340" s="447"/>
    </row>
    <row r="1341" ht="16.5" hidden="1" customHeight="1" spans="2:3">
      <c r="B1341" s="300" t="s">
        <v>1174</v>
      </c>
      <c r="C1341" s="447"/>
    </row>
    <row r="1342" ht="16.5" hidden="1" customHeight="1" spans="2:3">
      <c r="B1342" s="301" t="s">
        <v>1175</v>
      </c>
      <c r="C1342" s="447"/>
    </row>
    <row r="1343" ht="16.5" hidden="1" customHeight="1" spans="2:3">
      <c r="B1343" s="300" t="s">
        <v>1175</v>
      </c>
      <c r="C1343" s="447"/>
    </row>
    <row r="1344" ht="16.5" hidden="1" customHeight="1" spans="2:3">
      <c r="B1344" s="302" t="s">
        <v>1005</v>
      </c>
      <c r="C1344" s="447"/>
    </row>
    <row r="1345" ht="16.5" hidden="1" customHeight="1" spans="2:3">
      <c r="B1345" s="301" t="s">
        <v>1176</v>
      </c>
      <c r="C1345" s="447"/>
    </row>
    <row r="1346" ht="16.5" hidden="1" customHeight="1" spans="2:3">
      <c r="B1346" s="300" t="s">
        <v>1177</v>
      </c>
      <c r="C1346" s="447"/>
    </row>
    <row r="1347" ht="16.5" hidden="1" customHeight="1" spans="2:3">
      <c r="B1347" s="300" t="s">
        <v>1178</v>
      </c>
      <c r="C1347" s="447"/>
    </row>
    <row r="1348" ht="16.5" hidden="1" customHeight="1" spans="2:3">
      <c r="B1348" s="300" t="s">
        <v>1179</v>
      </c>
      <c r="C1348" s="447"/>
    </row>
    <row r="1349" ht="16.5" hidden="1" customHeight="1" spans="2:3">
      <c r="B1349" s="300" t="s">
        <v>1180</v>
      </c>
      <c r="C1349" s="447"/>
    </row>
    <row r="1350" ht="16.5" hidden="1" customHeight="1" spans="2:3">
      <c r="B1350" s="300" t="s">
        <v>1181</v>
      </c>
      <c r="C1350" s="447"/>
    </row>
    <row r="1351" ht="16.5" hidden="1" customHeight="1" spans="2:3">
      <c r="B1351" s="300" t="s">
        <v>1182</v>
      </c>
      <c r="C1351" s="447"/>
    </row>
    <row r="1352" ht="16.5" hidden="1" customHeight="1" spans="2:3">
      <c r="B1352" s="300" t="s">
        <v>1183</v>
      </c>
      <c r="C1352" s="447"/>
    </row>
    <row r="1353" ht="16.5" hidden="1" customHeight="1" spans="2:3">
      <c r="B1353" s="300" t="s">
        <v>1184</v>
      </c>
      <c r="C1353" s="447"/>
    </row>
    <row r="1354" ht="16.5" hidden="1" customHeight="1" spans="2:3">
      <c r="B1354" s="301" t="s">
        <v>1185</v>
      </c>
      <c r="C1354" s="447"/>
    </row>
    <row r="1355" ht="16.5" hidden="1" customHeight="1" spans="2:3">
      <c r="B1355" s="300" t="s">
        <v>1186</v>
      </c>
      <c r="C1355" s="447"/>
    </row>
    <row r="1356" ht="16.5" hidden="1" customHeight="1" spans="2:3">
      <c r="B1356" s="300" t="s">
        <v>1187</v>
      </c>
      <c r="C1356" s="447"/>
    </row>
    <row r="1357" ht="16.5" hidden="1" customHeight="1" spans="2:3">
      <c r="B1357" s="300" t="s">
        <v>1188</v>
      </c>
      <c r="C1357" s="447"/>
    </row>
    <row r="1358" ht="16.5" hidden="1" customHeight="1" spans="2:3">
      <c r="B1358" s="301" t="s">
        <v>1189</v>
      </c>
      <c r="C1358" s="447"/>
    </row>
    <row r="1359" ht="16.5" hidden="1" customHeight="1" spans="2:3">
      <c r="B1359" s="300" t="s">
        <v>1190</v>
      </c>
      <c r="C1359" s="447"/>
    </row>
    <row r="1360" ht="16.5" hidden="1" customHeight="1" spans="2:3">
      <c r="B1360" s="300" t="s">
        <v>1191</v>
      </c>
      <c r="C1360" s="447"/>
    </row>
    <row r="1361" ht="16.5" hidden="1" customHeight="1" spans="2:3">
      <c r="B1361" s="300" t="s">
        <v>1192</v>
      </c>
      <c r="C1361" s="447"/>
    </row>
    <row r="1362" ht="16.5" hidden="1" customHeight="1" spans="2:3">
      <c r="B1362" s="302" t="s">
        <v>1025</v>
      </c>
      <c r="C1362" s="447"/>
    </row>
    <row r="1363" ht="16.5" hidden="1" customHeight="1" spans="2:3">
      <c r="B1363" s="301" t="s">
        <v>1193</v>
      </c>
      <c r="C1363" s="447"/>
    </row>
    <row r="1364" ht="16.5" hidden="1" customHeight="1" spans="2:3">
      <c r="B1364" s="300" t="s">
        <v>1125</v>
      </c>
      <c r="C1364" s="447"/>
    </row>
    <row r="1365" ht="16.5" hidden="1" customHeight="1" spans="2:3">
      <c r="B1365" s="300" t="s">
        <v>1126</v>
      </c>
      <c r="C1365" s="447"/>
    </row>
    <row r="1366" ht="16.5" hidden="1" customHeight="1" spans="2:3">
      <c r="B1366" s="300" t="s">
        <v>1127</v>
      </c>
      <c r="C1366" s="447"/>
    </row>
    <row r="1367" ht="16.5" hidden="1" customHeight="1" spans="2:3">
      <c r="B1367" s="300" t="s">
        <v>1194</v>
      </c>
      <c r="C1367" s="447"/>
    </row>
    <row r="1368" ht="16.5" hidden="1" customHeight="1" spans="2:3">
      <c r="B1368" s="300" t="s">
        <v>1195</v>
      </c>
      <c r="C1368" s="447"/>
    </row>
    <row r="1369" ht="16.5" hidden="1" customHeight="1" spans="2:3">
      <c r="B1369" s="300" t="s">
        <v>1196</v>
      </c>
      <c r="C1369" s="447"/>
    </row>
    <row r="1370" ht="16.5" hidden="1" customHeight="1" spans="2:3">
      <c r="B1370" s="300" t="s">
        <v>1197</v>
      </c>
      <c r="C1370" s="447"/>
    </row>
    <row r="1371" ht="16.5" hidden="1" customHeight="1" spans="2:3">
      <c r="B1371" s="300" t="s">
        <v>1198</v>
      </c>
      <c r="C1371" s="447"/>
    </row>
    <row r="1372" ht="16.5" hidden="1" customHeight="1" spans="2:3">
      <c r="B1372" s="300" t="s">
        <v>1199</v>
      </c>
      <c r="C1372" s="447"/>
    </row>
    <row r="1373" ht="16.5" hidden="1" customHeight="1" spans="2:3">
      <c r="B1373" s="300" t="s">
        <v>1200</v>
      </c>
      <c r="C1373" s="447"/>
    </row>
    <row r="1374" ht="16.5" hidden="1" customHeight="1" spans="2:3">
      <c r="B1374" s="300" t="s">
        <v>1201</v>
      </c>
      <c r="C1374" s="447"/>
    </row>
    <row r="1375" ht="16.5" hidden="1" customHeight="1" spans="2:3">
      <c r="B1375" s="300" t="s">
        <v>1202</v>
      </c>
      <c r="C1375" s="447"/>
    </row>
    <row r="1376" ht="16.5" hidden="1" customHeight="1" spans="2:3">
      <c r="B1376" s="300" t="s">
        <v>1141</v>
      </c>
      <c r="C1376" s="447"/>
    </row>
    <row r="1377" ht="16.5" hidden="1" customHeight="1" spans="2:3">
      <c r="B1377" s="300" t="s">
        <v>1203</v>
      </c>
      <c r="C1377" s="447"/>
    </row>
    <row r="1378" ht="16.5" hidden="1" customHeight="1" spans="2:3">
      <c r="B1378" s="301" t="s">
        <v>1204</v>
      </c>
      <c r="C1378" s="447"/>
    </row>
    <row r="1379" ht="16.5" hidden="1" customHeight="1" spans="2:3">
      <c r="B1379" s="300" t="s">
        <v>1125</v>
      </c>
      <c r="C1379" s="447"/>
    </row>
    <row r="1380" ht="16.5" hidden="1" customHeight="1" spans="2:3">
      <c r="B1380" s="300" t="s">
        <v>1126</v>
      </c>
      <c r="C1380" s="447"/>
    </row>
    <row r="1381" ht="16.5" hidden="1" customHeight="1" spans="2:3">
      <c r="B1381" s="300" t="s">
        <v>1127</v>
      </c>
      <c r="C1381" s="447"/>
    </row>
    <row r="1382" ht="16.5" hidden="1" customHeight="1" spans="2:3">
      <c r="B1382" s="300" t="s">
        <v>1205</v>
      </c>
      <c r="C1382" s="447"/>
    </row>
    <row r="1383" ht="16.5" hidden="1" customHeight="1" spans="2:3">
      <c r="B1383" s="300" t="s">
        <v>1206</v>
      </c>
      <c r="C1383" s="447"/>
    </row>
    <row r="1384" ht="16.5" hidden="1" customHeight="1" spans="2:3">
      <c r="B1384" s="300" t="s">
        <v>1207</v>
      </c>
      <c r="C1384" s="447"/>
    </row>
    <row r="1385" ht="16.5" hidden="1" customHeight="1" spans="2:3">
      <c r="B1385" s="300" t="s">
        <v>1208</v>
      </c>
      <c r="C1385" s="447"/>
    </row>
    <row r="1386" ht="16.5" hidden="1" customHeight="1" spans="2:3">
      <c r="B1386" s="300" t="s">
        <v>1209</v>
      </c>
      <c r="C1386" s="447"/>
    </row>
    <row r="1387" ht="16.5" hidden="1" customHeight="1" spans="2:3">
      <c r="B1387" s="300" t="s">
        <v>1210</v>
      </c>
      <c r="C1387" s="447"/>
    </row>
    <row r="1388" ht="16.5" hidden="1" customHeight="1" spans="2:3">
      <c r="B1388" s="300" t="s">
        <v>1211</v>
      </c>
      <c r="C1388" s="447"/>
    </row>
    <row r="1389" ht="16.5" hidden="1" customHeight="1" spans="2:3">
      <c r="B1389" s="300" t="s">
        <v>1212</v>
      </c>
      <c r="C1389" s="447"/>
    </row>
    <row r="1390" ht="16.5" hidden="1" customHeight="1" spans="2:3">
      <c r="B1390" s="300" t="s">
        <v>1141</v>
      </c>
      <c r="C1390" s="447"/>
    </row>
    <row r="1391" ht="16.5" hidden="1" customHeight="1" spans="2:3">
      <c r="B1391" s="300" t="s">
        <v>1213</v>
      </c>
      <c r="C1391" s="447"/>
    </row>
    <row r="1392" ht="16.5" hidden="1" customHeight="1" spans="2:3">
      <c r="B1392" s="301" t="s">
        <v>1214</v>
      </c>
      <c r="C1392" s="447"/>
    </row>
    <row r="1393" ht="16.5" hidden="1" customHeight="1" spans="2:3">
      <c r="B1393" s="300" t="s">
        <v>1215</v>
      </c>
      <c r="C1393" s="447"/>
    </row>
    <row r="1394" ht="16.5" hidden="1" customHeight="1" spans="2:3">
      <c r="B1394" s="300" t="s">
        <v>1216</v>
      </c>
      <c r="C1394" s="447"/>
    </row>
    <row r="1395" ht="16.5" hidden="1" customHeight="1" spans="2:3">
      <c r="B1395" s="300" t="s">
        <v>1217</v>
      </c>
      <c r="C1395" s="447"/>
    </row>
    <row r="1396" ht="16.5" hidden="1" customHeight="1" spans="2:3">
      <c r="B1396" s="300" t="s">
        <v>1218</v>
      </c>
      <c r="C1396" s="447"/>
    </row>
    <row r="1397" ht="16.5" hidden="1" customHeight="1" spans="2:3">
      <c r="B1397" s="301" t="s">
        <v>1219</v>
      </c>
      <c r="C1397" s="447"/>
    </row>
    <row r="1398" ht="16.5" hidden="1" customHeight="1" spans="2:3">
      <c r="B1398" s="300" t="s">
        <v>1220</v>
      </c>
      <c r="C1398" s="447"/>
    </row>
    <row r="1399" ht="16.5" hidden="1" customHeight="1" spans="2:3">
      <c r="B1399" s="300" t="s">
        <v>1221</v>
      </c>
      <c r="C1399" s="447"/>
    </row>
    <row r="1400" ht="16.5" hidden="1" customHeight="1" spans="2:3">
      <c r="B1400" s="300" t="s">
        <v>1222</v>
      </c>
      <c r="C1400" s="447"/>
    </row>
    <row r="1401" ht="16.5" hidden="1" customHeight="1" spans="2:3">
      <c r="B1401" s="300" t="s">
        <v>1223</v>
      </c>
      <c r="C1401" s="447"/>
    </row>
    <row r="1402" ht="16.5" hidden="1" customHeight="1" spans="2:3">
      <c r="B1402" s="300" t="s">
        <v>1224</v>
      </c>
      <c r="C1402" s="447"/>
    </row>
    <row r="1403" ht="16.5" hidden="1" customHeight="1" spans="2:3">
      <c r="B1403" s="301" t="s">
        <v>1225</v>
      </c>
      <c r="C1403" s="447"/>
    </row>
    <row r="1404" ht="16.5" hidden="1" customHeight="1" spans="2:3">
      <c r="B1404" s="300" t="s">
        <v>1226</v>
      </c>
      <c r="C1404" s="447"/>
    </row>
    <row r="1405" ht="16.5" hidden="1" customHeight="1" spans="2:3">
      <c r="B1405" s="300" t="s">
        <v>1227</v>
      </c>
      <c r="C1405" s="447"/>
    </row>
    <row r="1406" ht="16.5" hidden="1" customHeight="1" spans="2:3">
      <c r="B1406" s="300" t="s">
        <v>1228</v>
      </c>
      <c r="C1406" s="447"/>
    </row>
    <row r="1407" ht="16.5" hidden="1" customHeight="1" spans="2:3">
      <c r="B1407" s="300" t="s">
        <v>1229</v>
      </c>
      <c r="C1407" s="447"/>
    </row>
    <row r="1408" ht="16.5" hidden="1" customHeight="1" spans="2:3">
      <c r="B1408" s="300" t="s">
        <v>1230</v>
      </c>
      <c r="C1408" s="447"/>
    </row>
    <row r="1409" ht="16.5" hidden="1" customHeight="1" spans="2:3">
      <c r="B1409" s="300" t="s">
        <v>1231</v>
      </c>
      <c r="C1409" s="447"/>
    </row>
    <row r="1410" ht="16.5" hidden="1" customHeight="1" spans="2:3">
      <c r="B1410" s="300" t="s">
        <v>1232</v>
      </c>
      <c r="C1410" s="447"/>
    </row>
    <row r="1411" ht="16.5" hidden="1" customHeight="1" spans="2:3">
      <c r="B1411" s="300" t="s">
        <v>1233</v>
      </c>
      <c r="C1411" s="447"/>
    </row>
    <row r="1412" ht="16.5" hidden="1" customHeight="1" spans="2:3">
      <c r="B1412" s="300" t="s">
        <v>1234</v>
      </c>
      <c r="C1412" s="447"/>
    </row>
    <row r="1413" ht="16.5" hidden="1" customHeight="1" spans="2:3">
      <c r="B1413" s="300" t="s">
        <v>1235</v>
      </c>
      <c r="C1413" s="447"/>
    </row>
    <row r="1414" ht="16.5" hidden="1" customHeight="1" spans="2:3">
      <c r="B1414" s="300" t="s">
        <v>1236</v>
      </c>
      <c r="C1414" s="447"/>
    </row>
    <row r="1415" ht="16.5" hidden="1" customHeight="1" spans="2:3">
      <c r="B1415" s="302" t="s">
        <v>1065</v>
      </c>
      <c r="C1415" s="447"/>
    </row>
    <row r="1416" ht="16.5" hidden="1" customHeight="1" spans="2:3">
      <c r="B1416" s="301" t="s">
        <v>1237</v>
      </c>
      <c r="C1416" s="447"/>
    </row>
    <row r="1417" ht="16.5" hidden="1" customHeight="1" spans="2:3">
      <c r="B1417" s="300" t="s">
        <v>1125</v>
      </c>
      <c r="C1417" s="447"/>
    </row>
    <row r="1418" ht="16.5" hidden="1" customHeight="1" spans="2:3">
      <c r="B1418" s="300" t="s">
        <v>1126</v>
      </c>
      <c r="C1418" s="447"/>
    </row>
    <row r="1419" ht="16.5" hidden="1" customHeight="1" spans="2:3">
      <c r="B1419" s="300" t="s">
        <v>1127</v>
      </c>
      <c r="C1419" s="447"/>
    </row>
    <row r="1420" ht="16.5" hidden="1" customHeight="1" spans="2:3">
      <c r="B1420" s="300" t="s">
        <v>1238</v>
      </c>
      <c r="C1420" s="447"/>
    </row>
    <row r="1421" ht="16.5" hidden="1" customHeight="1" spans="2:3">
      <c r="B1421" s="300" t="s">
        <v>1239</v>
      </c>
      <c r="C1421" s="447"/>
    </row>
    <row r="1422" ht="16.5" hidden="1" customHeight="1" spans="2:3">
      <c r="B1422" s="300" t="s">
        <v>1240</v>
      </c>
      <c r="C1422" s="447"/>
    </row>
    <row r="1423" ht="16.5" hidden="1" customHeight="1" spans="2:3">
      <c r="B1423" s="300" t="s">
        <v>1241</v>
      </c>
      <c r="C1423" s="447"/>
    </row>
    <row r="1424" ht="16.5" hidden="1" customHeight="1" spans="2:3">
      <c r="B1424" s="300" t="s">
        <v>1242</v>
      </c>
      <c r="C1424" s="447"/>
    </row>
    <row r="1425" ht="16.5" hidden="1" customHeight="1" spans="2:3">
      <c r="B1425" s="300" t="s">
        <v>1243</v>
      </c>
      <c r="C1425" s="447"/>
    </row>
    <row r="1426" ht="16.5" hidden="1" customHeight="1" spans="2:3">
      <c r="B1426" s="300" t="s">
        <v>1141</v>
      </c>
      <c r="C1426" s="447"/>
    </row>
    <row r="1427" ht="16.5" hidden="1" customHeight="1" spans="2:3">
      <c r="B1427" s="300" t="s">
        <v>1244</v>
      </c>
      <c r="C1427" s="447"/>
    </row>
    <row r="1428" ht="16.5" hidden="1" customHeight="1" spans="2:3">
      <c r="B1428" s="301" t="s">
        <v>1245</v>
      </c>
      <c r="C1428" s="447"/>
    </row>
    <row r="1429" ht="16.5" hidden="1" customHeight="1" spans="2:3">
      <c r="B1429" s="300" t="s">
        <v>1125</v>
      </c>
      <c r="C1429" s="447"/>
    </row>
    <row r="1430" ht="16.5" hidden="1" customHeight="1" spans="2:3">
      <c r="B1430" s="300" t="s">
        <v>1126</v>
      </c>
      <c r="C1430" s="447"/>
    </row>
    <row r="1431" ht="16.5" hidden="1" customHeight="1" spans="2:3">
      <c r="B1431" s="300" t="s">
        <v>1127</v>
      </c>
      <c r="C1431" s="447"/>
    </row>
    <row r="1432" ht="16.5" hidden="1" customHeight="1" spans="2:3">
      <c r="B1432" s="300" t="s">
        <v>1246</v>
      </c>
      <c r="C1432" s="447"/>
    </row>
    <row r="1433" ht="16.5" hidden="1" customHeight="1" spans="2:3">
      <c r="B1433" s="300" t="s">
        <v>1247</v>
      </c>
      <c r="C1433" s="447"/>
    </row>
    <row r="1434" ht="16.5" hidden="1" customHeight="1" spans="2:3">
      <c r="B1434" s="301" t="s">
        <v>1248</v>
      </c>
      <c r="C1434" s="447"/>
    </row>
    <row r="1435" ht="16.5" hidden="1" customHeight="1" spans="2:3">
      <c r="B1435" s="300" t="s">
        <v>1125</v>
      </c>
      <c r="C1435" s="447"/>
    </row>
    <row r="1436" ht="16.5" hidden="1" customHeight="1" spans="2:3">
      <c r="B1436" s="300" t="s">
        <v>1126</v>
      </c>
      <c r="C1436" s="447"/>
    </row>
    <row r="1437" ht="16.5" hidden="1" customHeight="1" spans="2:3">
      <c r="B1437" s="300" t="s">
        <v>1127</v>
      </c>
      <c r="C1437" s="447"/>
    </row>
    <row r="1438" ht="16.5" hidden="1" customHeight="1" spans="2:3">
      <c r="B1438" s="300" t="s">
        <v>1249</v>
      </c>
      <c r="C1438" s="447"/>
    </row>
    <row r="1439" ht="16.5" hidden="1" customHeight="1" spans="2:3">
      <c r="B1439" s="300" t="s">
        <v>1250</v>
      </c>
      <c r="C1439" s="447"/>
    </row>
    <row r="1440" ht="16.5" hidden="1" customHeight="1" spans="2:3">
      <c r="B1440" s="301" t="s">
        <v>1251</v>
      </c>
      <c r="C1440" s="447"/>
    </row>
    <row r="1441" ht="16.5" hidden="1" customHeight="1" spans="2:3">
      <c r="B1441" s="300" t="s">
        <v>1125</v>
      </c>
      <c r="C1441" s="447"/>
    </row>
    <row r="1442" ht="16.5" hidden="1" customHeight="1" spans="2:3">
      <c r="B1442" s="300" t="s">
        <v>1126</v>
      </c>
      <c r="C1442" s="447"/>
    </row>
    <row r="1443" ht="16.5" hidden="1" customHeight="1" spans="2:3">
      <c r="B1443" s="300" t="s">
        <v>1127</v>
      </c>
      <c r="C1443" s="447"/>
    </row>
    <row r="1444" ht="16.5" hidden="1" customHeight="1" spans="2:3">
      <c r="B1444" s="300" t="s">
        <v>1252</v>
      </c>
      <c r="C1444" s="447"/>
    </row>
    <row r="1445" ht="16.5" hidden="1" customHeight="1" spans="2:3">
      <c r="B1445" s="300" t="s">
        <v>1253</v>
      </c>
      <c r="C1445" s="447"/>
    </row>
    <row r="1446" ht="16.5" hidden="1" customHeight="1" spans="2:3">
      <c r="B1446" s="300" t="s">
        <v>1141</v>
      </c>
      <c r="C1446" s="447"/>
    </row>
    <row r="1447" ht="16.5" hidden="1" customHeight="1" spans="2:3">
      <c r="B1447" s="300" t="s">
        <v>1254</v>
      </c>
      <c r="C1447" s="447"/>
    </row>
    <row r="1448" ht="16.5" hidden="1" customHeight="1" spans="2:3">
      <c r="B1448" s="301" t="s">
        <v>1255</v>
      </c>
      <c r="C1448" s="447"/>
    </row>
    <row r="1449" ht="16.5" hidden="1" customHeight="1" spans="2:3">
      <c r="B1449" s="300" t="s">
        <v>1125</v>
      </c>
      <c r="C1449" s="447"/>
    </row>
    <row r="1450" ht="16.5" hidden="1" customHeight="1" spans="2:3">
      <c r="B1450" s="300" t="s">
        <v>1126</v>
      </c>
      <c r="C1450" s="447"/>
    </row>
    <row r="1451" ht="16.5" hidden="1" customHeight="1" spans="2:3">
      <c r="B1451" s="300" t="s">
        <v>1127</v>
      </c>
      <c r="C1451" s="447"/>
    </row>
    <row r="1452" ht="16.5" hidden="1" customHeight="1" spans="2:3">
      <c r="B1452" s="300" t="s">
        <v>1256</v>
      </c>
      <c r="C1452" s="447"/>
    </row>
    <row r="1453" ht="16.5" hidden="1" customHeight="1" spans="2:3">
      <c r="B1453" s="300" t="s">
        <v>1257</v>
      </c>
      <c r="C1453" s="447"/>
    </row>
    <row r="1454" ht="16.5" hidden="1" customHeight="1" spans="2:3">
      <c r="B1454" s="300" t="s">
        <v>1258</v>
      </c>
      <c r="C1454" s="447"/>
    </row>
    <row r="1455" ht="16.5" hidden="1" customHeight="1" spans="2:3">
      <c r="B1455" s="300" t="s">
        <v>1259</v>
      </c>
      <c r="C1455" s="447"/>
    </row>
    <row r="1456" ht="16.5" hidden="1" customHeight="1" spans="2:3">
      <c r="B1456" s="300" t="s">
        <v>1260</v>
      </c>
      <c r="C1456" s="447"/>
    </row>
    <row r="1457" ht="16.5" hidden="1" customHeight="1" spans="2:3">
      <c r="B1457" s="300" t="s">
        <v>1261</v>
      </c>
      <c r="C1457" s="447"/>
    </row>
    <row r="1458" ht="16.5" hidden="1" customHeight="1" spans="2:3">
      <c r="B1458" s="300" t="s">
        <v>1262</v>
      </c>
      <c r="C1458" s="447"/>
    </row>
    <row r="1459" ht="16.5" hidden="1" customHeight="1" spans="2:3">
      <c r="B1459" s="300" t="s">
        <v>1263</v>
      </c>
      <c r="C1459" s="447"/>
    </row>
    <row r="1460" ht="16.5" hidden="1" customHeight="1" spans="2:3">
      <c r="B1460" s="300" t="s">
        <v>1264</v>
      </c>
      <c r="C1460" s="447"/>
    </row>
    <row r="1461" ht="16.5" hidden="1" customHeight="1" spans="2:3">
      <c r="B1461" s="301" t="s">
        <v>1265</v>
      </c>
      <c r="C1461" s="447"/>
    </row>
    <row r="1462" ht="16.5" hidden="1" customHeight="1" spans="2:3">
      <c r="B1462" s="300" t="s">
        <v>1266</v>
      </c>
      <c r="C1462" s="447"/>
    </row>
    <row r="1463" ht="16.5" hidden="1" customHeight="1" spans="2:3">
      <c r="B1463" s="300" t="s">
        <v>1267</v>
      </c>
      <c r="C1463" s="447"/>
    </row>
    <row r="1464" ht="16.5" hidden="1" customHeight="1" spans="2:3">
      <c r="B1464" s="300" t="s">
        <v>1268</v>
      </c>
      <c r="C1464" s="447"/>
    </row>
    <row r="1465" ht="16.5" hidden="1" customHeight="1" spans="2:3">
      <c r="B1465" s="301" t="s">
        <v>1269</v>
      </c>
      <c r="C1465" s="447"/>
    </row>
    <row r="1466" ht="16.5" hidden="1" customHeight="1" spans="2:3">
      <c r="B1466" s="300" t="s">
        <v>1270</v>
      </c>
      <c r="C1466" s="447"/>
    </row>
    <row r="1467" ht="16.5" hidden="1" customHeight="1" spans="2:3">
      <c r="B1467" s="300" t="s">
        <v>1271</v>
      </c>
      <c r="C1467" s="447"/>
    </row>
    <row r="1468" ht="16.5" hidden="1" customHeight="1" spans="2:3">
      <c r="B1468" s="300" t="s">
        <v>1272</v>
      </c>
      <c r="C1468" s="447"/>
    </row>
    <row r="1469" ht="16.5" hidden="1" customHeight="1" spans="2:3">
      <c r="B1469" s="300" t="s">
        <v>1273</v>
      </c>
      <c r="C1469" s="447"/>
    </row>
    <row r="1470" ht="16.5" hidden="1" customHeight="1" spans="2:3">
      <c r="B1470" s="300" t="s">
        <v>1274</v>
      </c>
      <c r="C1470" s="447"/>
    </row>
    <row r="1471" ht="16.5" hidden="1" customHeight="1" spans="2:3">
      <c r="B1471" s="301" t="s">
        <v>1275</v>
      </c>
      <c r="C1471" s="447"/>
    </row>
    <row r="1472" ht="16.5" hidden="1" customHeight="1" spans="2:3">
      <c r="B1472" s="302" t="s">
        <v>1103</v>
      </c>
      <c r="C1472" s="447"/>
    </row>
    <row r="1473" ht="16.5" hidden="1" customHeight="1" spans="2:3">
      <c r="B1473" s="302" t="s">
        <v>1276</v>
      </c>
      <c r="C1473" s="447"/>
    </row>
    <row r="1474" ht="16.5" hidden="1" customHeight="1" spans="2:3">
      <c r="B1474" s="301" t="s">
        <v>1123</v>
      </c>
      <c r="C1474" s="447"/>
    </row>
    <row r="1475" ht="16.5" hidden="1" customHeight="1" spans="2:3">
      <c r="B1475" s="300" t="s">
        <v>1123</v>
      </c>
      <c r="C1475" s="447"/>
    </row>
    <row r="1476" ht="16.5" hidden="1" customHeight="1" spans="2:3">
      <c r="B1476" s="302" t="s">
        <v>1277</v>
      </c>
      <c r="C1476" s="447"/>
    </row>
    <row r="1477" ht="16.5" hidden="1" customHeight="1" spans="2:3">
      <c r="B1477" s="301" t="s">
        <v>1278</v>
      </c>
      <c r="C1477" s="447"/>
    </row>
    <row r="1478" ht="16.5" hidden="1" customHeight="1" spans="2:3">
      <c r="B1478" s="300" t="s">
        <v>1279</v>
      </c>
      <c r="C1478" s="447"/>
    </row>
    <row r="1479" ht="16.5" hidden="1" customHeight="1" spans="2:3">
      <c r="B1479" s="302" t="s">
        <v>1280</v>
      </c>
      <c r="C1479" s="447"/>
    </row>
    <row r="1480" ht="16.5" hidden="1" customHeight="1" spans="2:3">
      <c r="B1480" s="301" t="s">
        <v>1281</v>
      </c>
      <c r="C1480" s="447"/>
    </row>
    <row r="1481" ht="36.75" hidden="1" customHeight="1" spans="2:4">
      <c r="B1481" s="448" t="s">
        <v>1282</v>
      </c>
      <c r="C1481" s="449"/>
      <c r="D1481" s="169"/>
    </row>
    <row r="1483" customHeight="1" spans="3:3">
      <c r="C1483" s="440" t="s">
        <v>1283</v>
      </c>
    </row>
  </sheetData>
  <autoFilter ref="A5:D1481">
    <filterColumn colId="2">
      <customFilters>
        <customFilter operator="notEqual" val=""/>
      </customFilters>
    </filterColumn>
  </autoFilter>
  <mergeCells count="4">
    <mergeCell ref="B1:C1"/>
    <mergeCell ref="B2:C2"/>
    <mergeCell ref="B4:C4"/>
    <mergeCell ref="B1481:C1481"/>
  </mergeCells>
  <printOptions horizontalCentered="1"/>
  <pageMargins left="0.235416666666667" right="0.235416666666667" top="0.629166666666667" bottom="0.590277777777778" header="0.313888888888889" footer="0.432638888888889"/>
  <pageSetup paperSize="9" orientation="portrait" blackAndWhite="1" errors="blank"/>
  <headerFooter alignWithMargins="0">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5"/>
  <sheetViews>
    <sheetView workbookViewId="0">
      <selection activeCell="A12" sqref="A12"/>
    </sheetView>
  </sheetViews>
  <sheetFormatPr defaultColWidth="10" defaultRowHeight="15" outlineLevelCol="2"/>
  <cols>
    <col min="1" max="1" width="69.875" style="80" customWidth="1"/>
    <col min="2" max="3" width="27.125" style="80" customWidth="1"/>
    <col min="4" max="16384" width="10" style="80"/>
  </cols>
  <sheetData>
    <row r="1" s="90" customFormat="1" ht="26.25" customHeight="1" spans="1:1">
      <c r="A1" s="91" t="s">
        <v>2012</v>
      </c>
    </row>
    <row r="2" s="79" customFormat="1" ht="48" customHeight="1" spans="1:3">
      <c r="A2" s="82" t="s">
        <v>2013</v>
      </c>
      <c r="B2" s="82"/>
      <c r="C2" s="82"/>
    </row>
    <row r="3" s="90" customFormat="1" ht="15.75" spans="1:3">
      <c r="A3" s="92"/>
      <c r="B3" s="92"/>
      <c r="C3" s="93" t="s">
        <v>2014</v>
      </c>
    </row>
    <row r="4" s="90" customFormat="1" ht="30.6" customHeight="1" spans="1:3">
      <c r="A4" s="94" t="s">
        <v>2015</v>
      </c>
      <c r="B4" s="94" t="s">
        <v>2016</v>
      </c>
      <c r="C4" s="94" t="s">
        <v>2017</v>
      </c>
    </row>
    <row r="5" s="90" customFormat="1" ht="30.6" customHeight="1" spans="1:3">
      <c r="A5" s="95" t="s">
        <v>2018</v>
      </c>
      <c r="B5" s="96">
        <v>49.31</v>
      </c>
      <c r="C5" s="96">
        <v>49.31</v>
      </c>
    </row>
    <row r="6" s="90" customFormat="1" ht="30.6" customHeight="1" spans="1:3">
      <c r="A6" s="95" t="s">
        <v>2019</v>
      </c>
      <c r="B6" s="96">
        <v>56.1</v>
      </c>
      <c r="C6" s="96">
        <v>56.1</v>
      </c>
    </row>
    <row r="7" s="90" customFormat="1" ht="30.6" customHeight="1" spans="1:3">
      <c r="A7" s="95" t="s">
        <v>2020</v>
      </c>
      <c r="B7" s="96">
        <v>12.77</v>
      </c>
      <c r="C7" s="96">
        <v>12.77</v>
      </c>
    </row>
    <row r="8" s="90" customFormat="1" ht="30.6" customHeight="1" spans="1:3">
      <c r="A8" s="95" t="s">
        <v>2021</v>
      </c>
      <c r="B8" s="96">
        <v>0.56</v>
      </c>
      <c r="C8" s="96">
        <v>0.56</v>
      </c>
    </row>
    <row r="9" s="90" customFormat="1" ht="30.6" customHeight="1" spans="1:3">
      <c r="A9" s="95" t="s">
        <v>2022</v>
      </c>
      <c r="B9" s="96">
        <v>12.21</v>
      </c>
      <c r="C9" s="96">
        <v>12.21</v>
      </c>
    </row>
    <row r="10" s="90" customFormat="1" ht="30.6" customHeight="1" spans="1:3">
      <c r="A10" s="95" t="s">
        <v>2023</v>
      </c>
      <c r="B10" s="96">
        <v>6.11</v>
      </c>
      <c r="C10" s="96">
        <v>6.11</v>
      </c>
    </row>
    <row r="11" s="90" customFormat="1" ht="30.6" customHeight="1" spans="1:3">
      <c r="A11" s="95" t="s">
        <v>2024</v>
      </c>
      <c r="B11" s="96">
        <v>55.95</v>
      </c>
      <c r="C11" s="96">
        <v>55.95</v>
      </c>
    </row>
    <row r="12" s="90" customFormat="1" ht="30.6" customHeight="1" spans="1:3">
      <c r="A12" s="95" t="s">
        <v>2025</v>
      </c>
      <c r="B12" s="96"/>
      <c r="C12" s="96"/>
    </row>
    <row r="13" s="90" customFormat="1" ht="30.6" customHeight="1" spans="1:3">
      <c r="A13" s="95" t="s">
        <v>2026</v>
      </c>
      <c r="B13" s="96"/>
      <c r="C13" s="96"/>
    </row>
    <row r="14" ht="38.25" customHeight="1" spans="1:3">
      <c r="A14" s="89" t="s">
        <v>2027</v>
      </c>
      <c r="B14" s="89"/>
      <c r="C14" s="89"/>
    </row>
    <row r="15" spans="1:3">
      <c r="A15" s="98" t="s">
        <v>2028</v>
      </c>
      <c r="B15" s="89"/>
      <c r="C15" s="89"/>
    </row>
  </sheetData>
  <mergeCells count="3">
    <mergeCell ref="A2:C2"/>
    <mergeCell ref="A14:C14"/>
    <mergeCell ref="A15:C15"/>
  </mergeCells>
  <printOptions horizontalCentered="1"/>
  <pageMargins left="0.393055555555556" right="0.393055555555556" top="0.511805555555556" bottom="0.393055555555556" header="0" footer="0"/>
  <pageSetup paperSize="9" orientation="landscape"/>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3"/>
  <sheetViews>
    <sheetView workbookViewId="0">
      <selection activeCell="F8" sqref="F8"/>
    </sheetView>
  </sheetViews>
  <sheetFormatPr defaultColWidth="10" defaultRowHeight="15" outlineLevelCol="2"/>
  <cols>
    <col min="1" max="1" width="64" style="80" customWidth="1"/>
    <col min="2" max="3" width="26.125" style="80" customWidth="1"/>
    <col min="4" max="4" width="9.75" style="80" customWidth="1"/>
    <col min="5" max="16384" width="10" style="80"/>
  </cols>
  <sheetData>
    <row r="1" ht="18" customHeight="1" spans="1:1">
      <c r="A1" s="91" t="s">
        <v>2029</v>
      </c>
    </row>
    <row r="2" s="79" customFormat="1" ht="48" customHeight="1" spans="1:3">
      <c r="A2" s="82" t="s">
        <v>2030</v>
      </c>
      <c r="B2" s="82"/>
      <c r="C2" s="82"/>
    </row>
    <row r="3" s="90" customFormat="1" ht="26.45" customHeight="1" spans="1:3">
      <c r="A3" s="92"/>
      <c r="B3" s="92"/>
      <c r="C3" s="93" t="s">
        <v>2014</v>
      </c>
    </row>
    <row r="4" s="90" customFormat="1" ht="32.45" customHeight="1" spans="1:3">
      <c r="A4" s="94" t="s">
        <v>2015</v>
      </c>
      <c r="B4" s="94" t="s">
        <v>2016</v>
      </c>
      <c r="C4" s="94" t="s">
        <v>2017</v>
      </c>
    </row>
    <row r="5" s="90" customFormat="1" ht="32.45" customHeight="1" spans="1:3">
      <c r="A5" s="95" t="s">
        <v>2031</v>
      </c>
      <c r="B5" s="96">
        <v>50.66</v>
      </c>
      <c r="C5" s="96">
        <v>50.66</v>
      </c>
    </row>
    <row r="6" s="90" customFormat="1" ht="32.45" customHeight="1" spans="1:3">
      <c r="A6" s="95" t="s">
        <v>2032</v>
      </c>
      <c r="B6" s="96">
        <v>57</v>
      </c>
      <c r="C6" s="96">
        <v>57</v>
      </c>
    </row>
    <row r="7" s="90" customFormat="1" ht="32.45" customHeight="1" spans="1:3">
      <c r="A7" s="95" t="s">
        <v>2033</v>
      </c>
      <c r="B7" s="96">
        <v>8.83</v>
      </c>
      <c r="C7" s="96">
        <v>8.83</v>
      </c>
    </row>
    <row r="8" s="90" customFormat="1" ht="32.45" customHeight="1" spans="1:3">
      <c r="A8" s="95" t="s">
        <v>2034</v>
      </c>
      <c r="B8" s="96">
        <v>2.53</v>
      </c>
      <c r="C8" s="96">
        <v>2.53</v>
      </c>
    </row>
    <row r="9" s="90" customFormat="1" ht="32.45" customHeight="1" spans="1:3">
      <c r="A9" s="95" t="s">
        <v>2035</v>
      </c>
      <c r="B9" s="96">
        <v>56.96</v>
      </c>
      <c r="C9" s="96">
        <v>56.96</v>
      </c>
    </row>
    <row r="10" s="90" customFormat="1" ht="32.45" customHeight="1" spans="1:3">
      <c r="A10" s="95" t="s">
        <v>2036</v>
      </c>
      <c r="B10" s="97"/>
      <c r="C10" s="97"/>
    </row>
    <row r="11" s="90" customFormat="1" ht="32.45" customHeight="1" spans="1:3">
      <c r="A11" s="95" t="s">
        <v>2037</v>
      </c>
      <c r="B11" s="97"/>
      <c r="C11" s="97"/>
    </row>
    <row r="12" ht="33" customHeight="1" spans="1:3">
      <c r="A12" s="89" t="s">
        <v>2038</v>
      </c>
      <c r="B12" s="89"/>
      <c r="C12" s="89"/>
    </row>
    <row r="13" spans="1:1">
      <c r="A13" s="80" t="s">
        <v>2039</v>
      </c>
    </row>
  </sheetData>
  <mergeCells count="2">
    <mergeCell ref="A2:C2"/>
    <mergeCell ref="A12:C12"/>
  </mergeCells>
  <printOptions horizontalCentered="1"/>
  <pageMargins left="0.393055555555556" right="0.393055555555556" top="0.779166666666667" bottom="0.393055555555556" header="0" footer="0"/>
  <pageSetup paperSize="9" orientation="landscape"/>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6"/>
  <sheetViews>
    <sheetView workbookViewId="0">
      <pane ySplit="4" topLeftCell="A14" activePane="bottomLeft" state="frozen"/>
      <selection/>
      <selection pane="bottomLeft" activeCell="A28" sqref="A28"/>
    </sheetView>
  </sheetViews>
  <sheetFormatPr defaultColWidth="10" defaultRowHeight="15" outlineLevelCol="3"/>
  <cols>
    <col min="1" max="1" width="33.375" style="80" customWidth="1"/>
    <col min="2" max="2" width="16.75" style="80" customWidth="1"/>
    <col min="3" max="4" width="21" style="80" customWidth="1"/>
    <col min="5" max="5" width="9.75" style="80" customWidth="1"/>
    <col min="6" max="16384" width="10" style="80"/>
  </cols>
  <sheetData>
    <row r="1" ht="24" customHeight="1" spans="1:1">
      <c r="A1" s="81" t="s">
        <v>2040</v>
      </c>
    </row>
    <row r="2" s="79" customFormat="1" ht="28.7" customHeight="1" spans="1:4">
      <c r="A2" s="82" t="s">
        <v>2041</v>
      </c>
      <c r="B2" s="82"/>
      <c r="C2" s="82"/>
      <c r="D2" s="82"/>
    </row>
    <row r="3" ht="14.25" customHeight="1" spans="4:4">
      <c r="D3" s="83" t="s">
        <v>1995</v>
      </c>
    </row>
    <row r="4" ht="28.5" customHeight="1" spans="1:4">
      <c r="A4" s="84" t="s">
        <v>2042</v>
      </c>
      <c r="B4" s="84" t="s">
        <v>2043</v>
      </c>
      <c r="C4" s="84" t="s">
        <v>2044</v>
      </c>
      <c r="D4" s="84" t="s">
        <v>2045</v>
      </c>
    </row>
    <row r="5" ht="28.5" customHeight="1" spans="1:4">
      <c r="A5" s="85" t="s">
        <v>2046</v>
      </c>
      <c r="B5" s="86" t="s">
        <v>2047</v>
      </c>
      <c r="C5" s="86">
        <v>21.04</v>
      </c>
      <c r="D5" s="86">
        <v>21.04</v>
      </c>
    </row>
    <row r="6" ht="28.5" customHeight="1" spans="1:4">
      <c r="A6" s="85" t="s">
        <v>2048</v>
      </c>
      <c r="B6" s="86" t="s">
        <v>2004</v>
      </c>
      <c r="C6" s="86">
        <v>12.21</v>
      </c>
      <c r="D6" s="86">
        <v>12.21</v>
      </c>
    </row>
    <row r="7" ht="28.5" customHeight="1" spans="1:4">
      <c r="A7" s="85" t="s">
        <v>2049</v>
      </c>
      <c r="B7" s="86" t="s">
        <v>2005</v>
      </c>
      <c r="C7" s="86">
        <v>6.11</v>
      </c>
      <c r="D7" s="86">
        <v>6.11</v>
      </c>
    </row>
    <row r="8" ht="28.5" customHeight="1" spans="1:4">
      <c r="A8" s="85" t="s">
        <v>2050</v>
      </c>
      <c r="B8" s="86" t="s">
        <v>2051</v>
      </c>
      <c r="C8" s="86">
        <v>8.83</v>
      </c>
      <c r="D8" s="86">
        <v>8.83</v>
      </c>
    </row>
    <row r="9" ht="28.5" customHeight="1" spans="1:4">
      <c r="A9" s="85" t="s">
        <v>2049</v>
      </c>
      <c r="B9" s="86" t="s">
        <v>2007</v>
      </c>
      <c r="C9" s="86">
        <v>2.53</v>
      </c>
      <c r="D9" s="86">
        <v>2.53</v>
      </c>
    </row>
    <row r="10" ht="28.5" customHeight="1" spans="1:4">
      <c r="A10" s="85" t="s">
        <v>2052</v>
      </c>
      <c r="B10" s="86" t="s">
        <v>2053</v>
      </c>
      <c r="C10" s="86">
        <v>8.64</v>
      </c>
      <c r="D10" s="86">
        <v>8.64</v>
      </c>
    </row>
    <row r="11" ht="28.5" customHeight="1" spans="1:4">
      <c r="A11" s="85" t="s">
        <v>2048</v>
      </c>
      <c r="B11" s="86" t="s">
        <v>2054</v>
      </c>
      <c r="C11" s="86">
        <v>6.11</v>
      </c>
      <c r="D11" s="86">
        <v>6.11</v>
      </c>
    </row>
    <row r="12" ht="28.5" customHeight="1" spans="1:4">
      <c r="A12" s="85" t="s">
        <v>2050</v>
      </c>
      <c r="B12" s="86" t="s">
        <v>2055</v>
      </c>
      <c r="C12" s="86">
        <v>2.53</v>
      </c>
      <c r="D12" s="86">
        <v>2.53</v>
      </c>
    </row>
    <row r="13" ht="28.5" customHeight="1" spans="1:4">
      <c r="A13" s="85" t="s">
        <v>2056</v>
      </c>
      <c r="B13" s="86" t="s">
        <v>2057</v>
      </c>
      <c r="C13" s="86">
        <v>3.62</v>
      </c>
      <c r="D13" s="86">
        <v>3.62</v>
      </c>
    </row>
    <row r="14" ht="28.5" customHeight="1" spans="1:4">
      <c r="A14" s="85" t="s">
        <v>2048</v>
      </c>
      <c r="B14" s="86" t="s">
        <v>2058</v>
      </c>
      <c r="C14" s="86">
        <v>1.72</v>
      </c>
      <c r="D14" s="86">
        <v>1.72</v>
      </c>
    </row>
    <row r="15" ht="28.5" customHeight="1" spans="1:4">
      <c r="A15" s="85" t="s">
        <v>2050</v>
      </c>
      <c r="B15" s="86" t="s">
        <v>2059</v>
      </c>
      <c r="C15" s="86">
        <v>1.9</v>
      </c>
      <c r="D15" s="86">
        <v>1.9</v>
      </c>
    </row>
    <row r="16" ht="28.5" customHeight="1" spans="1:4">
      <c r="A16" s="85" t="s">
        <v>2060</v>
      </c>
      <c r="B16" s="86" t="s">
        <v>2061</v>
      </c>
      <c r="C16" s="86">
        <v>5.24</v>
      </c>
      <c r="D16" s="87">
        <v>5.24</v>
      </c>
    </row>
    <row r="17" ht="28.5" customHeight="1" spans="1:4">
      <c r="A17" s="85" t="s">
        <v>2048</v>
      </c>
      <c r="B17" s="86" t="s">
        <v>2062</v>
      </c>
      <c r="C17" s="86">
        <v>5.22</v>
      </c>
      <c r="D17" s="87">
        <v>5.22</v>
      </c>
    </row>
    <row r="18" ht="28.5" customHeight="1" spans="1:4">
      <c r="A18" s="85" t="s">
        <v>2063</v>
      </c>
      <c r="B18" s="86"/>
      <c r="C18" s="86">
        <v>5.22</v>
      </c>
      <c r="D18" s="87">
        <v>5.22</v>
      </c>
    </row>
    <row r="19" ht="28.5" customHeight="1" spans="1:4">
      <c r="A19" s="85" t="s">
        <v>2064</v>
      </c>
      <c r="B19" s="86" t="s">
        <v>2065</v>
      </c>
      <c r="C19" s="86">
        <v>0</v>
      </c>
      <c r="D19" s="87">
        <v>0</v>
      </c>
    </row>
    <row r="20" ht="28.5" customHeight="1" spans="1:4">
      <c r="A20" s="85" t="s">
        <v>2050</v>
      </c>
      <c r="B20" s="86" t="s">
        <v>2066</v>
      </c>
      <c r="C20" s="86">
        <v>0.02</v>
      </c>
      <c r="D20" s="87">
        <v>0.02</v>
      </c>
    </row>
    <row r="21" ht="28.5" customHeight="1" spans="1:4">
      <c r="A21" s="85" t="s">
        <v>2063</v>
      </c>
      <c r="B21" s="86"/>
      <c r="C21" s="86">
        <v>0.02</v>
      </c>
      <c r="D21" s="87">
        <v>0.02</v>
      </c>
    </row>
    <row r="22" ht="28.5" customHeight="1" spans="1:4">
      <c r="A22" s="85" t="s">
        <v>2067</v>
      </c>
      <c r="B22" s="86" t="s">
        <v>2068</v>
      </c>
      <c r="C22" s="86">
        <v>0</v>
      </c>
      <c r="D22" s="87">
        <v>0</v>
      </c>
    </row>
    <row r="23" ht="28.5" customHeight="1" spans="1:4">
      <c r="A23" s="85" t="s">
        <v>2069</v>
      </c>
      <c r="B23" s="86" t="s">
        <v>2070</v>
      </c>
      <c r="C23" s="88">
        <v>4.347</v>
      </c>
      <c r="D23" s="88">
        <v>4.347</v>
      </c>
    </row>
    <row r="24" ht="28.5" customHeight="1" spans="1:4">
      <c r="A24" s="85" t="s">
        <v>2048</v>
      </c>
      <c r="B24" s="86" t="s">
        <v>2071</v>
      </c>
      <c r="C24" s="88">
        <v>2.027</v>
      </c>
      <c r="D24" s="88">
        <v>2.027</v>
      </c>
    </row>
    <row r="25" ht="28.5" customHeight="1" spans="1:4">
      <c r="A25" s="85" t="s">
        <v>2050</v>
      </c>
      <c r="B25" s="86" t="s">
        <v>2072</v>
      </c>
      <c r="C25" s="88">
        <v>2.32</v>
      </c>
      <c r="D25" s="88">
        <v>2.32</v>
      </c>
    </row>
    <row r="26" ht="43.5" customHeight="1" spans="1:4">
      <c r="A26" s="89" t="s">
        <v>2073</v>
      </c>
      <c r="B26" s="89"/>
      <c r="C26" s="89"/>
      <c r="D26" s="89"/>
    </row>
  </sheetData>
  <mergeCells count="2">
    <mergeCell ref="A2:D2"/>
    <mergeCell ref="A26:D26"/>
  </mergeCells>
  <printOptions horizontalCentered="1"/>
  <pageMargins left="0.393055555555556" right="0.393055555555556" top="0.511805555555556" bottom="0.786805555555556" header="0" footer="0.393055555555556"/>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
  <sheetViews>
    <sheetView workbookViewId="0">
      <selection activeCell="B17" sqref="B17"/>
    </sheetView>
  </sheetViews>
  <sheetFormatPr defaultColWidth="10" defaultRowHeight="15" outlineLevelCol="4"/>
  <cols>
    <col min="1" max="1" width="45.5" style="70" customWidth="1"/>
    <col min="2" max="5" width="10" style="70" customWidth="1"/>
    <col min="6" max="6" width="9.75" style="70" customWidth="1"/>
    <col min="7" max="16384" width="10" style="70"/>
  </cols>
  <sheetData>
    <row r="1" ht="21" customHeight="1" spans="1:4">
      <c r="A1" s="71" t="s">
        <v>2074</v>
      </c>
      <c r="B1" s="72"/>
      <c r="C1" s="72"/>
      <c r="D1" s="72"/>
    </row>
    <row r="2" s="68" customFormat="1" ht="55.7" customHeight="1" spans="1:5">
      <c r="A2" s="73" t="s">
        <v>2075</v>
      </c>
      <c r="B2" s="73"/>
      <c r="C2" s="73"/>
      <c r="D2" s="73"/>
      <c r="E2" s="73"/>
    </row>
    <row r="3" s="69" customFormat="1" ht="15.75" spans="1:5">
      <c r="A3" s="74" t="s">
        <v>2014</v>
      </c>
      <c r="B3" s="74"/>
      <c r="C3" s="74"/>
      <c r="D3" s="74"/>
      <c r="E3" s="74"/>
    </row>
    <row r="4" s="69" customFormat="1" ht="33" customHeight="1" spans="1:5">
      <c r="A4" s="75" t="s">
        <v>2076</v>
      </c>
      <c r="B4" s="75" t="s">
        <v>2077</v>
      </c>
      <c r="C4" s="75" t="s">
        <v>2078</v>
      </c>
      <c r="D4" s="75" t="s">
        <v>2079</v>
      </c>
      <c r="E4" s="75" t="s">
        <v>2080</v>
      </c>
    </row>
    <row r="5" s="69" customFormat="1" ht="33" customHeight="1" spans="1:5">
      <c r="A5" s="76" t="s">
        <v>2081</v>
      </c>
      <c r="B5" s="77" t="s">
        <v>2003</v>
      </c>
      <c r="C5" s="77">
        <v>113.1</v>
      </c>
      <c r="D5" s="77">
        <v>113.1</v>
      </c>
      <c r="E5" s="77"/>
    </row>
    <row r="6" s="69" customFormat="1" ht="33" customHeight="1" spans="1:5">
      <c r="A6" s="76" t="s">
        <v>2082</v>
      </c>
      <c r="B6" s="77" t="s">
        <v>2004</v>
      </c>
      <c r="C6" s="77">
        <v>56.1</v>
      </c>
      <c r="D6" s="77">
        <v>56.1</v>
      </c>
      <c r="E6" s="77"/>
    </row>
    <row r="7" s="69" customFormat="1" ht="33" customHeight="1" spans="1:5">
      <c r="A7" s="76" t="s">
        <v>2083</v>
      </c>
      <c r="B7" s="77" t="s">
        <v>2005</v>
      </c>
      <c r="C7" s="77">
        <v>57</v>
      </c>
      <c r="D7" s="77">
        <v>57</v>
      </c>
      <c r="E7" s="77"/>
    </row>
    <row r="8" s="69" customFormat="1" ht="33" customHeight="1" spans="1:5">
      <c r="A8" s="76" t="s">
        <v>2084</v>
      </c>
      <c r="B8" s="77" t="s">
        <v>2006</v>
      </c>
      <c r="C8" s="76"/>
      <c r="D8" s="76"/>
      <c r="E8" s="77"/>
    </row>
    <row r="9" s="69" customFormat="1" ht="33" customHeight="1" spans="1:5">
      <c r="A9" s="76" t="s">
        <v>2082</v>
      </c>
      <c r="B9" s="77" t="s">
        <v>2007</v>
      </c>
      <c r="C9" s="76"/>
      <c r="D9" s="76"/>
      <c r="E9" s="77"/>
    </row>
    <row r="10" s="69" customFormat="1" ht="33" customHeight="1" spans="1:5">
      <c r="A10" s="76" t="s">
        <v>2083</v>
      </c>
      <c r="B10" s="77" t="s">
        <v>2008</v>
      </c>
      <c r="C10" s="76"/>
      <c r="D10" s="76"/>
      <c r="E10" s="77"/>
    </row>
    <row r="11" ht="41.45" customHeight="1" spans="1:5">
      <c r="A11" s="78" t="s">
        <v>2085</v>
      </c>
      <c r="B11" s="78"/>
      <c r="C11" s="78"/>
      <c r="D11" s="78"/>
      <c r="E11" s="78"/>
    </row>
  </sheetData>
  <mergeCells count="3">
    <mergeCell ref="A2:E2"/>
    <mergeCell ref="A3:E3"/>
    <mergeCell ref="A11:E11"/>
  </mergeCells>
  <printOptions horizontalCentered="1"/>
  <pageMargins left="0.393055555555556" right="0.393055555555556" top="0.786805555555556" bottom="0.786805555555556" header="0" footer="0.41875"/>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8"/>
  <sheetViews>
    <sheetView workbookViewId="0">
      <pane ySplit="4" topLeftCell="A5" activePane="bottomLeft" state="frozen"/>
      <selection/>
      <selection pane="bottomLeft" activeCell="E16" sqref="E16"/>
    </sheetView>
  </sheetViews>
  <sheetFormatPr defaultColWidth="10" defaultRowHeight="15" outlineLevelRow="7" outlineLevelCol="5"/>
  <cols>
    <col min="1" max="1" width="5.875" style="59" customWidth="1"/>
    <col min="2" max="2" width="10.125" style="59" customWidth="1"/>
    <col min="3" max="3" width="35.875" style="59" customWidth="1"/>
    <col min="4" max="4" width="13.375" style="59" customWidth="1"/>
    <col min="5" max="6" width="11.5" style="59" customWidth="1"/>
    <col min="7" max="7" width="9.75" style="59" customWidth="1"/>
    <col min="8" max="16384" width="10" style="59"/>
  </cols>
  <sheetData>
    <row r="1" ht="19.5" customHeight="1" spans="1:2">
      <c r="A1" s="5" t="s">
        <v>2086</v>
      </c>
      <c r="B1" s="5"/>
    </row>
    <row r="2" s="58" customFormat="1" ht="44.45" customHeight="1" spans="1:6">
      <c r="A2" s="60" t="s">
        <v>2087</v>
      </c>
      <c r="B2" s="60"/>
      <c r="C2" s="60"/>
      <c r="D2" s="60"/>
      <c r="E2" s="60"/>
      <c r="F2" s="60"/>
    </row>
    <row r="3" ht="14.25" customHeight="1" spans="1:6">
      <c r="A3" s="61" t="s">
        <v>1995</v>
      </c>
      <c r="B3" s="61"/>
      <c r="C3" s="61"/>
      <c r="D3" s="61"/>
      <c r="E3" s="61"/>
      <c r="F3" s="61"/>
    </row>
    <row r="4" ht="51.6" customHeight="1" spans="1:6">
      <c r="A4" s="62" t="s">
        <v>2088</v>
      </c>
      <c r="B4" s="62" t="s">
        <v>2089</v>
      </c>
      <c r="C4" s="62" t="s">
        <v>2090</v>
      </c>
      <c r="D4" s="62" t="s">
        <v>2091</v>
      </c>
      <c r="E4" s="62" t="s">
        <v>2092</v>
      </c>
      <c r="F4" s="62" t="s">
        <v>2093</v>
      </c>
    </row>
    <row r="5" ht="51.6" customHeight="1" spans="1:6">
      <c r="A5" s="63"/>
      <c r="B5" s="62"/>
      <c r="C5" s="64"/>
      <c r="D5" s="62"/>
      <c r="E5" s="63"/>
      <c r="F5" s="62"/>
    </row>
    <row r="6" ht="51.6" customHeight="1" spans="1:6">
      <c r="A6" s="63"/>
      <c r="B6" s="62"/>
      <c r="C6" s="64"/>
      <c r="D6" s="62"/>
      <c r="E6" s="63"/>
      <c r="F6" s="62"/>
    </row>
    <row r="7" ht="51.6" customHeight="1" spans="1:6">
      <c r="A7" s="63"/>
      <c r="B7" s="65"/>
      <c r="C7" s="65"/>
      <c r="D7" s="65"/>
      <c r="E7" s="65"/>
      <c r="F7" s="66"/>
    </row>
    <row r="8" ht="33" customHeight="1" spans="1:6">
      <c r="A8" s="67" t="s">
        <v>2094</v>
      </c>
      <c r="B8" s="67"/>
      <c r="C8" s="67"/>
      <c r="D8" s="67"/>
      <c r="E8" s="67"/>
      <c r="F8" s="67"/>
    </row>
  </sheetData>
  <mergeCells count="4">
    <mergeCell ref="A1:B1"/>
    <mergeCell ref="A2:F2"/>
    <mergeCell ref="A3:F3"/>
    <mergeCell ref="A8:F8"/>
  </mergeCells>
  <printOptions horizontalCentered="1"/>
  <pageMargins left="0.393055555555556" right="0.393055555555556" top="0.786805555555556" bottom="0.786805555555556" header="0" footer="0.393055555555556"/>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
  <sheetViews>
    <sheetView workbookViewId="0">
      <selection activeCell="J38" sqref="J38"/>
    </sheetView>
  </sheetViews>
  <sheetFormatPr defaultColWidth="9" defaultRowHeight="15.75" outlineLevelCol="6"/>
  <cols>
    <col min="1" max="2" width="9" style="48"/>
    <col min="3" max="3" width="14" style="48" customWidth="1"/>
    <col min="4" max="4" width="11.125" style="48" customWidth="1"/>
    <col min="5" max="5" width="9.5" style="48" customWidth="1"/>
    <col min="6" max="7" width="14.5" style="48" customWidth="1"/>
    <col min="8" max="16384" width="9" style="48"/>
  </cols>
  <sheetData>
    <row r="1" spans="1:1">
      <c r="A1" s="48" t="s">
        <v>2095</v>
      </c>
    </row>
    <row r="2" s="36" customFormat="1" ht="46.35" customHeight="1" spans="1:7">
      <c r="A2" s="49" t="s">
        <v>2096</v>
      </c>
      <c r="B2" s="49"/>
      <c r="C2" s="49"/>
      <c r="D2" s="49"/>
      <c r="E2" s="49"/>
      <c r="F2" s="49"/>
      <c r="G2" s="49"/>
    </row>
    <row r="3" s="36" customFormat="1" ht="18.75" customHeight="1"/>
    <row r="4" spans="2:7">
      <c r="B4" s="50"/>
      <c r="C4" s="50"/>
      <c r="D4" s="50"/>
      <c r="E4" s="50"/>
      <c r="F4" s="50"/>
      <c r="G4" s="51" t="s">
        <v>137</v>
      </c>
    </row>
    <row r="5" ht="24" customHeight="1" spans="1:7">
      <c r="A5" s="52" t="s">
        <v>2097</v>
      </c>
      <c r="B5" s="53" t="s">
        <v>2098</v>
      </c>
      <c r="C5" s="54" t="s">
        <v>2099</v>
      </c>
      <c r="D5" s="53" t="s">
        <v>2100</v>
      </c>
      <c r="E5" s="53"/>
      <c r="F5" s="53"/>
      <c r="G5" s="55" t="s">
        <v>2101</v>
      </c>
    </row>
    <row r="6" ht="27" spans="1:7">
      <c r="A6" s="52"/>
      <c r="B6" s="53"/>
      <c r="C6" s="53"/>
      <c r="D6" s="53" t="s">
        <v>2102</v>
      </c>
      <c r="E6" s="54" t="s">
        <v>2103</v>
      </c>
      <c r="F6" s="54" t="s">
        <v>2104</v>
      </c>
      <c r="G6" s="53"/>
    </row>
    <row r="7" ht="24" customHeight="1" spans="1:7">
      <c r="A7" s="56">
        <v>2020</v>
      </c>
      <c r="B7" s="56">
        <f>C7+D7+G7</f>
        <v>1712</v>
      </c>
      <c r="C7" s="56">
        <v>2</v>
      </c>
      <c r="D7" s="56">
        <f>E7+F7</f>
        <v>1260</v>
      </c>
      <c r="E7" s="56"/>
      <c r="F7" s="56">
        <v>1260</v>
      </c>
      <c r="G7" s="56">
        <v>450</v>
      </c>
    </row>
    <row r="8" ht="24" customHeight="1" spans="1:7">
      <c r="A8" s="56">
        <v>2021</v>
      </c>
      <c r="B8" s="56">
        <f>C8+D8+G8</f>
        <v>1706</v>
      </c>
      <c r="C8" s="56"/>
      <c r="D8" s="56">
        <f>E8+F8</f>
        <v>1258</v>
      </c>
      <c r="E8" s="56"/>
      <c r="F8" s="56">
        <v>1258</v>
      </c>
      <c r="G8" s="56">
        <v>448</v>
      </c>
    </row>
    <row r="9" ht="31.35" customHeight="1" spans="1:7">
      <c r="A9" s="57" t="s">
        <v>2105</v>
      </c>
      <c r="B9" s="57"/>
      <c r="C9" s="57"/>
      <c r="D9" s="57"/>
      <c r="E9" s="57"/>
      <c r="F9" s="57"/>
      <c r="G9" s="57"/>
    </row>
  </sheetData>
  <mergeCells count="7">
    <mergeCell ref="A2:G2"/>
    <mergeCell ref="D5:F5"/>
    <mergeCell ref="A9:G9"/>
    <mergeCell ref="A5:A6"/>
    <mergeCell ref="B5:B6"/>
    <mergeCell ref="C5:C6"/>
    <mergeCell ref="G5:G6"/>
  </mergeCells>
  <printOptions horizontalCentered="1"/>
  <pageMargins left="0.747916666666667" right="0.747916666666667" top="0.984027777777778" bottom="0.984027777777778" header="0.511805555555556" footer="0.511805555555556"/>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37"/>
  <sheetViews>
    <sheetView tabSelected="1" topLeftCell="H348" workbookViewId="0">
      <selection activeCell="H385" sqref="H385"/>
    </sheetView>
  </sheetViews>
  <sheetFormatPr defaultColWidth="8" defaultRowHeight="15"/>
  <cols>
    <col min="1" max="1" width="4.75" style="36" customWidth="1"/>
    <col min="2" max="2" width="17.375" style="36" customWidth="1"/>
    <col min="3" max="3" width="11" style="36" customWidth="1"/>
    <col min="4" max="4" width="14" style="36" customWidth="1"/>
    <col min="5" max="5" width="11" style="36" customWidth="1"/>
    <col min="6" max="6" width="14" style="36" customWidth="1"/>
    <col min="7" max="7" width="8.5" style="36" customWidth="1"/>
    <col min="8" max="8" width="27.125" style="36" customWidth="1"/>
    <col min="9" max="9" width="56.5" style="36" customWidth="1"/>
    <col min="10" max="10" width="41.375" style="36" customWidth="1"/>
    <col min="11" max="11" width="7.875" style="36" customWidth="1"/>
    <col min="12" max="16378" width="8" style="36"/>
    <col min="16379" max="16384" width="8" style="37"/>
  </cols>
  <sheetData>
    <row r="1" ht="18.75" spans="1:9">
      <c r="A1" s="36" t="s">
        <v>2106</v>
      </c>
      <c r="H1" s="5" t="s">
        <v>2107</v>
      </c>
      <c r="I1" s="5"/>
    </row>
    <row r="2" s="36" customFormat="1" ht="30" customHeight="1" spans="1:11">
      <c r="A2" s="38" t="s">
        <v>2108</v>
      </c>
      <c r="B2" s="38"/>
      <c r="C2" s="38"/>
      <c r="D2" s="38"/>
      <c r="E2" s="38"/>
      <c r="F2" s="38"/>
      <c r="G2" s="38"/>
      <c r="H2" s="38"/>
      <c r="I2" s="38"/>
      <c r="J2" s="38"/>
      <c r="K2" s="38"/>
    </row>
    <row r="3" s="36" customFormat="1" ht="15.75" spans="1:11">
      <c r="A3" s="39" t="s">
        <v>2109</v>
      </c>
      <c r="B3" s="39" t="s">
        <v>2110</v>
      </c>
      <c r="C3" s="39" t="s">
        <v>2111</v>
      </c>
      <c r="D3" s="40"/>
      <c r="E3" s="39" t="s">
        <v>2112</v>
      </c>
      <c r="F3" s="40"/>
      <c r="G3" s="39" t="s">
        <v>2113</v>
      </c>
      <c r="H3" s="39" t="s">
        <v>2114</v>
      </c>
      <c r="I3" s="39" t="s">
        <v>2115</v>
      </c>
      <c r="J3" s="39" t="s">
        <v>2116</v>
      </c>
      <c r="K3" s="39" t="s">
        <v>2117</v>
      </c>
    </row>
    <row r="4" s="36" customFormat="1" ht="37.35" customHeight="1" spans="1:11">
      <c r="A4" s="40"/>
      <c r="B4" s="40"/>
      <c r="C4" s="39" t="s">
        <v>2118</v>
      </c>
      <c r="D4" s="39" t="s">
        <v>2119</v>
      </c>
      <c r="E4" s="39" t="s">
        <v>2118</v>
      </c>
      <c r="F4" s="39" t="s">
        <v>2119</v>
      </c>
      <c r="G4" s="40"/>
      <c r="H4" s="40"/>
      <c r="I4" s="40"/>
      <c r="J4" s="40"/>
      <c r="K4" s="40"/>
    </row>
    <row r="5" s="36" customFormat="1" ht="15.75" spans="1:11">
      <c r="A5" s="41" t="s">
        <v>2120</v>
      </c>
      <c r="B5" s="42"/>
      <c r="C5" s="43">
        <v>119730.79</v>
      </c>
      <c r="D5" s="43">
        <v>119730.79</v>
      </c>
      <c r="E5" s="43">
        <v>117431.15</v>
      </c>
      <c r="F5" s="43">
        <v>117431.15</v>
      </c>
      <c r="G5" s="42" t="s">
        <v>1395</v>
      </c>
      <c r="H5" s="42" t="s">
        <v>1395</v>
      </c>
      <c r="I5" s="42" t="s">
        <v>1395</v>
      </c>
      <c r="J5" s="42" t="s">
        <v>1395</v>
      </c>
      <c r="K5" s="42" t="s">
        <v>1395</v>
      </c>
    </row>
    <row r="6" s="36" customFormat="1" ht="15.75" spans="1:11">
      <c r="A6" s="44" t="s">
        <v>2121</v>
      </c>
      <c r="B6" s="45" t="s">
        <v>2122</v>
      </c>
      <c r="C6" s="46">
        <v>2.03</v>
      </c>
      <c r="D6" s="46">
        <v>2.03</v>
      </c>
      <c r="E6" s="46">
        <v>2.03</v>
      </c>
      <c r="F6" s="46">
        <v>2.03</v>
      </c>
      <c r="G6" s="45" t="s">
        <v>2123</v>
      </c>
      <c r="H6" s="45" t="s">
        <v>2124</v>
      </c>
      <c r="I6" s="45" t="s">
        <v>2125</v>
      </c>
      <c r="J6" s="45" t="s">
        <v>2126</v>
      </c>
      <c r="K6" s="45" t="s">
        <v>2127</v>
      </c>
    </row>
    <row r="7" s="36" customFormat="1" ht="15.75" spans="1:11">
      <c r="A7" s="44" t="s">
        <v>2128</v>
      </c>
      <c r="B7" s="45" t="s">
        <v>2122</v>
      </c>
      <c r="C7" s="46">
        <v>588.91</v>
      </c>
      <c r="D7" s="46">
        <v>588.91</v>
      </c>
      <c r="E7" s="46">
        <v>588.91</v>
      </c>
      <c r="F7" s="46">
        <v>588.91</v>
      </c>
      <c r="G7" s="45" t="s">
        <v>2129</v>
      </c>
      <c r="H7" s="45" t="s">
        <v>2130</v>
      </c>
      <c r="I7" s="45" t="s">
        <v>2125</v>
      </c>
      <c r="J7" s="45" t="s">
        <v>2131</v>
      </c>
      <c r="K7" s="45" t="s">
        <v>2127</v>
      </c>
    </row>
    <row r="8" s="36" customFormat="1" ht="15.75" spans="1:11">
      <c r="A8" s="44" t="s">
        <v>2132</v>
      </c>
      <c r="B8" s="45" t="s">
        <v>2122</v>
      </c>
      <c r="C8" s="46">
        <v>5.02</v>
      </c>
      <c r="D8" s="46">
        <v>5.02</v>
      </c>
      <c r="E8" s="46">
        <v>5.02</v>
      </c>
      <c r="F8" s="46">
        <v>5.02</v>
      </c>
      <c r="G8" s="45" t="s">
        <v>2129</v>
      </c>
      <c r="H8" s="45" t="s">
        <v>2130</v>
      </c>
      <c r="I8" s="45" t="s">
        <v>2125</v>
      </c>
      <c r="J8" s="45" t="s">
        <v>2126</v>
      </c>
      <c r="K8" s="45" t="s">
        <v>2127</v>
      </c>
    </row>
    <row r="9" s="36" customFormat="1" ht="15.75" spans="1:11">
      <c r="A9" s="44" t="s">
        <v>2133</v>
      </c>
      <c r="B9" s="45" t="s">
        <v>2122</v>
      </c>
      <c r="C9" s="46">
        <v>137.5</v>
      </c>
      <c r="D9" s="46">
        <v>137.5</v>
      </c>
      <c r="E9" s="46">
        <v>137.5</v>
      </c>
      <c r="F9" s="46">
        <v>137.5</v>
      </c>
      <c r="G9" s="45" t="s">
        <v>2134</v>
      </c>
      <c r="H9" s="45" t="s">
        <v>2135</v>
      </c>
      <c r="I9" s="45" t="s">
        <v>2125</v>
      </c>
      <c r="J9" s="45" t="s">
        <v>2136</v>
      </c>
      <c r="K9" s="45" t="s">
        <v>2127</v>
      </c>
    </row>
    <row r="10" s="36" customFormat="1" ht="15.75" spans="1:11">
      <c r="A10" s="44" t="s">
        <v>2137</v>
      </c>
      <c r="B10" s="45" t="s">
        <v>2122</v>
      </c>
      <c r="C10" s="46">
        <v>5.82</v>
      </c>
      <c r="D10" s="46">
        <v>5.82</v>
      </c>
      <c r="E10" s="46">
        <v>5.82</v>
      </c>
      <c r="F10" s="46">
        <v>5.82</v>
      </c>
      <c r="G10" s="45" t="s">
        <v>2134</v>
      </c>
      <c r="H10" s="45" t="s">
        <v>2135</v>
      </c>
      <c r="I10" s="45" t="s">
        <v>2125</v>
      </c>
      <c r="J10" s="45" t="s">
        <v>2126</v>
      </c>
      <c r="K10" s="45" t="s">
        <v>2127</v>
      </c>
    </row>
    <row r="11" s="36" customFormat="1" ht="15.75" spans="1:11">
      <c r="A11" s="44" t="s">
        <v>2138</v>
      </c>
      <c r="B11" s="45" t="s">
        <v>2122</v>
      </c>
      <c r="C11" s="46">
        <v>6.34</v>
      </c>
      <c r="D11" s="46">
        <v>6.34</v>
      </c>
      <c r="E11" s="46">
        <v>6.34</v>
      </c>
      <c r="F11" s="46">
        <v>6.34</v>
      </c>
      <c r="G11" s="45" t="s">
        <v>2139</v>
      </c>
      <c r="H11" s="45" t="s">
        <v>2140</v>
      </c>
      <c r="I11" s="45" t="s">
        <v>2125</v>
      </c>
      <c r="J11" s="45" t="s">
        <v>2126</v>
      </c>
      <c r="K11" s="45" t="s">
        <v>2127</v>
      </c>
    </row>
    <row r="12" s="36" customFormat="1" ht="15.75" spans="1:11">
      <c r="A12" s="44" t="s">
        <v>2141</v>
      </c>
      <c r="B12" s="45" t="s">
        <v>2122</v>
      </c>
      <c r="C12" s="46">
        <v>13.22</v>
      </c>
      <c r="D12" s="46">
        <v>13.22</v>
      </c>
      <c r="E12" s="46">
        <v>13.22</v>
      </c>
      <c r="F12" s="46">
        <v>13.22</v>
      </c>
      <c r="G12" s="45" t="s">
        <v>2142</v>
      </c>
      <c r="H12" s="45" t="s">
        <v>2143</v>
      </c>
      <c r="I12" s="45" t="s">
        <v>2125</v>
      </c>
      <c r="J12" s="45" t="s">
        <v>2126</v>
      </c>
      <c r="K12" s="45" t="s">
        <v>2127</v>
      </c>
    </row>
    <row r="13" s="36" customFormat="1" ht="15.75" spans="1:11">
      <c r="A13" s="44" t="s">
        <v>2144</v>
      </c>
      <c r="B13" s="45" t="s">
        <v>2122</v>
      </c>
      <c r="C13" s="46">
        <v>4.35</v>
      </c>
      <c r="D13" s="46">
        <v>4.35</v>
      </c>
      <c r="E13" s="46">
        <v>4.35</v>
      </c>
      <c r="F13" s="46">
        <v>4.35</v>
      </c>
      <c r="G13" s="45" t="s">
        <v>2145</v>
      </c>
      <c r="H13" s="45" t="s">
        <v>2146</v>
      </c>
      <c r="I13" s="45" t="s">
        <v>2125</v>
      </c>
      <c r="J13" s="45" t="s">
        <v>2126</v>
      </c>
      <c r="K13" s="45" t="s">
        <v>2127</v>
      </c>
    </row>
    <row r="14" s="36" customFormat="1" ht="15.75" spans="1:11">
      <c r="A14" s="44" t="s">
        <v>2147</v>
      </c>
      <c r="B14" s="45" t="s">
        <v>2122</v>
      </c>
      <c r="C14" s="46">
        <v>0.58</v>
      </c>
      <c r="D14" s="46">
        <v>0.58</v>
      </c>
      <c r="E14" s="46">
        <v>0.58</v>
      </c>
      <c r="F14" s="46">
        <v>0.58</v>
      </c>
      <c r="G14" s="45" t="s">
        <v>2148</v>
      </c>
      <c r="H14" s="45" t="s">
        <v>2149</v>
      </c>
      <c r="I14" s="45" t="s">
        <v>2125</v>
      </c>
      <c r="J14" s="45" t="s">
        <v>2126</v>
      </c>
      <c r="K14" s="45" t="s">
        <v>2127</v>
      </c>
    </row>
    <row r="15" s="36" customFormat="1" ht="15.75" spans="1:11">
      <c r="A15" s="44" t="s">
        <v>2150</v>
      </c>
      <c r="B15" s="45" t="s">
        <v>2122</v>
      </c>
      <c r="C15" s="46">
        <v>8.77</v>
      </c>
      <c r="D15" s="46">
        <v>8.77</v>
      </c>
      <c r="E15" s="46">
        <v>8.77</v>
      </c>
      <c r="F15" s="46">
        <v>8.77</v>
      </c>
      <c r="G15" s="45" t="s">
        <v>2151</v>
      </c>
      <c r="H15" s="45" t="s">
        <v>2152</v>
      </c>
      <c r="I15" s="45" t="s">
        <v>2125</v>
      </c>
      <c r="J15" s="45" t="s">
        <v>2126</v>
      </c>
      <c r="K15" s="45" t="s">
        <v>2127</v>
      </c>
    </row>
    <row r="16" s="36" customFormat="1" ht="15.75" spans="1:11">
      <c r="A16" s="44" t="s">
        <v>2153</v>
      </c>
      <c r="B16" s="45" t="s">
        <v>2122</v>
      </c>
      <c r="C16" s="46">
        <v>3.77</v>
      </c>
      <c r="D16" s="46">
        <v>3.77</v>
      </c>
      <c r="E16" s="46">
        <v>3.77</v>
      </c>
      <c r="F16" s="46">
        <v>3.77</v>
      </c>
      <c r="G16" s="45" t="s">
        <v>2154</v>
      </c>
      <c r="H16" s="45" t="s">
        <v>2155</v>
      </c>
      <c r="I16" s="45" t="s">
        <v>2125</v>
      </c>
      <c r="J16" s="45" t="s">
        <v>2126</v>
      </c>
      <c r="K16" s="45" t="s">
        <v>2127</v>
      </c>
    </row>
    <row r="17" s="36" customFormat="1" ht="15.75" spans="1:11">
      <c r="A17" s="44" t="s">
        <v>2156</v>
      </c>
      <c r="B17" s="45" t="s">
        <v>2122</v>
      </c>
      <c r="C17" s="46">
        <v>2.03</v>
      </c>
      <c r="D17" s="46">
        <v>2.03</v>
      </c>
      <c r="E17" s="46">
        <v>2.03</v>
      </c>
      <c r="F17" s="46">
        <v>2.03</v>
      </c>
      <c r="G17" s="45" t="s">
        <v>2157</v>
      </c>
      <c r="H17" s="45" t="s">
        <v>2158</v>
      </c>
      <c r="I17" s="45" t="s">
        <v>2125</v>
      </c>
      <c r="J17" s="45" t="s">
        <v>2126</v>
      </c>
      <c r="K17" s="45" t="s">
        <v>2127</v>
      </c>
    </row>
    <row r="18" s="36" customFormat="1" ht="15.75" spans="1:11">
      <c r="A18" s="44" t="s">
        <v>2159</v>
      </c>
      <c r="B18" s="45" t="s">
        <v>2122</v>
      </c>
      <c r="C18" s="46">
        <v>3.6</v>
      </c>
      <c r="D18" s="46">
        <v>3.6</v>
      </c>
      <c r="E18" s="46">
        <v>3.6</v>
      </c>
      <c r="F18" s="46">
        <v>3.6</v>
      </c>
      <c r="G18" s="45" t="s">
        <v>2160</v>
      </c>
      <c r="H18" s="45" t="s">
        <v>2161</v>
      </c>
      <c r="I18" s="45" t="s">
        <v>2125</v>
      </c>
      <c r="J18" s="45" t="s">
        <v>2126</v>
      </c>
      <c r="K18" s="45" t="s">
        <v>2127</v>
      </c>
    </row>
    <row r="19" s="36" customFormat="1" ht="15.75" spans="1:11">
      <c r="A19" s="44" t="s">
        <v>2162</v>
      </c>
      <c r="B19" s="45" t="s">
        <v>2122</v>
      </c>
      <c r="C19" s="46">
        <v>2.07</v>
      </c>
      <c r="D19" s="46">
        <v>2.07</v>
      </c>
      <c r="E19" s="46">
        <v>2.07</v>
      </c>
      <c r="F19" s="46">
        <v>2.07</v>
      </c>
      <c r="G19" s="45" t="s">
        <v>2163</v>
      </c>
      <c r="H19" s="45" t="s">
        <v>2164</v>
      </c>
      <c r="I19" s="45" t="s">
        <v>2165</v>
      </c>
      <c r="J19" s="45" t="s">
        <v>2166</v>
      </c>
      <c r="K19" s="45" t="s">
        <v>2127</v>
      </c>
    </row>
    <row r="20" s="36" customFormat="1" ht="15.75" spans="1:11">
      <c r="A20" s="44" t="s">
        <v>2167</v>
      </c>
      <c r="B20" s="45" t="s">
        <v>2122</v>
      </c>
      <c r="C20" s="46">
        <v>1.52</v>
      </c>
      <c r="D20" s="46">
        <v>1.52</v>
      </c>
      <c r="E20" s="46">
        <v>1.52</v>
      </c>
      <c r="F20" s="46">
        <v>1.52</v>
      </c>
      <c r="G20" s="45" t="s">
        <v>2163</v>
      </c>
      <c r="H20" s="45" t="s">
        <v>2164</v>
      </c>
      <c r="I20" s="45" t="s">
        <v>2165</v>
      </c>
      <c r="J20" s="45" t="s">
        <v>2168</v>
      </c>
      <c r="K20" s="45" t="s">
        <v>2127</v>
      </c>
    </row>
    <row r="21" s="36" customFormat="1" ht="15.75" spans="1:11">
      <c r="A21" s="44" t="s">
        <v>2169</v>
      </c>
      <c r="B21" s="45" t="s">
        <v>2122</v>
      </c>
      <c r="C21" s="46">
        <v>149.02</v>
      </c>
      <c r="D21" s="46">
        <v>149.02</v>
      </c>
      <c r="E21" s="46">
        <v>149.02</v>
      </c>
      <c r="F21" s="46">
        <v>149.02</v>
      </c>
      <c r="G21" s="45" t="s">
        <v>2163</v>
      </c>
      <c r="H21" s="45" t="s">
        <v>2164</v>
      </c>
      <c r="I21" s="45" t="s">
        <v>2165</v>
      </c>
      <c r="J21" s="45" t="s">
        <v>2170</v>
      </c>
      <c r="K21" s="45" t="s">
        <v>2127</v>
      </c>
    </row>
    <row r="22" s="36" customFormat="1" ht="15.75" spans="1:11">
      <c r="A22" s="44" t="s">
        <v>2171</v>
      </c>
      <c r="B22" s="45" t="s">
        <v>2122</v>
      </c>
      <c r="C22" s="46">
        <v>600</v>
      </c>
      <c r="D22" s="46">
        <v>600</v>
      </c>
      <c r="E22" s="46">
        <v>600</v>
      </c>
      <c r="F22" s="46">
        <v>600</v>
      </c>
      <c r="G22" s="45" t="s">
        <v>2163</v>
      </c>
      <c r="H22" s="45" t="s">
        <v>2164</v>
      </c>
      <c r="I22" s="45" t="s">
        <v>2125</v>
      </c>
      <c r="J22" s="45" t="s">
        <v>2172</v>
      </c>
      <c r="K22" s="45" t="s">
        <v>2127</v>
      </c>
    </row>
    <row r="23" s="36" customFormat="1" ht="15.75" spans="1:11">
      <c r="A23" s="44" t="s">
        <v>2173</v>
      </c>
      <c r="B23" s="45" t="s">
        <v>2122</v>
      </c>
      <c r="C23" s="46">
        <v>400</v>
      </c>
      <c r="D23" s="46">
        <v>400</v>
      </c>
      <c r="E23" s="46">
        <v>400</v>
      </c>
      <c r="F23" s="46">
        <v>400</v>
      </c>
      <c r="G23" s="45" t="s">
        <v>2174</v>
      </c>
      <c r="H23" s="45" t="s">
        <v>2175</v>
      </c>
      <c r="I23" s="45" t="s">
        <v>2165</v>
      </c>
      <c r="J23" s="45" t="s">
        <v>2170</v>
      </c>
      <c r="K23" s="45" t="s">
        <v>2127</v>
      </c>
    </row>
    <row r="24" s="36" customFormat="1" ht="15.75" spans="1:11">
      <c r="A24" s="44" t="s">
        <v>2176</v>
      </c>
      <c r="B24" s="45" t="s">
        <v>2122</v>
      </c>
      <c r="C24" s="46">
        <v>542</v>
      </c>
      <c r="D24" s="46">
        <v>542</v>
      </c>
      <c r="E24" s="46">
        <v>542</v>
      </c>
      <c r="F24" s="46">
        <v>542</v>
      </c>
      <c r="G24" s="45" t="s">
        <v>2177</v>
      </c>
      <c r="H24" s="45" t="s">
        <v>2178</v>
      </c>
      <c r="I24" s="45" t="s">
        <v>2179</v>
      </c>
      <c r="J24" s="45" t="s">
        <v>2168</v>
      </c>
      <c r="K24" s="45" t="s">
        <v>2127</v>
      </c>
    </row>
    <row r="25" s="36" customFormat="1" ht="15.75" spans="1:11">
      <c r="A25" s="44" t="s">
        <v>2180</v>
      </c>
      <c r="B25" s="45" t="s">
        <v>2122</v>
      </c>
      <c r="C25" s="46">
        <v>140</v>
      </c>
      <c r="D25" s="46">
        <v>140</v>
      </c>
      <c r="E25" s="46">
        <v>140</v>
      </c>
      <c r="F25" s="46">
        <v>140</v>
      </c>
      <c r="G25" s="45" t="s">
        <v>2177</v>
      </c>
      <c r="H25" s="45" t="s">
        <v>2178</v>
      </c>
      <c r="I25" s="45" t="s">
        <v>2179</v>
      </c>
      <c r="J25" s="45" t="s">
        <v>2166</v>
      </c>
      <c r="K25" s="45" t="s">
        <v>2127</v>
      </c>
    </row>
    <row r="26" s="36" customFormat="1" ht="15.75" spans="1:11">
      <c r="A26" s="44" t="s">
        <v>2181</v>
      </c>
      <c r="B26" s="45" t="s">
        <v>2122</v>
      </c>
      <c r="C26" s="46">
        <v>24908.4</v>
      </c>
      <c r="D26" s="46">
        <v>24908.4</v>
      </c>
      <c r="E26" s="46">
        <v>24908.4</v>
      </c>
      <c r="F26" s="46">
        <v>24908.4</v>
      </c>
      <c r="G26" s="45" t="s">
        <v>2177</v>
      </c>
      <c r="H26" s="45" t="s">
        <v>2178</v>
      </c>
      <c r="I26" s="45" t="s">
        <v>2182</v>
      </c>
      <c r="J26" s="45" t="s">
        <v>2168</v>
      </c>
      <c r="K26" s="45" t="s">
        <v>2127</v>
      </c>
    </row>
    <row r="27" s="36" customFormat="1" ht="15.75" spans="1:11">
      <c r="A27" s="44" t="s">
        <v>2183</v>
      </c>
      <c r="B27" s="45" t="s">
        <v>2122</v>
      </c>
      <c r="C27" s="46">
        <v>578.78</v>
      </c>
      <c r="D27" s="46">
        <v>578.78</v>
      </c>
      <c r="E27" s="46">
        <v>578.78</v>
      </c>
      <c r="F27" s="46">
        <v>578.78</v>
      </c>
      <c r="G27" s="45" t="s">
        <v>2177</v>
      </c>
      <c r="H27" s="45" t="s">
        <v>2178</v>
      </c>
      <c r="I27" s="45" t="s">
        <v>2165</v>
      </c>
      <c r="J27" s="45" t="s">
        <v>2168</v>
      </c>
      <c r="K27" s="45" t="s">
        <v>2127</v>
      </c>
    </row>
    <row r="28" s="36" customFormat="1" ht="15.75" spans="1:11">
      <c r="A28" s="44" t="s">
        <v>2184</v>
      </c>
      <c r="B28" s="45" t="s">
        <v>2122</v>
      </c>
      <c r="C28" s="46">
        <v>632</v>
      </c>
      <c r="D28" s="46">
        <v>632</v>
      </c>
      <c r="E28" s="46">
        <v>632</v>
      </c>
      <c r="F28" s="46">
        <v>632</v>
      </c>
      <c r="G28" s="45" t="s">
        <v>2177</v>
      </c>
      <c r="H28" s="45" t="s">
        <v>2178</v>
      </c>
      <c r="I28" s="45" t="s">
        <v>2165</v>
      </c>
      <c r="J28" s="45" t="s">
        <v>2168</v>
      </c>
      <c r="K28" s="45" t="s">
        <v>2127</v>
      </c>
    </row>
    <row r="29" s="36" customFormat="1" ht="15.75" spans="1:11">
      <c r="A29" s="44" t="s">
        <v>2185</v>
      </c>
      <c r="B29" s="45" t="s">
        <v>2122</v>
      </c>
      <c r="C29" s="46">
        <v>2000</v>
      </c>
      <c r="D29" s="46">
        <v>2000</v>
      </c>
      <c r="E29" s="46">
        <v>2000</v>
      </c>
      <c r="F29" s="46">
        <v>2000</v>
      </c>
      <c r="G29" s="45" t="s">
        <v>2177</v>
      </c>
      <c r="H29" s="45" t="s">
        <v>2178</v>
      </c>
      <c r="I29" s="45" t="s">
        <v>2165</v>
      </c>
      <c r="J29" s="45" t="s">
        <v>2168</v>
      </c>
      <c r="K29" s="45" t="s">
        <v>2127</v>
      </c>
    </row>
    <row r="30" s="36" customFormat="1" ht="15.75" spans="1:11">
      <c r="A30" s="44" t="s">
        <v>2186</v>
      </c>
      <c r="B30" s="45" t="s">
        <v>2122</v>
      </c>
      <c r="C30" s="46">
        <v>13574.22</v>
      </c>
      <c r="D30" s="46">
        <v>13574.22</v>
      </c>
      <c r="E30" s="46">
        <v>13574.22</v>
      </c>
      <c r="F30" s="46">
        <v>13574.22</v>
      </c>
      <c r="G30" s="45" t="s">
        <v>2177</v>
      </c>
      <c r="H30" s="45" t="s">
        <v>2178</v>
      </c>
      <c r="I30" s="45" t="s">
        <v>2125</v>
      </c>
      <c r="J30" s="45" t="s">
        <v>2166</v>
      </c>
      <c r="K30" s="45" t="s">
        <v>2127</v>
      </c>
    </row>
    <row r="31" s="36" customFormat="1" ht="15.75" spans="1:11">
      <c r="A31" s="44" t="s">
        <v>2187</v>
      </c>
      <c r="B31" s="45" t="s">
        <v>2122</v>
      </c>
      <c r="C31" s="46">
        <v>2.88</v>
      </c>
      <c r="D31" s="46">
        <v>2.88</v>
      </c>
      <c r="E31" s="46">
        <v>2.88</v>
      </c>
      <c r="F31" s="46">
        <v>2.88</v>
      </c>
      <c r="G31" s="45" t="s">
        <v>2188</v>
      </c>
      <c r="H31" s="45" t="s">
        <v>2189</v>
      </c>
      <c r="I31" s="45" t="s">
        <v>2165</v>
      </c>
      <c r="J31" s="45" t="s">
        <v>2166</v>
      </c>
      <c r="K31" s="45" t="s">
        <v>2127</v>
      </c>
    </row>
    <row r="32" s="36" customFormat="1" ht="15.75" spans="1:11">
      <c r="A32" s="44" t="s">
        <v>2190</v>
      </c>
      <c r="B32" s="45" t="s">
        <v>2122</v>
      </c>
      <c r="C32" s="46">
        <v>17.24</v>
      </c>
      <c r="D32" s="46">
        <v>17.24</v>
      </c>
      <c r="E32" s="46">
        <v>17.24</v>
      </c>
      <c r="F32" s="46">
        <v>17.24</v>
      </c>
      <c r="G32" s="45" t="s">
        <v>2188</v>
      </c>
      <c r="H32" s="45" t="s">
        <v>2189</v>
      </c>
      <c r="I32" s="45" t="s">
        <v>2165</v>
      </c>
      <c r="J32" s="45" t="s">
        <v>2170</v>
      </c>
      <c r="K32" s="45" t="s">
        <v>2127</v>
      </c>
    </row>
    <row r="33" s="36" customFormat="1" ht="15.75" spans="1:11">
      <c r="A33" s="44" t="s">
        <v>2191</v>
      </c>
      <c r="B33" s="45" t="s">
        <v>2122</v>
      </c>
      <c r="C33" s="46">
        <v>0.82</v>
      </c>
      <c r="D33" s="46">
        <v>0.82</v>
      </c>
      <c r="E33" s="46">
        <v>0.82</v>
      </c>
      <c r="F33" s="46">
        <v>0.82</v>
      </c>
      <c r="G33" s="45" t="s">
        <v>2192</v>
      </c>
      <c r="H33" s="45" t="s">
        <v>2193</v>
      </c>
      <c r="I33" s="45" t="s">
        <v>2165</v>
      </c>
      <c r="J33" s="45" t="s">
        <v>2166</v>
      </c>
      <c r="K33" s="45" t="s">
        <v>2127</v>
      </c>
    </row>
    <row r="34" s="36" customFormat="1" ht="15.75" spans="1:11">
      <c r="A34" s="44" t="s">
        <v>2194</v>
      </c>
      <c r="B34" s="45" t="s">
        <v>2122</v>
      </c>
      <c r="C34" s="46">
        <v>152.89</v>
      </c>
      <c r="D34" s="46">
        <v>152.89</v>
      </c>
      <c r="E34" s="46">
        <v>152.89</v>
      </c>
      <c r="F34" s="46">
        <v>152.89</v>
      </c>
      <c r="G34" s="45" t="s">
        <v>2192</v>
      </c>
      <c r="H34" s="45" t="s">
        <v>2193</v>
      </c>
      <c r="I34" s="45" t="s">
        <v>2165</v>
      </c>
      <c r="J34" s="45" t="s">
        <v>2170</v>
      </c>
      <c r="K34" s="45" t="s">
        <v>2127</v>
      </c>
    </row>
    <row r="35" s="36" customFormat="1" ht="15.75" spans="1:11">
      <c r="A35" s="44" t="s">
        <v>2195</v>
      </c>
      <c r="B35" s="45" t="s">
        <v>2122</v>
      </c>
      <c r="C35" s="46">
        <v>14.12</v>
      </c>
      <c r="D35" s="46">
        <v>14.12</v>
      </c>
      <c r="E35" s="46">
        <v>14.12</v>
      </c>
      <c r="F35" s="46">
        <v>14.12</v>
      </c>
      <c r="G35" s="45" t="s">
        <v>2192</v>
      </c>
      <c r="H35" s="45" t="s">
        <v>2193</v>
      </c>
      <c r="I35" s="45" t="s">
        <v>2165</v>
      </c>
      <c r="J35" s="45" t="s">
        <v>2170</v>
      </c>
      <c r="K35" s="45" t="s">
        <v>2127</v>
      </c>
    </row>
    <row r="36" s="36" customFormat="1" ht="15.75" spans="1:11">
      <c r="A36" s="44" t="s">
        <v>2196</v>
      </c>
      <c r="B36" s="45" t="s">
        <v>2122</v>
      </c>
      <c r="C36" s="46">
        <v>0.83</v>
      </c>
      <c r="D36" s="46">
        <v>0.83</v>
      </c>
      <c r="E36" s="46">
        <v>0.83</v>
      </c>
      <c r="F36" s="46">
        <v>0.83</v>
      </c>
      <c r="G36" s="45" t="s">
        <v>2197</v>
      </c>
      <c r="H36" s="45" t="s">
        <v>2198</v>
      </c>
      <c r="I36" s="45" t="s">
        <v>2165</v>
      </c>
      <c r="J36" s="45" t="s">
        <v>2166</v>
      </c>
      <c r="K36" s="45" t="s">
        <v>2127</v>
      </c>
    </row>
    <row r="37" s="36" customFormat="1" ht="15.75" spans="1:11">
      <c r="A37" s="44" t="s">
        <v>2199</v>
      </c>
      <c r="B37" s="45" t="s">
        <v>2122</v>
      </c>
      <c r="C37" s="46">
        <v>15.1</v>
      </c>
      <c r="D37" s="46">
        <v>15.1</v>
      </c>
      <c r="E37" s="46">
        <v>15.1</v>
      </c>
      <c r="F37" s="46">
        <v>15.1</v>
      </c>
      <c r="G37" s="45" t="s">
        <v>2197</v>
      </c>
      <c r="H37" s="45" t="s">
        <v>2198</v>
      </c>
      <c r="I37" s="45" t="s">
        <v>2165</v>
      </c>
      <c r="J37" s="45" t="s">
        <v>2170</v>
      </c>
      <c r="K37" s="45" t="s">
        <v>2127</v>
      </c>
    </row>
    <row r="38" s="36" customFormat="1" ht="15.75" spans="1:11">
      <c r="A38" s="44" t="s">
        <v>2200</v>
      </c>
      <c r="B38" s="45" t="s">
        <v>2122</v>
      </c>
      <c r="C38" s="46">
        <v>10.01</v>
      </c>
      <c r="D38" s="46">
        <v>10.01</v>
      </c>
      <c r="E38" s="46">
        <v>10.01</v>
      </c>
      <c r="F38" s="46">
        <v>10.01</v>
      </c>
      <c r="G38" s="45" t="s">
        <v>2201</v>
      </c>
      <c r="H38" s="45" t="s">
        <v>2202</v>
      </c>
      <c r="I38" s="45" t="s">
        <v>2165</v>
      </c>
      <c r="J38" s="45" t="s">
        <v>2166</v>
      </c>
      <c r="K38" s="45" t="s">
        <v>2127</v>
      </c>
    </row>
    <row r="39" s="36" customFormat="1" ht="15.75" spans="1:11">
      <c r="A39" s="44" t="s">
        <v>2203</v>
      </c>
      <c r="B39" s="45" t="s">
        <v>2122</v>
      </c>
      <c r="C39" s="46">
        <v>52.06</v>
      </c>
      <c r="D39" s="46">
        <v>52.06</v>
      </c>
      <c r="E39" s="46">
        <v>52.06</v>
      </c>
      <c r="F39" s="46">
        <v>52.06</v>
      </c>
      <c r="G39" s="45" t="s">
        <v>2204</v>
      </c>
      <c r="H39" s="45" t="s">
        <v>2205</v>
      </c>
      <c r="I39" s="45" t="s">
        <v>2165</v>
      </c>
      <c r="J39" s="45" t="s">
        <v>2206</v>
      </c>
      <c r="K39" s="45" t="s">
        <v>2127</v>
      </c>
    </row>
    <row r="40" s="36" customFormat="1" ht="15.75" spans="1:11">
      <c r="A40" s="44" t="s">
        <v>2207</v>
      </c>
      <c r="B40" s="45" t="s">
        <v>2122</v>
      </c>
      <c r="C40" s="46">
        <v>5.06</v>
      </c>
      <c r="D40" s="46">
        <v>5.06</v>
      </c>
      <c r="E40" s="46">
        <v>5.06</v>
      </c>
      <c r="F40" s="46">
        <v>5.06</v>
      </c>
      <c r="G40" s="45" t="s">
        <v>2208</v>
      </c>
      <c r="H40" s="45" t="s">
        <v>2209</v>
      </c>
      <c r="I40" s="45" t="s">
        <v>2165</v>
      </c>
      <c r="J40" s="45" t="s">
        <v>2168</v>
      </c>
      <c r="K40" s="45" t="s">
        <v>2127</v>
      </c>
    </row>
    <row r="41" s="36" customFormat="1" ht="15.75" spans="1:11">
      <c r="A41" s="44" t="s">
        <v>2210</v>
      </c>
      <c r="B41" s="45" t="s">
        <v>2122</v>
      </c>
      <c r="C41" s="46">
        <v>30</v>
      </c>
      <c r="D41" s="46">
        <v>30</v>
      </c>
      <c r="E41" s="46">
        <v>30</v>
      </c>
      <c r="F41" s="46">
        <v>30</v>
      </c>
      <c r="G41" s="45" t="s">
        <v>2208</v>
      </c>
      <c r="H41" s="45" t="s">
        <v>2209</v>
      </c>
      <c r="I41" s="45" t="s">
        <v>2165</v>
      </c>
      <c r="J41" s="45" t="s">
        <v>2168</v>
      </c>
      <c r="K41" s="45" t="s">
        <v>2127</v>
      </c>
    </row>
    <row r="42" s="36" customFormat="1" ht="15.75" spans="1:11">
      <c r="A42" s="44" t="s">
        <v>2211</v>
      </c>
      <c r="B42" s="45" t="s">
        <v>2122</v>
      </c>
      <c r="C42" s="46">
        <v>0.1</v>
      </c>
      <c r="D42" s="46">
        <v>0.1</v>
      </c>
      <c r="E42" s="46">
        <v>0.1</v>
      </c>
      <c r="F42" s="46">
        <v>0.1</v>
      </c>
      <c r="G42" s="45" t="s">
        <v>2212</v>
      </c>
      <c r="H42" s="45" t="s">
        <v>2213</v>
      </c>
      <c r="I42" s="45" t="s">
        <v>2165</v>
      </c>
      <c r="J42" s="45" t="s">
        <v>2166</v>
      </c>
      <c r="K42" s="45" t="s">
        <v>2127</v>
      </c>
    </row>
    <row r="43" s="36" customFormat="1" ht="15.75" spans="1:11">
      <c r="A43" s="44" t="s">
        <v>2214</v>
      </c>
      <c r="B43" s="45" t="s">
        <v>2122</v>
      </c>
      <c r="C43" s="46">
        <v>0.26</v>
      </c>
      <c r="D43" s="46">
        <v>0.26</v>
      </c>
      <c r="E43" s="46">
        <v>0.26</v>
      </c>
      <c r="F43" s="46">
        <v>0.26</v>
      </c>
      <c r="G43" s="45" t="s">
        <v>2212</v>
      </c>
      <c r="H43" s="45" t="s">
        <v>2213</v>
      </c>
      <c r="I43" s="45" t="s">
        <v>2165</v>
      </c>
      <c r="J43" s="45" t="s">
        <v>2168</v>
      </c>
      <c r="K43" s="45" t="s">
        <v>2127</v>
      </c>
    </row>
    <row r="44" s="36" customFormat="1" ht="15.75" spans="1:11">
      <c r="A44" s="44" t="s">
        <v>2215</v>
      </c>
      <c r="B44" s="45" t="s">
        <v>2122</v>
      </c>
      <c r="C44" s="46">
        <v>9.49</v>
      </c>
      <c r="D44" s="46">
        <v>9.49</v>
      </c>
      <c r="E44" s="46">
        <v>9.49</v>
      </c>
      <c r="F44" s="46">
        <v>9.49</v>
      </c>
      <c r="G44" s="45" t="s">
        <v>2216</v>
      </c>
      <c r="H44" s="45" t="s">
        <v>2217</v>
      </c>
      <c r="I44" s="45" t="s">
        <v>2165</v>
      </c>
      <c r="J44" s="45" t="s">
        <v>2166</v>
      </c>
      <c r="K44" s="45" t="s">
        <v>2127</v>
      </c>
    </row>
    <row r="45" s="36" customFormat="1" ht="15.75" spans="1:11">
      <c r="A45" s="44" t="s">
        <v>2218</v>
      </c>
      <c r="B45" s="45" t="s">
        <v>2122</v>
      </c>
      <c r="C45" s="46">
        <v>15</v>
      </c>
      <c r="D45" s="46">
        <v>15</v>
      </c>
      <c r="E45" s="46">
        <v>15</v>
      </c>
      <c r="F45" s="46">
        <v>15</v>
      </c>
      <c r="G45" s="45" t="s">
        <v>2216</v>
      </c>
      <c r="H45" s="45" t="s">
        <v>2217</v>
      </c>
      <c r="I45" s="45" t="s">
        <v>2165</v>
      </c>
      <c r="J45" s="45" t="s">
        <v>2166</v>
      </c>
      <c r="K45" s="45" t="s">
        <v>2127</v>
      </c>
    </row>
    <row r="46" s="36" customFormat="1" ht="15.75" spans="1:11">
      <c r="A46" s="44" t="s">
        <v>2219</v>
      </c>
      <c r="B46" s="45" t="s">
        <v>2122</v>
      </c>
      <c r="C46" s="46">
        <v>10.46</v>
      </c>
      <c r="D46" s="46">
        <v>10.46</v>
      </c>
      <c r="E46" s="46">
        <v>10.46</v>
      </c>
      <c r="F46" s="46">
        <v>10.46</v>
      </c>
      <c r="G46" s="45" t="s">
        <v>2220</v>
      </c>
      <c r="H46" s="45" t="s">
        <v>2221</v>
      </c>
      <c r="I46" s="45" t="s">
        <v>2165</v>
      </c>
      <c r="J46" s="45" t="s">
        <v>2166</v>
      </c>
      <c r="K46" s="45" t="s">
        <v>2127</v>
      </c>
    </row>
    <row r="47" s="36" customFormat="1" ht="15.75" spans="1:11">
      <c r="A47" s="44" t="s">
        <v>2222</v>
      </c>
      <c r="B47" s="45" t="s">
        <v>2122</v>
      </c>
      <c r="C47" s="46">
        <v>5.85</v>
      </c>
      <c r="D47" s="46">
        <v>5.85</v>
      </c>
      <c r="E47" s="46">
        <v>5.85</v>
      </c>
      <c r="F47" s="46">
        <v>5.85</v>
      </c>
      <c r="G47" s="45" t="s">
        <v>2223</v>
      </c>
      <c r="H47" s="45" t="s">
        <v>2224</v>
      </c>
      <c r="I47" s="45" t="s">
        <v>2165</v>
      </c>
      <c r="J47" s="45" t="s">
        <v>2168</v>
      </c>
      <c r="K47" s="45" t="s">
        <v>2127</v>
      </c>
    </row>
    <row r="48" s="36" customFormat="1" ht="15.75" spans="1:11">
      <c r="A48" s="44" t="s">
        <v>2225</v>
      </c>
      <c r="B48" s="45" t="s">
        <v>2122</v>
      </c>
      <c r="C48" s="46">
        <v>5.34</v>
      </c>
      <c r="D48" s="46">
        <v>5.34</v>
      </c>
      <c r="E48" s="46">
        <v>5.34</v>
      </c>
      <c r="F48" s="46">
        <v>5.34</v>
      </c>
      <c r="G48" s="45" t="s">
        <v>2226</v>
      </c>
      <c r="H48" s="45" t="s">
        <v>2227</v>
      </c>
      <c r="I48" s="45" t="s">
        <v>2165</v>
      </c>
      <c r="J48" s="45" t="s">
        <v>2168</v>
      </c>
      <c r="K48" s="45" t="s">
        <v>2127</v>
      </c>
    </row>
    <row r="49" s="36" customFormat="1" ht="15.75" spans="1:11">
      <c r="A49" s="44" t="s">
        <v>2228</v>
      </c>
      <c r="B49" s="45" t="s">
        <v>2122</v>
      </c>
      <c r="C49" s="46">
        <v>4.59</v>
      </c>
      <c r="D49" s="46">
        <v>4.59</v>
      </c>
      <c r="E49" s="46">
        <v>4.59</v>
      </c>
      <c r="F49" s="46">
        <v>4.59</v>
      </c>
      <c r="G49" s="45" t="s">
        <v>2229</v>
      </c>
      <c r="H49" s="45" t="s">
        <v>2230</v>
      </c>
      <c r="I49" s="45" t="s">
        <v>2165</v>
      </c>
      <c r="J49" s="45" t="s">
        <v>2168</v>
      </c>
      <c r="K49" s="45" t="s">
        <v>2127</v>
      </c>
    </row>
    <row r="50" s="36" customFormat="1" ht="15.75" spans="1:11">
      <c r="A50" s="44" t="s">
        <v>2231</v>
      </c>
      <c r="B50" s="45" t="s">
        <v>2122</v>
      </c>
      <c r="C50" s="46">
        <v>5.25</v>
      </c>
      <c r="D50" s="46">
        <v>5.25</v>
      </c>
      <c r="E50" s="46">
        <v>5.25</v>
      </c>
      <c r="F50" s="46">
        <v>5.25</v>
      </c>
      <c r="G50" s="45" t="s">
        <v>2232</v>
      </c>
      <c r="H50" s="45" t="s">
        <v>2233</v>
      </c>
      <c r="I50" s="45" t="s">
        <v>2165</v>
      </c>
      <c r="J50" s="45" t="s">
        <v>2168</v>
      </c>
      <c r="K50" s="45" t="s">
        <v>2127</v>
      </c>
    </row>
    <row r="51" s="36" customFormat="1" ht="15.75" spans="1:11">
      <c r="A51" s="44" t="s">
        <v>2234</v>
      </c>
      <c r="B51" s="45" t="s">
        <v>2122</v>
      </c>
      <c r="C51" s="46">
        <v>45</v>
      </c>
      <c r="D51" s="46">
        <v>45</v>
      </c>
      <c r="E51" s="46">
        <v>45</v>
      </c>
      <c r="F51" s="46">
        <v>45</v>
      </c>
      <c r="G51" s="45" t="s">
        <v>2232</v>
      </c>
      <c r="H51" s="45" t="s">
        <v>2233</v>
      </c>
      <c r="I51" s="45" t="s">
        <v>2165</v>
      </c>
      <c r="J51" s="45" t="s">
        <v>2168</v>
      </c>
      <c r="K51" s="45" t="s">
        <v>2127</v>
      </c>
    </row>
    <row r="52" s="36" customFormat="1" ht="15.75" spans="1:11">
      <c r="A52" s="44" t="s">
        <v>2235</v>
      </c>
      <c r="B52" s="45" t="s">
        <v>2122</v>
      </c>
      <c r="C52" s="46">
        <v>5.28</v>
      </c>
      <c r="D52" s="46">
        <v>5.28</v>
      </c>
      <c r="E52" s="46">
        <v>5.28</v>
      </c>
      <c r="F52" s="46">
        <v>5.28</v>
      </c>
      <c r="G52" s="45" t="s">
        <v>2236</v>
      </c>
      <c r="H52" s="45" t="s">
        <v>2237</v>
      </c>
      <c r="I52" s="45" t="s">
        <v>2165</v>
      </c>
      <c r="J52" s="45" t="s">
        <v>2168</v>
      </c>
      <c r="K52" s="45" t="s">
        <v>2127</v>
      </c>
    </row>
    <row r="53" s="36" customFormat="1" ht="15.75" spans="1:11">
      <c r="A53" s="44" t="s">
        <v>2238</v>
      </c>
      <c r="B53" s="45" t="s">
        <v>2122</v>
      </c>
      <c r="C53" s="46">
        <v>5.35</v>
      </c>
      <c r="D53" s="46">
        <v>5.35</v>
      </c>
      <c r="E53" s="46">
        <v>5.35</v>
      </c>
      <c r="F53" s="46">
        <v>5.35</v>
      </c>
      <c r="G53" s="45" t="s">
        <v>2239</v>
      </c>
      <c r="H53" s="45" t="s">
        <v>2240</v>
      </c>
      <c r="I53" s="45" t="s">
        <v>2165</v>
      </c>
      <c r="J53" s="45" t="s">
        <v>2168</v>
      </c>
      <c r="K53" s="45" t="s">
        <v>2127</v>
      </c>
    </row>
    <row r="54" s="36" customFormat="1" ht="15.75" spans="1:11">
      <c r="A54" s="44" t="s">
        <v>2241</v>
      </c>
      <c r="B54" s="45" t="s">
        <v>2122</v>
      </c>
      <c r="C54" s="46">
        <v>3.73</v>
      </c>
      <c r="D54" s="46">
        <v>3.73</v>
      </c>
      <c r="E54" s="46">
        <v>3.73</v>
      </c>
      <c r="F54" s="46">
        <v>3.73</v>
      </c>
      <c r="G54" s="45" t="s">
        <v>2242</v>
      </c>
      <c r="H54" s="45" t="s">
        <v>2243</v>
      </c>
      <c r="I54" s="45" t="s">
        <v>2165</v>
      </c>
      <c r="J54" s="45" t="s">
        <v>2168</v>
      </c>
      <c r="K54" s="45" t="s">
        <v>2127</v>
      </c>
    </row>
    <row r="55" s="36" customFormat="1" ht="15.75" spans="1:11">
      <c r="A55" s="44" t="s">
        <v>2244</v>
      </c>
      <c r="B55" s="45" t="s">
        <v>2122</v>
      </c>
      <c r="C55" s="46">
        <v>5.78</v>
      </c>
      <c r="D55" s="46">
        <v>5.78</v>
      </c>
      <c r="E55" s="46">
        <v>5.78</v>
      </c>
      <c r="F55" s="46">
        <v>5.78</v>
      </c>
      <c r="G55" s="45" t="s">
        <v>2245</v>
      </c>
      <c r="H55" s="45" t="s">
        <v>2246</v>
      </c>
      <c r="I55" s="45" t="s">
        <v>2165</v>
      </c>
      <c r="J55" s="45" t="s">
        <v>2168</v>
      </c>
      <c r="K55" s="45" t="s">
        <v>2127</v>
      </c>
    </row>
    <row r="56" s="36" customFormat="1" ht="15.75" spans="1:11">
      <c r="A56" s="44" t="s">
        <v>2247</v>
      </c>
      <c r="B56" s="45" t="s">
        <v>2122</v>
      </c>
      <c r="C56" s="46">
        <v>2.15</v>
      </c>
      <c r="D56" s="46">
        <v>2.15</v>
      </c>
      <c r="E56" s="46">
        <v>2.15</v>
      </c>
      <c r="F56" s="46">
        <v>2.15</v>
      </c>
      <c r="G56" s="45" t="s">
        <v>2248</v>
      </c>
      <c r="H56" s="45" t="s">
        <v>2249</v>
      </c>
      <c r="I56" s="45" t="s">
        <v>2165</v>
      </c>
      <c r="J56" s="45" t="s">
        <v>2166</v>
      </c>
      <c r="K56" s="45" t="s">
        <v>2127</v>
      </c>
    </row>
    <row r="57" s="36" customFormat="1" ht="15.75" spans="1:11">
      <c r="A57" s="44" t="s">
        <v>2250</v>
      </c>
      <c r="B57" s="45" t="s">
        <v>2122</v>
      </c>
      <c r="C57" s="46">
        <v>11</v>
      </c>
      <c r="D57" s="46">
        <v>11</v>
      </c>
      <c r="E57" s="46">
        <v>11</v>
      </c>
      <c r="F57" s="46">
        <v>11</v>
      </c>
      <c r="G57" s="45" t="s">
        <v>2248</v>
      </c>
      <c r="H57" s="45" t="s">
        <v>2249</v>
      </c>
      <c r="I57" s="45" t="s">
        <v>2165</v>
      </c>
      <c r="J57" s="45" t="s">
        <v>2166</v>
      </c>
      <c r="K57" s="45" t="s">
        <v>2127</v>
      </c>
    </row>
    <row r="58" s="36" customFormat="1" ht="15.75" spans="1:11">
      <c r="A58" s="44" t="s">
        <v>2251</v>
      </c>
      <c r="B58" s="45" t="s">
        <v>2122</v>
      </c>
      <c r="C58" s="46">
        <v>2.08</v>
      </c>
      <c r="D58" s="46">
        <v>2.08</v>
      </c>
      <c r="E58" s="46">
        <v>2.08</v>
      </c>
      <c r="F58" s="46">
        <v>2.08</v>
      </c>
      <c r="G58" s="45" t="s">
        <v>2252</v>
      </c>
      <c r="H58" s="45" t="s">
        <v>2253</v>
      </c>
      <c r="I58" s="45" t="s">
        <v>2165</v>
      </c>
      <c r="J58" s="45" t="s">
        <v>2168</v>
      </c>
      <c r="K58" s="45" t="s">
        <v>2127</v>
      </c>
    </row>
    <row r="59" s="36" customFormat="1" ht="15.75" spans="1:11">
      <c r="A59" s="44" t="s">
        <v>2254</v>
      </c>
      <c r="B59" s="45" t="s">
        <v>2122</v>
      </c>
      <c r="C59" s="46">
        <v>2.56</v>
      </c>
      <c r="D59" s="46">
        <v>2.56</v>
      </c>
      <c r="E59" s="46">
        <v>2.56</v>
      </c>
      <c r="F59" s="46">
        <v>2.56</v>
      </c>
      <c r="G59" s="45" t="s">
        <v>2255</v>
      </c>
      <c r="H59" s="45" t="s">
        <v>2256</v>
      </c>
      <c r="I59" s="45" t="s">
        <v>2165</v>
      </c>
      <c r="J59" s="45" t="s">
        <v>2168</v>
      </c>
      <c r="K59" s="45" t="s">
        <v>2127</v>
      </c>
    </row>
    <row r="60" s="36" customFormat="1" ht="15.75" spans="1:11">
      <c r="A60" s="44" t="s">
        <v>2257</v>
      </c>
      <c r="B60" s="45" t="s">
        <v>2122</v>
      </c>
      <c r="C60" s="46">
        <v>0.26</v>
      </c>
      <c r="D60" s="46">
        <v>0.26</v>
      </c>
      <c r="E60" s="46">
        <v>0.26</v>
      </c>
      <c r="F60" s="46">
        <v>0.26</v>
      </c>
      <c r="G60" s="45" t="s">
        <v>2255</v>
      </c>
      <c r="H60" s="45" t="s">
        <v>2256</v>
      </c>
      <c r="I60" s="45" t="s">
        <v>2165</v>
      </c>
      <c r="J60" s="45" t="s">
        <v>2168</v>
      </c>
      <c r="K60" s="45" t="s">
        <v>2127</v>
      </c>
    </row>
    <row r="61" s="36" customFormat="1" ht="15.75" spans="1:11">
      <c r="A61" s="44" t="s">
        <v>2258</v>
      </c>
      <c r="B61" s="45" t="s">
        <v>2122</v>
      </c>
      <c r="C61" s="46">
        <v>2.46</v>
      </c>
      <c r="D61" s="46">
        <v>2.46</v>
      </c>
      <c r="E61" s="46">
        <v>2.46</v>
      </c>
      <c r="F61" s="46">
        <v>2.46</v>
      </c>
      <c r="G61" s="45" t="s">
        <v>2259</v>
      </c>
      <c r="H61" s="45" t="s">
        <v>2260</v>
      </c>
      <c r="I61" s="45" t="s">
        <v>2165</v>
      </c>
      <c r="J61" s="45" t="s">
        <v>2166</v>
      </c>
      <c r="K61" s="45" t="s">
        <v>2127</v>
      </c>
    </row>
    <row r="62" s="36" customFormat="1" ht="15.75" spans="1:11">
      <c r="A62" s="44" t="s">
        <v>2261</v>
      </c>
      <c r="B62" s="45" t="s">
        <v>2122</v>
      </c>
      <c r="C62" s="46">
        <v>2.28</v>
      </c>
      <c r="D62" s="46">
        <v>2.28</v>
      </c>
      <c r="E62" s="46">
        <v>2.28</v>
      </c>
      <c r="F62" s="46">
        <v>2.28</v>
      </c>
      <c r="G62" s="45" t="s">
        <v>2262</v>
      </c>
      <c r="H62" s="45" t="s">
        <v>2263</v>
      </c>
      <c r="I62" s="45" t="s">
        <v>2165</v>
      </c>
      <c r="J62" s="45" t="s">
        <v>2168</v>
      </c>
      <c r="K62" s="45" t="s">
        <v>2127</v>
      </c>
    </row>
    <row r="63" s="36" customFormat="1" ht="15.75" spans="1:11">
      <c r="A63" s="44" t="s">
        <v>2264</v>
      </c>
      <c r="B63" s="45" t="s">
        <v>2122</v>
      </c>
      <c r="C63" s="46">
        <v>44.08</v>
      </c>
      <c r="D63" s="46">
        <v>44.08</v>
      </c>
      <c r="E63" s="46">
        <v>44.08</v>
      </c>
      <c r="F63" s="46">
        <v>44.08</v>
      </c>
      <c r="G63" s="45" t="s">
        <v>2262</v>
      </c>
      <c r="H63" s="45" t="s">
        <v>2263</v>
      </c>
      <c r="I63" s="45" t="s">
        <v>2165</v>
      </c>
      <c r="J63" s="45" t="s">
        <v>2168</v>
      </c>
      <c r="K63" s="45" t="s">
        <v>2127</v>
      </c>
    </row>
    <row r="64" s="36" customFormat="1" ht="15.75" spans="1:11">
      <c r="A64" s="44" t="s">
        <v>2265</v>
      </c>
      <c r="B64" s="45" t="s">
        <v>2122</v>
      </c>
      <c r="C64" s="46">
        <v>25</v>
      </c>
      <c r="D64" s="46">
        <v>25</v>
      </c>
      <c r="E64" s="46">
        <v>25</v>
      </c>
      <c r="F64" s="46">
        <v>25</v>
      </c>
      <c r="G64" s="45" t="s">
        <v>2262</v>
      </c>
      <c r="H64" s="45" t="s">
        <v>2263</v>
      </c>
      <c r="I64" s="45" t="s">
        <v>2165</v>
      </c>
      <c r="J64" s="45" t="s">
        <v>2168</v>
      </c>
      <c r="K64" s="45" t="s">
        <v>2127</v>
      </c>
    </row>
    <row r="65" s="36" customFormat="1" ht="15.75" spans="1:11">
      <c r="A65" s="44" t="s">
        <v>2266</v>
      </c>
      <c r="B65" s="45" t="s">
        <v>2122</v>
      </c>
      <c r="C65" s="46">
        <v>2.16</v>
      </c>
      <c r="D65" s="46">
        <v>2.16</v>
      </c>
      <c r="E65" s="46">
        <v>2.16</v>
      </c>
      <c r="F65" s="46">
        <v>2.16</v>
      </c>
      <c r="G65" s="45" t="s">
        <v>2267</v>
      </c>
      <c r="H65" s="45" t="s">
        <v>2268</v>
      </c>
      <c r="I65" s="45" t="s">
        <v>2165</v>
      </c>
      <c r="J65" s="45" t="s">
        <v>2166</v>
      </c>
      <c r="K65" s="45" t="s">
        <v>2127</v>
      </c>
    </row>
    <row r="66" s="36" customFormat="1" ht="15.75" spans="1:11">
      <c r="A66" s="44" t="s">
        <v>2269</v>
      </c>
      <c r="B66" s="45" t="s">
        <v>2122</v>
      </c>
      <c r="C66" s="46">
        <v>9.96</v>
      </c>
      <c r="D66" s="46">
        <v>9.96</v>
      </c>
      <c r="E66" s="46">
        <v>9.96</v>
      </c>
      <c r="F66" s="46">
        <v>9.96</v>
      </c>
      <c r="G66" s="45" t="s">
        <v>2267</v>
      </c>
      <c r="H66" s="45" t="s">
        <v>2268</v>
      </c>
      <c r="I66" s="45" t="s">
        <v>2165</v>
      </c>
      <c r="J66" s="45" t="s">
        <v>2170</v>
      </c>
      <c r="K66" s="45" t="s">
        <v>2127</v>
      </c>
    </row>
    <row r="67" s="36" customFormat="1" ht="15.75" spans="1:11">
      <c r="A67" s="44" t="s">
        <v>2270</v>
      </c>
      <c r="B67" s="45" t="s">
        <v>2122</v>
      </c>
      <c r="C67" s="46">
        <v>0.25</v>
      </c>
      <c r="D67" s="46">
        <v>0.25</v>
      </c>
      <c r="E67" s="46">
        <v>0.25</v>
      </c>
      <c r="F67" s="46">
        <v>0.25</v>
      </c>
      <c r="G67" s="45" t="s">
        <v>2271</v>
      </c>
      <c r="H67" s="45" t="s">
        <v>2272</v>
      </c>
      <c r="I67" s="45" t="s">
        <v>2165</v>
      </c>
      <c r="J67" s="45" t="s">
        <v>2168</v>
      </c>
      <c r="K67" s="45" t="s">
        <v>2127</v>
      </c>
    </row>
    <row r="68" s="36" customFormat="1" ht="15.75" spans="1:11">
      <c r="A68" s="44" t="s">
        <v>2273</v>
      </c>
      <c r="B68" s="45" t="s">
        <v>2122</v>
      </c>
      <c r="C68" s="46">
        <v>0.61</v>
      </c>
      <c r="D68" s="46">
        <v>0.61</v>
      </c>
      <c r="E68" s="46">
        <v>0.61</v>
      </c>
      <c r="F68" s="46">
        <v>0.61</v>
      </c>
      <c r="G68" s="45" t="s">
        <v>2271</v>
      </c>
      <c r="H68" s="45" t="s">
        <v>2272</v>
      </c>
      <c r="I68" s="45" t="s">
        <v>2165</v>
      </c>
      <c r="J68" s="45" t="s">
        <v>2168</v>
      </c>
      <c r="K68" s="45" t="s">
        <v>2127</v>
      </c>
    </row>
    <row r="69" s="36" customFormat="1" ht="15.75" spans="1:11">
      <c r="A69" s="44" t="s">
        <v>2274</v>
      </c>
      <c r="B69" s="45" t="s">
        <v>2122</v>
      </c>
      <c r="C69" s="46">
        <v>2.12</v>
      </c>
      <c r="D69" s="46">
        <v>2.12</v>
      </c>
      <c r="E69" s="46">
        <v>2.12</v>
      </c>
      <c r="F69" s="46">
        <v>2.12</v>
      </c>
      <c r="G69" s="45" t="s">
        <v>2275</v>
      </c>
      <c r="H69" s="45" t="s">
        <v>2276</v>
      </c>
      <c r="I69" s="45" t="s">
        <v>2165</v>
      </c>
      <c r="J69" s="45" t="s">
        <v>2166</v>
      </c>
      <c r="K69" s="45" t="s">
        <v>2127</v>
      </c>
    </row>
    <row r="70" s="36" customFormat="1" ht="15.75" spans="1:11">
      <c r="A70" s="44" t="s">
        <v>2277</v>
      </c>
      <c r="B70" s="45" t="s">
        <v>2122</v>
      </c>
      <c r="C70" s="46">
        <v>2.13</v>
      </c>
      <c r="D70" s="46">
        <v>2.13</v>
      </c>
      <c r="E70" s="46">
        <v>2.13</v>
      </c>
      <c r="F70" s="46">
        <v>2.13</v>
      </c>
      <c r="G70" s="45" t="s">
        <v>2278</v>
      </c>
      <c r="H70" s="45" t="s">
        <v>2279</v>
      </c>
      <c r="I70" s="45" t="s">
        <v>2165</v>
      </c>
      <c r="J70" s="45" t="s">
        <v>2168</v>
      </c>
      <c r="K70" s="45" t="s">
        <v>2127</v>
      </c>
    </row>
    <row r="71" s="36" customFormat="1" ht="15.75" spans="1:11">
      <c r="A71" s="44" t="s">
        <v>2280</v>
      </c>
      <c r="B71" s="45" t="s">
        <v>2122</v>
      </c>
      <c r="C71" s="46">
        <v>45</v>
      </c>
      <c r="D71" s="46">
        <v>45</v>
      </c>
      <c r="E71" s="46">
        <v>45</v>
      </c>
      <c r="F71" s="46">
        <v>45</v>
      </c>
      <c r="G71" s="45" t="s">
        <v>2281</v>
      </c>
      <c r="H71" s="45" t="s">
        <v>2282</v>
      </c>
      <c r="I71" s="45" t="s">
        <v>2179</v>
      </c>
      <c r="J71" s="45" t="s">
        <v>2168</v>
      </c>
      <c r="K71" s="45" t="s">
        <v>2127</v>
      </c>
    </row>
    <row r="72" s="36" customFormat="1" ht="15.75" spans="1:11">
      <c r="A72" s="44" t="s">
        <v>2283</v>
      </c>
      <c r="B72" s="45" t="s">
        <v>2122</v>
      </c>
      <c r="C72" s="46">
        <v>0.09</v>
      </c>
      <c r="D72" s="46">
        <v>0.09</v>
      </c>
      <c r="E72" s="46">
        <v>0.09</v>
      </c>
      <c r="F72" s="46">
        <v>0.09</v>
      </c>
      <c r="G72" s="45" t="s">
        <v>2281</v>
      </c>
      <c r="H72" s="45" t="s">
        <v>2282</v>
      </c>
      <c r="I72" s="45" t="s">
        <v>2165</v>
      </c>
      <c r="J72" s="45" t="s">
        <v>2168</v>
      </c>
      <c r="K72" s="45" t="s">
        <v>2127</v>
      </c>
    </row>
    <row r="73" s="36" customFormat="1" ht="15.75" spans="1:11">
      <c r="A73" s="44" t="s">
        <v>2284</v>
      </c>
      <c r="B73" s="45" t="s">
        <v>2122</v>
      </c>
      <c r="C73" s="46">
        <v>1.43</v>
      </c>
      <c r="D73" s="46">
        <v>1.43</v>
      </c>
      <c r="E73" s="46">
        <v>1.43</v>
      </c>
      <c r="F73" s="46">
        <v>1.43</v>
      </c>
      <c r="G73" s="45" t="s">
        <v>2281</v>
      </c>
      <c r="H73" s="45" t="s">
        <v>2282</v>
      </c>
      <c r="I73" s="45" t="s">
        <v>2165</v>
      </c>
      <c r="J73" s="45" t="s">
        <v>2168</v>
      </c>
      <c r="K73" s="45" t="s">
        <v>2127</v>
      </c>
    </row>
    <row r="74" s="36" customFormat="1" ht="15.75" spans="1:11">
      <c r="A74" s="44" t="s">
        <v>2285</v>
      </c>
      <c r="B74" s="45" t="s">
        <v>2122</v>
      </c>
      <c r="C74" s="46">
        <v>2.51</v>
      </c>
      <c r="D74" s="46">
        <v>2.51</v>
      </c>
      <c r="E74" s="46">
        <v>2.51</v>
      </c>
      <c r="F74" s="46">
        <v>2.51</v>
      </c>
      <c r="G74" s="45" t="s">
        <v>2286</v>
      </c>
      <c r="H74" s="45" t="s">
        <v>2287</v>
      </c>
      <c r="I74" s="45" t="s">
        <v>2165</v>
      </c>
      <c r="J74" s="45" t="s">
        <v>2166</v>
      </c>
      <c r="K74" s="45" t="s">
        <v>2127</v>
      </c>
    </row>
    <row r="75" s="36" customFormat="1" ht="15.75" spans="1:11">
      <c r="A75" s="44" t="s">
        <v>2288</v>
      </c>
      <c r="B75" s="45" t="s">
        <v>2122</v>
      </c>
      <c r="C75" s="46">
        <v>79.53</v>
      </c>
      <c r="D75" s="46">
        <v>79.53</v>
      </c>
      <c r="E75" s="46">
        <v>79.53</v>
      </c>
      <c r="F75" s="46">
        <v>79.53</v>
      </c>
      <c r="G75" s="45" t="s">
        <v>2286</v>
      </c>
      <c r="H75" s="45" t="s">
        <v>2287</v>
      </c>
      <c r="I75" s="45" t="s">
        <v>2165</v>
      </c>
      <c r="J75" s="45" t="s">
        <v>2166</v>
      </c>
      <c r="K75" s="45" t="s">
        <v>2127</v>
      </c>
    </row>
    <row r="76" s="36" customFormat="1" ht="15.75" spans="1:11">
      <c r="A76" s="44" t="s">
        <v>2289</v>
      </c>
      <c r="B76" s="45" t="s">
        <v>2122</v>
      </c>
      <c r="C76" s="46">
        <v>0.14</v>
      </c>
      <c r="D76" s="46">
        <v>0.14</v>
      </c>
      <c r="E76" s="46">
        <v>0.14</v>
      </c>
      <c r="F76" s="46">
        <v>0.14</v>
      </c>
      <c r="G76" s="45" t="s">
        <v>2290</v>
      </c>
      <c r="H76" s="45" t="s">
        <v>2291</v>
      </c>
      <c r="I76" s="45" t="s">
        <v>2165</v>
      </c>
      <c r="J76" s="45" t="s">
        <v>2168</v>
      </c>
      <c r="K76" s="45" t="s">
        <v>2127</v>
      </c>
    </row>
    <row r="77" s="36" customFormat="1" ht="15.75" spans="1:11">
      <c r="A77" s="44" t="s">
        <v>2292</v>
      </c>
      <c r="B77" s="45" t="s">
        <v>2122</v>
      </c>
      <c r="C77" s="46">
        <v>0.96</v>
      </c>
      <c r="D77" s="46">
        <v>0.96</v>
      </c>
      <c r="E77" s="46">
        <v>0.96</v>
      </c>
      <c r="F77" s="46">
        <v>0.96</v>
      </c>
      <c r="G77" s="45" t="s">
        <v>2290</v>
      </c>
      <c r="H77" s="45" t="s">
        <v>2291</v>
      </c>
      <c r="I77" s="45" t="s">
        <v>2165</v>
      </c>
      <c r="J77" s="45" t="s">
        <v>2168</v>
      </c>
      <c r="K77" s="45" t="s">
        <v>2127</v>
      </c>
    </row>
    <row r="78" s="36" customFormat="1" ht="15.75" spans="1:11">
      <c r="A78" s="44" t="s">
        <v>2293</v>
      </c>
      <c r="B78" s="45" t="s">
        <v>2122</v>
      </c>
      <c r="C78" s="46">
        <v>0.99</v>
      </c>
      <c r="D78" s="46">
        <v>0.99</v>
      </c>
      <c r="E78" s="46">
        <v>0.99</v>
      </c>
      <c r="F78" s="46">
        <v>0.99</v>
      </c>
      <c r="G78" s="45" t="s">
        <v>2294</v>
      </c>
      <c r="H78" s="45" t="s">
        <v>2295</v>
      </c>
      <c r="I78" s="45" t="s">
        <v>2165</v>
      </c>
      <c r="J78" s="45" t="s">
        <v>2168</v>
      </c>
      <c r="K78" s="45" t="s">
        <v>2127</v>
      </c>
    </row>
    <row r="79" s="36" customFormat="1" ht="15.75" spans="1:11">
      <c r="A79" s="44" t="s">
        <v>2296</v>
      </c>
      <c r="B79" s="45" t="s">
        <v>2122</v>
      </c>
      <c r="C79" s="46">
        <v>1.32</v>
      </c>
      <c r="D79" s="46">
        <v>1.32</v>
      </c>
      <c r="E79" s="46">
        <v>1.32</v>
      </c>
      <c r="F79" s="46">
        <v>1.32</v>
      </c>
      <c r="G79" s="45" t="s">
        <v>2297</v>
      </c>
      <c r="H79" s="45" t="s">
        <v>2298</v>
      </c>
      <c r="I79" s="45" t="s">
        <v>2165</v>
      </c>
      <c r="J79" s="45" t="s">
        <v>2166</v>
      </c>
      <c r="K79" s="45" t="s">
        <v>2127</v>
      </c>
    </row>
    <row r="80" s="36" customFormat="1" ht="15.75" spans="1:11">
      <c r="A80" s="44" t="s">
        <v>2299</v>
      </c>
      <c r="B80" s="45" t="s">
        <v>2122</v>
      </c>
      <c r="C80" s="46">
        <v>0.22</v>
      </c>
      <c r="D80" s="46">
        <v>0.22</v>
      </c>
      <c r="E80" s="46">
        <v>0.22</v>
      </c>
      <c r="F80" s="46">
        <v>0.22</v>
      </c>
      <c r="G80" s="45" t="s">
        <v>2300</v>
      </c>
      <c r="H80" s="45" t="s">
        <v>2301</v>
      </c>
      <c r="I80" s="45" t="s">
        <v>2165</v>
      </c>
      <c r="J80" s="45" t="s">
        <v>2168</v>
      </c>
      <c r="K80" s="45" t="s">
        <v>2127</v>
      </c>
    </row>
    <row r="81" s="36" customFormat="1" ht="15.75" spans="1:11">
      <c r="A81" s="44" t="s">
        <v>2302</v>
      </c>
      <c r="B81" s="45" t="s">
        <v>2122</v>
      </c>
      <c r="C81" s="46">
        <v>0.61</v>
      </c>
      <c r="D81" s="46">
        <v>0.61</v>
      </c>
      <c r="E81" s="46">
        <v>0.61</v>
      </c>
      <c r="F81" s="46">
        <v>0.61</v>
      </c>
      <c r="G81" s="45" t="s">
        <v>2303</v>
      </c>
      <c r="H81" s="45" t="s">
        <v>2304</v>
      </c>
      <c r="I81" s="45" t="s">
        <v>2165</v>
      </c>
      <c r="J81" s="45" t="s">
        <v>2166</v>
      </c>
      <c r="K81" s="45" t="s">
        <v>2127</v>
      </c>
    </row>
    <row r="82" s="36" customFormat="1" ht="15.75" spans="1:11">
      <c r="A82" s="44" t="s">
        <v>2305</v>
      </c>
      <c r="B82" s="45" t="s">
        <v>2122</v>
      </c>
      <c r="C82" s="46">
        <v>0.69</v>
      </c>
      <c r="D82" s="46">
        <v>0.69</v>
      </c>
      <c r="E82" s="46">
        <v>0.69</v>
      </c>
      <c r="F82" s="46">
        <v>0.69</v>
      </c>
      <c r="G82" s="45" t="s">
        <v>2306</v>
      </c>
      <c r="H82" s="45" t="s">
        <v>2307</v>
      </c>
      <c r="I82" s="45" t="s">
        <v>2165</v>
      </c>
      <c r="J82" s="45" t="s">
        <v>2168</v>
      </c>
      <c r="K82" s="45" t="s">
        <v>2127</v>
      </c>
    </row>
    <row r="83" s="36" customFormat="1" ht="15.75" spans="1:11">
      <c r="A83" s="44" t="s">
        <v>2308</v>
      </c>
      <c r="B83" s="45" t="s">
        <v>2122</v>
      </c>
      <c r="C83" s="46">
        <v>1.52</v>
      </c>
      <c r="D83" s="46">
        <v>1.52</v>
      </c>
      <c r="E83" s="46">
        <v>1.52</v>
      </c>
      <c r="F83" s="46">
        <v>1.52</v>
      </c>
      <c r="G83" s="45" t="s">
        <v>2309</v>
      </c>
      <c r="H83" s="45" t="s">
        <v>2310</v>
      </c>
      <c r="I83" s="45" t="s">
        <v>2165</v>
      </c>
      <c r="J83" s="45" t="s">
        <v>2166</v>
      </c>
      <c r="K83" s="45" t="s">
        <v>2127</v>
      </c>
    </row>
    <row r="84" s="36" customFormat="1" ht="15.75" spans="1:11">
      <c r="A84" s="44" t="s">
        <v>2311</v>
      </c>
      <c r="B84" s="45" t="s">
        <v>2122</v>
      </c>
      <c r="C84" s="46">
        <v>7.16</v>
      </c>
      <c r="D84" s="46">
        <v>7.16</v>
      </c>
      <c r="E84" s="46">
        <v>7.16</v>
      </c>
      <c r="F84" s="46">
        <v>7.16</v>
      </c>
      <c r="G84" s="45" t="s">
        <v>2309</v>
      </c>
      <c r="H84" s="45" t="s">
        <v>2310</v>
      </c>
      <c r="I84" s="45" t="s">
        <v>2165</v>
      </c>
      <c r="J84" s="45" t="s">
        <v>2170</v>
      </c>
      <c r="K84" s="45" t="s">
        <v>2127</v>
      </c>
    </row>
    <row r="85" s="36" customFormat="1" ht="15.75" spans="1:11">
      <c r="A85" s="44" t="s">
        <v>2312</v>
      </c>
      <c r="B85" s="45" t="s">
        <v>2122</v>
      </c>
      <c r="C85" s="46">
        <v>1.24</v>
      </c>
      <c r="D85" s="46">
        <v>1.24</v>
      </c>
      <c r="E85" s="46">
        <v>1.24</v>
      </c>
      <c r="F85" s="46">
        <v>1.24</v>
      </c>
      <c r="G85" s="45" t="s">
        <v>2313</v>
      </c>
      <c r="H85" s="45" t="s">
        <v>2314</v>
      </c>
      <c r="I85" s="45" t="s">
        <v>2165</v>
      </c>
      <c r="J85" s="45" t="s">
        <v>2166</v>
      </c>
      <c r="K85" s="45" t="s">
        <v>2127</v>
      </c>
    </row>
    <row r="86" s="36" customFormat="1" ht="15.75" spans="1:11">
      <c r="A86" s="44" t="s">
        <v>2315</v>
      </c>
      <c r="B86" s="45" t="s">
        <v>2122</v>
      </c>
      <c r="C86" s="46">
        <v>45</v>
      </c>
      <c r="D86" s="46">
        <v>45</v>
      </c>
      <c r="E86" s="46">
        <v>45</v>
      </c>
      <c r="F86" s="46">
        <v>45</v>
      </c>
      <c r="G86" s="45" t="s">
        <v>2313</v>
      </c>
      <c r="H86" s="45" t="s">
        <v>2314</v>
      </c>
      <c r="I86" s="45" t="s">
        <v>2165</v>
      </c>
      <c r="J86" s="45" t="s">
        <v>2166</v>
      </c>
      <c r="K86" s="45" t="s">
        <v>2127</v>
      </c>
    </row>
    <row r="87" s="36" customFormat="1" ht="15.75" spans="1:11">
      <c r="A87" s="44" t="s">
        <v>2316</v>
      </c>
      <c r="B87" s="45" t="s">
        <v>2122</v>
      </c>
      <c r="C87" s="46">
        <v>37</v>
      </c>
      <c r="D87" s="46">
        <v>37</v>
      </c>
      <c r="E87" s="46">
        <v>37</v>
      </c>
      <c r="F87" s="46">
        <v>37</v>
      </c>
      <c r="G87" s="45" t="s">
        <v>2317</v>
      </c>
      <c r="H87" s="45" t="s">
        <v>2318</v>
      </c>
      <c r="I87" s="45" t="s">
        <v>2179</v>
      </c>
      <c r="J87" s="45" t="s">
        <v>2166</v>
      </c>
      <c r="K87" s="45" t="s">
        <v>2127</v>
      </c>
    </row>
    <row r="88" s="36" customFormat="1" ht="15.75" spans="1:11">
      <c r="A88" s="44" t="s">
        <v>2319</v>
      </c>
      <c r="B88" s="45" t="s">
        <v>2122</v>
      </c>
      <c r="C88" s="46">
        <v>1.16</v>
      </c>
      <c r="D88" s="46">
        <v>1.16</v>
      </c>
      <c r="E88" s="46">
        <v>1.16</v>
      </c>
      <c r="F88" s="46">
        <v>1.16</v>
      </c>
      <c r="G88" s="45" t="s">
        <v>2317</v>
      </c>
      <c r="H88" s="45" t="s">
        <v>2318</v>
      </c>
      <c r="I88" s="45" t="s">
        <v>2165</v>
      </c>
      <c r="J88" s="45" t="s">
        <v>2166</v>
      </c>
      <c r="K88" s="45" t="s">
        <v>2127</v>
      </c>
    </row>
    <row r="89" s="36" customFormat="1" ht="15.75" spans="1:11">
      <c r="A89" s="44" t="s">
        <v>2320</v>
      </c>
      <c r="B89" s="45" t="s">
        <v>2122</v>
      </c>
      <c r="C89" s="46">
        <v>35</v>
      </c>
      <c r="D89" s="46">
        <v>35</v>
      </c>
      <c r="E89" s="46">
        <v>35</v>
      </c>
      <c r="F89" s="46">
        <v>35</v>
      </c>
      <c r="G89" s="45" t="s">
        <v>2317</v>
      </c>
      <c r="H89" s="45" t="s">
        <v>2318</v>
      </c>
      <c r="I89" s="45" t="s">
        <v>2165</v>
      </c>
      <c r="J89" s="45" t="s">
        <v>2166</v>
      </c>
      <c r="K89" s="45" t="s">
        <v>2127</v>
      </c>
    </row>
    <row r="90" s="36" customFormat="1" ht="15.75" spans="1:11">
      <c r="A90" s="44" t="s">
        <v>2321</v>
      </c>
      <c r="B90" s="45" t="s">
        <v>2122</v>
      </c>
      <c r="C90" s="46">
        <v>0.29</v>
      </c>
      <c r="D90" s="46">
        <v>0.29</v>
      </c>
      <c r="E90" s="46">
        <v>0.29</v>
      </c>
      <c r="F90" s="46">
        <v>0.29</v>
      </c>
      <c r="G90" s="45" t="s">
        <v>2322</v>
      </c>
      <c r="H90" s="45" t="s">
        <v>2323</v>
      </c>
      <c r="I90" s="45" t="s">
        <v>2165</v>
      </c>
      <c r="J90" s="45" t="s">
        <v>2168</v>
      </c>
      <c r="K90" s="45" t="s">
        <v>2127</v>
      </c>
    </row>
    <row r="91" s="36" customFormat="1" ht="15.75" spans="1:11">
      <c r="A91" s="44" t="s">
        <v>2324</v>
      </c>
      <c r="B91" s="45" t="s">
        <v>2122</v>
      </c>
      <c r="C91" s="46">
        <v>0.77</v>
      </c>
      <c r="D91" s="46">
        <v>0.77</v>
      </c>
      <c r="E91" s="46">
        <v>0.77</v>
      </c>
      <c r="F91" s="46">
        <v>0.77</v>
      </c>
      <c r="G91" s="45" t="s">
        <v>2322</v>
      </c>
      <c r="H91" s="45" t="s">
        <v>2323</v>
      </c>
      <c r="I91" s="45" t="s">
        <v>2165</v>
      </c>
      <c r="J91" s="45" t="s">
        <v>2168</v>
      </c>
      <c r="K91" s="45" t="s">
        <v>2127</v>
      </c>
    </row>
    <row r="92" s="36" customFormat="1" ht="15.75" spans="1:11">
      <c r="A92" s="44" t="s">
        <v>2325</v>
      </c>
      <c r="B92" s="45" t="s">
        <v>2122</v>
      </c>
      <c r="C92" s="46">
        <v>0.36</v>
      </c>
      <c r="D92" s="46">
        <v>0.36</v>
      </c>
      <c r="E92" s="46">
        <v>0.36</v>
      </c>
      <c r="F92" s="46">
        <v>0.36</v>
      </c>
      <c r="G92" s="45" t="s">
        <v>2326</v>
      </c>
      <c r="H92" s="45" t="s">
        <v>2327</v>
      </c>
      <c r="I92" s="45" t="s">
        <v>2165</v>
      </c>
      <c r="J92" s="45" t="s">
        <v>2168</v>
      </c>
      <c r="K92" s="45" t="s">
        <v>2127</v>
      </c>
    </row>
    <row r="93" s="36" customFormat="1" ht="15.75" spans="1:11">
      <c r="A93" s="44" t="s">
        <v>2328</v>
      </c>
      <c r="B93" s="45" t="s">
        <v>2122</v>
      </c>
      <c r="C93" s="46">
        <v>0.38</v>
      </c>
      <c r="D93" s="46">
        <v>0.38</v>
      </c>
      <c r="E93" s="46">
        <v>0.38</v>
      </c>
      <c r="F93" s="46">
        <v>0.38</v>
      </c>
      <c r="G93" s="45" t="s">
        <v>2326</v>
      </c>
      <c r="H93" s="45" t="s">
        <v>2327</v>
      </c>
      <c r="I93" s="45" t="s">
        <v>2165</v>
      </c>
      <c r="J93" s="45" t="s">
        <v>2168</v>
      </c>
      <c r="K93" s="45" t="s">
        <v>2127</v>
      </c>
    </row>
    <row r="94" s="36" customFormat="1" ht="15.75" spans="1:11">
      <c r="A94" s="44" t="s">
        <v>2329</v>
      </c>
      <c r="B94" s="45" t="s">
        <v>2122</v>
      </c>
      <c r="C94" s="46">
        <v>1.37</v>
      </c>
      <c r="D94" s="46">
        <v>1.37</v>
      </c>
      <c r="E94" s="46">
        <v>1.37</v>
      </c>
      <c r="F94" s="46">
        <v>1.37</v>
      </c>
      <c r="G94" s="45" t="s">
        <v>2330</v>
      </c>
      <c r="H94" s="45" t="s">
        <v>2331</v>
      </c>
      <c r="I94" s="45" t="s">
        <v>2165</v>
      </c>
      <c r="J94" s="45" t="s">
        <v>2168</v>
      </c>
      <c r="K94" s="45" t="s">
        <v>2127</v>
      </c>
    </row>
    <row r="95" s="36" customFormat="1" ht="15.75" spans="1:11">
      <c r="A95" s="44" t="s">
        <v>2332</v>
      </c>
      <c r="B95" s="45" t="s">
        <v>2122</v>
      </c>
      <c r="C95" s="46">
        <v>0.26</v>
      </c>
      <c r="D95" s="46">
        <v>0.26</v>
      </c>
      <c r="E95" s="46">
        <v>0.26</v>
      </c>
      <c r="F95" s="46">
        <v>0.26</v>
      </c>
      <c r="G95" s="45" t="s">
        <v>2330</v>
      </c>
      <c r="H95" s="45" t="s">
        <v>2331</v>
      </c>
      <c r="I95" s="45" t="s">
        <v>2165</v>
      </c>
      <c r="J95" s="45" t="s">
        <v>2168</v>
      </c>
      <c r="K95" s="45" t="s">
        <v>2127</v>
      </c>
    </row>
    <row r="96" s="36" customFormat="1" ht="15.75" spans="1:11">
      <c r="A96" s="44" t="s">
        <v>2333</v>
      </c>
      <c r="B96" s="45" t="s">
        <v>2122</v>
      </c>
      <c r="C96" s="46">
        <v>2.66</v>
      </c>
      <c r="D96" s="46">
        <v>2.66</v>
      </c>
      <c r="E96" s="46">
        <v>2.66</v>
      </c>
      <c r="F96" s="46">
        <v>2.66</v>
      </c>
      <c r="G96" s="45" t="s">
        <v>2334</v>
      </c>
      <c r="H96" s="45" t="s">
        <v>2335</v>
      </c>
      <c r="I96" s="45" t="s">
        <v>2165</v>
      </c>
      <c r="J96" s="45" t="s">
        <v>2168</v>
      </c>
      <c r="K96" s="45" t="s">
        <v>2127</v>
      </c>
    </row>
    <row r="97" s="36" customFormat="1" ht="15.75" spans="1:11">
      <c r="A97" s="44" t="s">
        <v>2336</v>
      </c>
      <c r="B97" s="45" t="s">
        <v>2122</v>
      </c>
      <c r="C97" s="46">
        <v>0.42</v>
      </c>
      <c r="D97" s="46">
        <v>0.42</v>
      </c>
      <c r="E97" s="46">
        <v>0.42</v>
      </c>
      <c r="F97" s="46">
        <v>0.42</v>
      </c>
      <c r="G97" s="45" t="s">
        <v>2337</v>
      </c>
      <c r="H97" s="45" t="s">
        <v>2338</v>
      </c>
      <c r="I97" s="45" t="s">
        <v>2165</v>
      </c>
      <c r="J97" s="45" t="s">
        <v>2168</v>
      </c>
      <c r="K97" s="45" t="s">
        <v>2127</v>
      </c>
    </row>
    <row r="98" s="36" customFormat="1" ht="15.75" spans="1:11">
      <c r="A98" s="44" t="s">
        <v>2339</v>
      </c>
      <c r="B98" s="45" t="s">
        <v>2122</v>
      </c>
      <c r="C98" s="46">
        <v>0.56</v>
      </c>
      <c r="D98" s="46">
        <v>0.56</v>
      </c>
      <c r="E98" s="46">
        <v>0.56</v>
      </c>
      <c r="F98" s="46">
        <v>0.56</v>
      </c>
      <c r="G98" s="45" t="s">
        <v>2340</v>
      </c>
      <c r="H98" s="45" t="s">
        <v>2341</v>
      </c>
      <c r="I98" s="45" t="s">
        <v>2165</v>
      </c>
      <c r="J98" s="45" t="s">
        <v>2168</v>
      </c>
      <c r="K98" s="45" t="s">
        <v>2127</v>
      </c>
    </row>
    <row r="99" s="36" customFormat="1" ht="15.75" spans="1:11">
      <c r="A99" s="44" t="s">
        <v>2342</v>
      </c>
      <c r="B99" s="45" t="s">
        <v>2122</v>
      </c>
      <c r="C99" s="46">
        <v>4.17</v>
      </c>
      <c r="D99" s="46">
        <v>4.17</v>
      </c>
      <c r="E99" s="46">
        <v>4.17</v>
      </c>
      <c r="F99" s="46">
        <v>4.17</v>
      </c>
      <c r="G99" s="45" t="s">
        <v>2340</v>
      </c>
      <c r="H99" s="45" t="s">
        <v>2341</v>
      </c>
      <c r="I99" s="45" t="s">
        <v>2165</v>
      </c>
      <c r="J99" s="45" t="s">
        <v>2166</v>
      </c>
      <c r="K99" s="45" t="s">
        <v>2127</v>
      </c>
    </row>
    <row r="100" s="36" customFormat="1" ht="15.75" spans="1:11">
      <c r="A100" s="44" t="s">
        <v>2343</v>
      </c>
      <c r="B100" s="45" t="s">
        <v>2122</v>
      </c>
      <c r="C100" s="46">
        <v>30</v>
      </c>
      <c r="D100" s="46">
        <v>30</v>
      </c>
      <c r="E100" s="46">
        <v>30</v>
      </c>
      <c r="F100" s="46">
        <v>30</v>
      </c>
      <c r="G100" s="45" t="s">
        <v>2340</v>
      </c>
      <c r="H100" s="45" t="s">
        <v>2341</v>
      </c>
      <c r="I100" s="45" t="s">
        <v>2165</v>
      </c>
      <c r="J100" s="45" t="s">
        <v>2166</v>
      </c>
      <c r="K100" s="45" t="s">
        <v>2127</v>
      </c>
    </row>
    <row r="101" s="36" customFormat="1" ht="15.75" spans="1:11">
      <c r="A101" s="44" t="s">
        <v>2344</v>
      </c>
      <c r="B101" s="45" t="s">
        <v>2122</v>
      </c>
      <c r="C101" s="46">
        <v>0.19</v>
      </c>
      <c r="D101" s="46">
        <v>0.19</v>
      </c>
      <c r="E101" s="46">
        <v>0.19</v>
      </c>
      <c r="F101" s="46">
        <v>0.19</v>
      </c>
      <c r="G101" s="45" t="s">
        <v>2345</v>
      </c>
      <c r="H101" s="45" t="s">
        <v>2346</v>
      </c>
      <c r="I101" s="45" t="s">
        <v>2165</v>
      </c>
      <c r="J101" s="45" t="s">
        <v>2168</v>
      </c>
      <c r="K101" s="45" t="s">
        <v>2127</v>
      </c>
    </row>
    <row r="102" s="36" customFormat="1" ht="15.75" spans="1:11">
      <c r="A102" s="44" t="s">
        <v>2347</v>
      </c>
      <c r="B102" s="45" t="s">
        <v>2122</v>
      </c>
      <c r="C102" s="46">
        <v>0.83</v>
      </c>
      <c r="D102" s="46">
        <v>0.83</v>
      </c>
      <c r="E102" s="46">
        <v>0.83</v>
      </c>
      <c r="F102" s="46">
        <v>0.83</v>
      </c>
      <c r="G102" s="45" t="s">
        <v>2348</v>
      </c>
      <c r="H102" s="45" t="s">
        <v>2349</v>
      </c>
      <c r="I102" s="45" t="s">
        <v>2165</v>
      </c>
      <c r="J102" s="45" t="s">
        <v>2166</v>
      </c>
      <c r="K102" s="45" t="s">
        <v>2127</v>
      </c>
    </row>
    <row r="103" s="36" customFormat="1" ht="15.75" spans="1:11">
      <c r="A103" s="44" t="s">
        <v>2350</v>
      </c>
      <c r="B103" s="45" t="s">
        <v>2122</v>
      </c>
      <c r="C103" s="46">
        <v>2.11</v>
      </c>
      <c r="D103" s="46">
        <v>2.11</v>
      </c>
      <c r="E103" s="46">
        <v>2.11</v>
      </c>
      <c r="F103" s="46">
        <v>2.11</v>
      </c>
      <c r="G103" s="45" t="s">
        <v>2348</v>
      </c>
      <c r="H103" s="45" t="s">
        <v>2349</v>
      </c>
      <c r="I103" s="45" t="s">
        <v>2165</v>
      </c>
      <c r="J103" s="45" t="s">
        <v>2168</v>
      </c>
      <c r="K103" s="45" t="s">
        <v>2127</v>
      </c>
    </row>
    <row r="104" s="36" customFormat="1" ht="15.75" spans="1:11">
      <c r="A104" s="44" t="s">
        <v>2351</v>
      </c>
      <c r="B104" s="45" t="s">
        <v>2122</v>
      </c>
      <c r="C104" s="46">
        <v>0.44</v>
      </c>
      <c r="D104" s="46">
        <v>0.44</v>
      </c>
      <c r="E104" s="46">
        <v>0.44</v>
      </c>
      <c r="F104" s="46">
        <v>0.44</v>
      </c>
      <c r="G104" s="45" t="s">
        <v>2352</v>
      </c>
      <c r="H104" s="45" t="s">
        <v>2353</v>
      </c>
      <c r="I104" s="45" t="s">
        <v>2165</v>
      </c>
      <c r="J104" s="45" t="s">
        <v>2168</v>
      </c>
      <c r="K104" s="45" t="s">
        <v>2127</v>
      </c>
    </row>
    <row r="105" s="36" customFormat="1" ht="15.75" spans="1:11">
      <c r="A105" s="44" t="s">
        <v>2354</v>
      </c>
      <c r="B105" s="45" t="s">
        <v>2122</v>
      </c>
      <c r="C105" s="46">
        <v>0.88</v>
      </c>
      <c r="D105" s="46">
        <v>0.88</v>
      </c>
      <c r="E105" s="46">
        <v>0.88</v>
      </c>
      <c r="F105" s="46">
        <v>0.88</v>
      </c>
      <c r="G105" s="45" t="s">
        <v>2352</v>
      </c>
      <c r="H105" s="45" t="s">
        <v>2353</v>
      </c>
      <c r="I105" s="45" t="s">
        <v>2165</v>
      </c>
      <c r="J105" s="45" t="s">
        <v>2166</v>
      </c>
      <c r="K105" s="45" t="s">
        <v>2127</v>
      </c>
    </row>
    <row r="106" s="36" customFormat="1" ht="15.75" spans="1:11">
      <c r="A106" s="44" t="s">
        <v>2355</v>
      </c>
      <c r="B106" s="45" t="s">
        <v>2122</v>
      </c>
      <c r="C106" s="46">
        <v>0.19</v>
      </c>
      <c r="D106" s="46">
        <v>0.19</v>
      </c>
      <c r="E106" s="46">
        <v>0.19</v>
      </c>
      <c r="F106" s="46">
        <v>0.19</v>
      </c>
      <c r="G106" s="45" t="s">
        <v>2356</v>
      </c>
      <c r="H106" s="45" t="s">
        <v>2357</v>
      </c>
      <c r="I106" s="45" t="s">
        <v>2165</v>
      </c>
      <c r="J106" s="45" t="s">
        <v>2168</v>
      </c>
      <c r="K106" s="45" t="s">
        <v>2127</v>
      </c>
    </row>
    <row r="107" s="36" customFormat="1" ht="15.75" spans="1:11">
      <c r="A107" s="44" t="s">
        <v>2358</v>
      </c>
      <c r="B107" s="45" t="s">
        <v>2122</v>
      </c>
      <c r="C107" s="46">
        <v>3.76</v>
      </c>
      <c r="D107" s="46">
        <v>3.76</v>
      </c>
      <c r="E107" s="46">
        <v>3.76</v>
      </c>
      <c r="F107" s="46">
        <v>3.76</v>
      </c>
      <c r="G107" s="45" t="s">
        <v>2359</v>
      </c>
      <c r="H107" s="45" t="s">
        <v>2360</v>
      </c>
      <c r="I107" s="45" t="s">
        <v>2165</v>
      </c>
      <c r="J107" s="45" t="s">
        <v>2168</v>
      </c>
      <c r="K107" s="45" t="s">
        <v>2127</v>
      </c>
    </row>
    <row r="108" s="36" customFormat="1" ht="15.75" spans="1:11">
      <c r="A108" s="44" t="s">
        <v>2361</v>
      </c>
      <c r="B108" s="45" t="s">
        <v>2122</v>
      </c>
      <c r="C108" s="46">
        <v>4.12</v>
      </c>
      <c r="D108" s="46">
        <v>4.12</v>
      </c>
      <c r="E108" s="46">
        <v>4.12</v>
      </c>
      <c r="F108" s="46">
        <v>4.12</v>
      </c>
      <c r="G108" s="45" t="s">
        <v>2362</v>
      </c>
      <c r="H108" s="45" t="s">
        <v>2363</v>
      </c>
      <c r="I108" s="45" t="s">
        <v>2165</v>
      </c>
      <c r="J108" s="45" t="s">
        <v>2166</v>
      </c>
      <c r="K108" s="45" t="s">
        <v>2127</v>
      </c>
    </row>
    <row r="109" s="36" customFormat="1" ht="15.75" spans="1:11">
      <c r="A109" s="44" t="s">
        <v>2364</v>
      </c>
      <c r="B109" s="45" t="s">
        <v>2122</v>
      </c>
      <c r="C109" s="46">
        <v>0.22</v>
      </c>
      <c r="D109" s="46">
        <v>0.22</v>
      </c>
      <c r="E109" s="46">
        <v>0.22</v>
      </c>
      <c r="F109" s="46">
        <v>0.22</v>
      </c>
      <c r="G109" s="45" t="s">
        <v>2365</v>
      </c>
      <c r="H109" s="45" t="s">
        <v>2366</v>
      </c>
      <c r="I109" s="45" t="s">
        <v>2165</v>
      </c>
      <c r="J109" s="45" t="s">
        <v>2168</v>
      </c>
      <c r="K109" s="45" t="s">
        <v>2127</v>
      </c>
    </row>
    <row r="110" s="36" customFormat="1" ht="15.75" spans="1:11">
      <c r="A110" s="44" t="s">
        <v>2367</v>
      </c>
      <c r="B110" s="45" t="s">
        <v>2122</v>
      </c>
      <c r="C110" s="46">
        <v>0.25</v>
      </c>
      <c r="D110" s="46">
        <v>0.25</v>
      </c>
      <c r="E110" s="46">
        <v>0.25</v>
      </c>
      <c r="F110" s="46">
        <v>0.25</v>
      </c>
      <c r="G110" s="45" t="s">
        <v>2365</v>
      </c>
      <c r="H110" s="45" t="s">
        <v>2366</v>
      </c>
      <c r="I110" s="45" t="s">
        <v>2165</v>
      </c>
      <c r="J110" s="45" t="s">
        <v>2166</v>
      </c>
      <c r="K110" s="45" t="s">
        <v>2127</v>
      </c>
    </row>
    <row r="111" s="36" customFormat="1" ht="15.75" spans="1:11">
      <c r="A111" s="44" t="s">
        <v>2368</v>
      </c>
      <c r="B111" s="45" t="s">
        <v>2122</v>
      </c>
      <c r="C111" s="46">
        <v>0.36</v>
      </c>
      <c r="D111" s="46">
        <v>0.36</v>
      </c>
      <c r="E111" s="46">
        <v>0.36</v>
      </c>
      <c r="F111" s="46">
        <v>0.36</v>
      </c>
      <c r="G111" s="45" t="s">
        <v>2369</v>
      </c>
      <c r="H111" s="45" t="s">
        <v>2370</v>
      </c>
      <c r="I111" s="45" t="s">
        <v>2165</v>
      </c>
      <c r="J111" s="45" t="s">
        <v>2168</v>
      </c>
      <c r="K111" s="45" t="s">
        <v>2127</v>
      </c>
    </row>
    <row r="112" s="36" customFormat="1" ht="15.75" spans="1:11">
      <c r="A112" s="44" t="s">
        <v>2371</v>
      </c>
      <c r="B112" s="45" t="s">
        <v>2122</v>
      </c>
      <c r="C112" s="46">
        <v>1.13</v>
      </c>
      <c r="D112" s="46">
        <v>1.13</v>
      </c>
      <c r="E112" s="46">
        <v>1.13</v>
      </c>
      <c r="F112" s="46">
        <v>1.13</v>
      </c>
      <c r="G112" s="45" t="s">
        <v>2372</v>
      </c>
      <c r="H112" s="45" t="s">
        <v>2373</v>
      </c>
      <c r="I112" s="45" t="s">
        <v>2165</v>
      </c>
      <c r="J112" s="45" t="s">
        <v>2166</v>
      </c>
      <c r="K112" s="45" t="s">
        <v>2127</v>
      </c>
    </row>
    <row r="113" s="36" customFormat="1" ht="15.75" spans="1:11">
      <c r="A113" s="44" t="s">
        <v>2374</v>
      </c>
      <c r="B113" s="45" t="s">
        <v>2122</v>
      </c>
      <c r="C113" s="46">
        <v>1.39</v>
      </c>
      <c r="D113" s="46">
        <v>1.39</v>
      </c>
      <c r="E113" s="46">
        <v>1.39</v>
      </c>
      <c r="F113" s="46">
        <v>1.39</v>
      </c>
      <c r="G113" s="45" t="s">
        <v>2372</v>
      </c>
      <c r="H113" s="45" t="s">
        <v>2373</v>
      </c>
      <c r="I113" s="45" t="s">
        <v>2165</v>
      </c>
      <c r="J113" s="45" t="s">
        <v>2168</v>
      </c>
      <c r="K113" s="45" t="s">
        <v>2127</v>
      </c>
    </row>
    <row r="114" s="36" customFormat="1" ht="15.75" spans="1:11">
      <c r="A114" s="44" t="s">
        <v>2375</v>
      </c>
      <c r="B114" s="45" t="s">
        <v>2122</v>
      </c>
      <c r="C114" s="46">
        <v>0.81</v>
      </c>
      <c r="D114" s="46">
        <v>0.81</v>
      </c>
      <c r="E114" s="46">
        <v>0.81</v>
      </c>
      <c r="F114" s="46">
        <v>0.81</v>
      </c>
      <c r="G114" s="45" t="s">
        <v>2376</v>
      </c>
      <c r="H114" s="45" t="s">
        <v>2377</v>
      </c>
      <c r="I114" s="45" t="s">
        <v>2165</v>
      </c>
      <c r="J114" s="45" t="s">
        <v>2166</v>
      </c>
      <c r="K114" s="45" t="s">
        <v>2127</v>
      </c>
    </row>
    <row r="115" s="36" customFormat="1" ht="15.75" spans="1:11">
      <c r="A115" s="44" t="s">
        <v>2378</v>
      </c>
      <c r="B115" s="45" t="s">
        <v>2122</v>
      </c>
      <c r="C115" s="46">
        <v>0.66</v>
      </c>
      <c r="D115" s="46">
        <v>0.66</v>
      </c>
      <c r="E115" s="46">
        <v>0.66</v>
      </c>
      <c r="F115" s="46">
        <v>0.66</v>
      </c>
      <c r="G115" s="45" t="s">
        <v>2376</v>
      </c>
      <c r="H115" s="45" t="s">
        <v>2377</v>
      </c>
      <c r="I115" s="45" t="s">
        <v>2165</v>
      </c>
      <c r="J115" s="45" t="s">
        <v>2168</v>
      </c>
      <c r="K115" s="45" t="s">
        <v>2127</v>
      </c>
    </row>
    <row r="116" s="36" customFormat="1" ht="15.75" spans="1:11">
      <c r="A116" s="44" t="s">
        <v>2379</v>
      </c>
      <c r="B116" s="45" t="s">
        <v>2122</v>
      </c>
      <c r="C116" s="46">
        <v>0.23</v>
      </c>
      <c r="D116" s="46">
        <v>0.23</v>
      </c>
      <c r="E116" s="46">
        <v>0.23</v>
      </c>
      <c r="F116" s="46">
        <v>0.23</v>
      </c>
      <c r="G116" s="45" t="s">
        <v>2376</v>
      </c>
      <c r="H116" s="45" t="s">
        <v>2377</v>
      </c>
      <c r="I116" s="45" t="s">
        <v>2165</v>
      </c>
      <c r="J116" s="45" t="s">
        <v>2168</v>
      </c>
      <c r="K116" s="45" t="s">
        <v>2127</v>
      </c>
    </row>
    <row r="117" s="36" customFormat="1" ht="15.75" spans="1:11">
      <c r="A117" s="44" t="s">
        <v>2380</v>
      </c>
      <c r="B117" s="45" t="s">
        <v>2122</v>
      </c>
      <c r="C117" s="46">
        <v>0.69</v>
      </c>
      <c r="D117" s="46">
        <v>0.69</v>
      </c>
      <c r="E117" s="46">
        <v>0.69</v>
      </c>
      <c r="F117" s="46">
        <v>0.69</v>
      </c>
      <c r="G117" s="45" t="s">
        <v>2381</v>
      </c>
      <c r="H117" s="45" t="s">
        <v>2382</v>
      </c>
      <c r="I117" s="45" t="s">
        <v>2165</v>
      </c>
      <c r="J117" s="45" t="s">
        <v>2168</v>
      </c>
      <c r="K117" s="45" t="s">
        <v>2127</v>
      </c>
    </row>
    <row r="118" s="36" customFormat="1" ht="15.75" spans="1:11">
      <c r="A118" s="44" t="s">
        <v>2383</v>
      </c>
      <c r="B118" s="45" t="s">
        <v>2122</v>
      </c>
      <c r="C118" s="46">
        <v>2.02</v>
      </c>
      <c r="D118" s="46">
        <v>2.02</v>
      </c>
      <c r="E118" s="46">
        <v>2.02</v>
      </c>
      <c r="F118" s="46">
        <v>2.02</v>
      </c>
      <c r="G118" s="45" t="s">
        <v>2384</v>
      </c>
      <c r="H118" s="45" t="s">
        <v>2385</v>
      </c>
      <c r="I118" s="45" t="s">
        <v>2165</v>
      </c>
      <c r="J118" s="45" t="s">
        <v>2166</v>
      </c>
      <c r="K118" s="45" t="s">
        <v>2127</v>
      </c>
    </row>
    <row r="119" s="36" customFormat="1" ht="15.75" spans="1:11">
      <c r="A119" s="44" t="s">
        <v>2386</v>
      </c>
      <c r="B119" s="45" t="s">
        <v>2122</v>
      </c>
      <c r="C119" s="46">
        <v>1.04</v>
      </c>
      <c r="D119" s="46">
        <v>1.04</v>
      </c>
      <c r="E119" s="46">
        <v>1.04</v>
      </c>
      <c r="F119" s="46">
        <v>1.04</v>
      </c>
      <c r="G119" s="45" t="s">
        <v>2387</v>
      </c>
      <c r="H119" s="45" t="s">
        <v>2388</v>
      </c>
      <c r="I119" s="45" t="s">
        <v>2165</v>
      </c>
      <c r="J119" s="45" t="s">
        <v>2168</v>
      </c>
      <c r="K119" s="45" t="s">
        <v>2127</v>
      </c>
    </row>
    <row r="120" s="36" customFormat="1" ht="15.75" spans="1:11">
      <c r="A120" s="44" t="s">
        <v>2389</v>
      </c>
      <c r="B120" s="45" t="s">
        <v>2122</v>
      </c>
      <c r="C120" s="46">
        <v>0.25</v>
      </c>
      <c r="D120" s="46">
        <v>0.25</v>
      </c>
      <c r="E120" s="46">
        <v>0.25</v>
      </c>
      <c r="F120" s="46">
        <v>0.25</v>
      </c>
      <c r="G120" s="45" t="s">
        <v>2390</v>
      </c>
      <c r="H120" s="45" t="s">
        <v>2391</v>
      </c>
      <c r="I120" s="45" t="s">
        <v>2165</v>
      </c>
      <c r="J120" s="45" t="s">
        <v>2168</v>
      </c>
      <c r="K120" s="45" t="s">
        <v>2127</v>
      </c>
    </row>
    <row r="121" s="36" customFormat="1" ht="15.75" spans="1:11">
      <c r="A121" s="44" t="s">
        <v>2392</v>
      </c>
      <c r="B121" s="45" t="s">
        <v>2122</v>
      </c>
      <c r="C121" s="46">
        <v>1.65</v>
      </c>
      <c r="D121" s="46">
        <v>1.65</v>
      </c>
      <c r="E121" s="46">
        <v>1.65</v>
      </c>
      <c r="F121" s="46">
        <v>1.65</v>
      </c>
      <c r="G121" s="45" t="s">
        <v>2390</v>
      </c>
      <c r="H121" s="45" t="s">
        <v>2391</v>
      </c>
      <c r="I121" s="45" t="s">
        <v>2165</v>
      </c>
      <c r="J121" s="45" t="s">
        <v>2168</v>
      </c>
      <c r="K121" s="45" t="s">
        <v>2127</v>
      </c>
    </row>
    <row r="122" s="36" customFormat="1" ht="15.75" spans="1:11">
      <c r="A122" s="44" t="s">
        <v>2393</v>
      </c>
      <c r="B122" s="45" t="s">
        <v>2122</v>
      </c>
      <c r="C122" s="46">
        <v>3.05</v>
      </c>
      <c r="D122" s="46">
        <v>3.05</v>
      </c>
      <c r="E122" s="46">
        <v>3.05</v>
      </c>
      <c r="F122" s="46">
        <v>3.05</v>
      </c>
      <c r="G122" s="45" t="s">
        <v>2394</v>
      </c>
      <c r="H122" s="45" t="s">
        <v>2395</v>
      </c>
      <c r="I122" s="45" t="s">
        <v>2165</v>
      </c>
      <c r="J122" s="45" t="s">
        <v>2166</v>
      </c>
      <c r="K122" s="45" t="s">
        <v>2127</v>
      </c>
    </row>
    <row r="123" s="36" customFormat="1" ht="15.75" spans="1:11">
      <c r="A123" s="44" t="s">
        <v>2396</v>
      </c>
      <c r="B123" s="45" t="s">
        <v>2122</v>
      </c>
      <c r="C123" s="46">
        <v>0.37</v>
      </c>
      <c r="D123" s="46">
        <v>0.37</v>
      </c>
      <c r="E123" s="46">
        <v>0.37</v>
      </c>
      <c r="F123" s="46">
        <v>0.37</v>
      </c>
      <c r="G123" s="45" t="s">
        <v>2397</v>
      </c>
      <c r="H123" s="45" t="s">
        <v>2398</v>
      </c>
      <c r="I123" s="45" t="s">
        <v>2165</v>
      </c>
      <c r="J123" s="45" t="s">
        <v>2168</v>
      </c>
      <c r="K123" s="45" t="s">
        <v>2127</v>
      </c>
    </row>
    <row r="124" s="36" customFormat="1" ht="15.75" spans="1:11">
      <c r="A124" s="44" t="s">
        <v>2399</v>
      </c>
      <c r="B124" s="45" t="s">
        <v>2122</v>
      </c>
      <c r="C124" s="46">
        <v>0.24</v>
      </c>
      <c r="D124" s="46">
        <v>0.24</v>
      </c>
      <c r="E124" s="46">
        <v>0.24</v>
      </c>
      <c r="F124" s="46">
        <v>0.24</v>
      </c>
      <c r="G124" s="45" t="s">
        <v>2400</v>
      </c>
      <c r="H124" s="45" t="s">
        <v>2401</v>
      </c>
      <c r="I124" s="45" t="s">
        <v>2165</v>
      </c>
      <c r="J124" s="45" t="s">
        <v>2168</v>
      </c>
      <c r="K124" s="45" t="s">
        <v>2127</v>
      </c>
    </row>
    <row r="125" s="36" customFormat="1" ht="15.75" spans="1:11">
      <c r="A125" s="44" t="s">
        <v>2402</v>
      </c>
      <c r="B125" s="45" t="s">
        <v>2122</v>
      </c>
      <c r="C125" s="46">
        <v>2.52</v>
      </c>
      <c r="D125" s="46">
        <v>2.52</v>
      </c>
      <c r="E125" s="46">
        <v>2.52</v>
      </c>
      <c r="F125" s="46">
        <v>2.52</v>
      </c>
      <c r="G125" s="45" t="s">
        <v>2403</v>
      </c>
      <c r="H125" s="45" t="s">
        <v>2404</v>
      </c>
      <c r="I125" s="45" t="s">
        <v>2165</v>
      </c>
      <c r="J125" s="45" t="s">
        <v>2166</v>
      </c>
      <c r="K125" s="45" t="s">
        <v>2127</v>
      </c>
    </row>
    <row r="126" s="36" customFormat="1" ht="15.75" spans="1:11">
      <c r="A126" s="44" t="s">
        <v>2405</v>
      </c>
      <c r="B126" s="45" t="s">
        <v>2122</v>
      </c>
      <c r="C126" s="46">
        <v>1.33</v>
      </c>
      <c r="D126" s="46">
        <v>1.33</v>
      </c>
      <c r="E126" s="46">
        <v>1.33</v>
      </c>
      <c r="F126" s="46">
        <v>1.33</v>
      </c>
      <c r="G126" s="45" t="s">
        <v>2406</v>
      </c>
      <c r="H126" s="45" t="s">
        <v>2407</v>
      </c>
      <c r="I126" s="45" t="s">
        <v>2165</v>
      </c>
      <c r="J126" s="45" t="s">
        <v>2166</v>
      </c>
      <c r="K126" s="45" t="s">
        <v>2127</v>
      </c>
    </row>
    <row r="127" s="36" customFormat="1" ht="15.75" spans="1:11">
      <c r="A127" s="44" t="s">
        <v>2408</v>
      </c>
      <c r="B127" s="45" t="s">
        <v>2122</v>
      </c>
      <c r="C127" s="46">
        <v>1.89</v>
      </c>
      <c r="D127" s="46">
        <v>1.89</v>
      </c>
      <c r="E127" s="46">
        <v>1.89</v>
      </c>
      <c r="F127" s="46">
        <v>1.89</v>
      </c>
      <c r="G127" s="45" t="s">
        <v>2409</v>
      </c>
      <c r="H127" s="45" t="s">
        <v>2410</v>
      </c>
      <c r="I127" s="45" t="s">
        <v>2165</v>
      </c>
      <c r="J127" s="45" t="s">
        <v>2168</v>
      </c>
      <c r="K127" s="45" t="s">
        <v>2127</v>
      </c>
    </row>
    <row r="128" s="36" customFormat="1" ht="15.75" spans="1:11">
      <c r="A128" s="44" t="s">
        <v>2411</v>
      </c>
      <c r="B128" s="45" t="s">
        <v>2122</v>
      </c>
      <c r="C128" s="46">
        <v>0.13</v>
      </c>
      <c r="D128" s="46">
        <v>0.13</v>
      </c>
      <c r="E128" s="46">
        <v>0.13</v>
      </c>
      <c r="F128" s="46">
        <v>0.13</v>
      </c>
      <c r="G128" s="45" t="s">
        <v>2412</v>
      </c>
      <c r="H128" s="45" t="s">
        <v>2413</v>
      </c>
      <c r="I128" s="45" t="s">
        <v>2165</v>
      </c>
      <c r="J128" s="45" t="s">
        <v>2168</v>
      </c>
      <c r="K128" s="45" t="s">
        <v>2127</v>
      </c>
    </row>
    <row r="129" s="36" customFormat="1" ht="15.75" spans="1:11">
      <c r="A129" s="44" t="s">
        <v>2414</v>
      </c>
      <c r="B129" s="45" t="s">
        <v>2122</v>
      </c>
      <c r="C129" s="46">
        <v>1.62</v>
      </c>
      <c r="D129" s="46">
        <v>1.62</v>
      </c>
      <c r="E129" s="46">
        <v>1.62</v>
      </c>
      <c r="F129" s="46">
        <v>1.62</v>
      </c>
      <c r="G129" s="45" t="s">
        <v>2412</v>
      </c>
      <c r="H129" s="45" t="s">
        <v>2413</v>
      </c>
      <c r="I129" s="45" t="s">
        <v>2165</v>
      </c>
      <c r="J129" s="45" t="s">
        <v>2168</v>
      </c>
      <c r="K129" s="45" t="s">
        <v>2127</v>
      </c>
    </row>
    <row r="130" s="36" customFormat="1" ht="15.75" spans="1:11">
      <c r="A130" s="44" t="s">
        <v>2415</v>
      </c>
      <c r="B130" s="45" t="s">
        <v>2122</v>
      </c>
      <c r="C130" s="46">
        <v>0.52</v>
      </c>
      <c r="D130" s="46">
        <v>0.52</v>
      </c>
      <c r="E130" s="46">
        <v>0.52</v>
      </c>
      <c r="F130" s="46">
        <v>0.52</v>
      </c>
      <c r="G130" s="45" t="s">
        <v>2416</v>
      </c>
      <c r="H130" s="45" t="s">
        <v>2417</v>
      </c>
      <c r="I130" s="45" t="s">
        <v>2165</v>
      </c>
      <c r="J130" s="45" t="s">
        <v>2168</v>
      </c>
      <c r="K130" s="45" t="s">
        <v>2127</v>
      </c>
    </row>
    <row r="131" s="36" customFormat="1" ht="15.75" spans="1:11">
      <c r="A131" s="44" t="s">
        <v>2418</v>
      </c>
      <c r="B131" s="45" t="s">
        <v>2122</v>
      </c>
      <c r="C131" s="46">
        <v>25</v>
      </c>
      <c r="D131" s="46">
        <v>25</v>
      </c>
      <c r="E131" s="46">
        <v>25</v>
      </c>
      <c r="F131" s="46">
        <v>25</v>
      </c>
      <c r="G131" s="45" t="s">
        <v>2416</v>
      </c>
      <c r="H131" s="45" t="s">
        <v>2417</v>
      </c>
      <c r="I131" s="45" t="s">
        <v>2165</v>
      </c>
      <c r="J131" s="45" t="s">
        <v>2168</v>
      </c>
      <c r="K131" s="45" t="s">
        <v>2127</v>
      </c>
    </row>
    <row r="132" s="36" customFormat="1" ht="15.75" spans="1:11">
      <c r="A132" s="44" t="s">
        <v>2419</v>
      </c>
      <c r="B132" s="45" t="s">
        <v>2122</v>
      </c>
      <c r="C132" s="46">
        <v>1.54</v>
      </c>
      <c r="D132" s="46">
        <v>1.54</v>
      </c>
      <c r="E132" s="46">
        <v>1.54</v>
      </c>
      <c r="F132" s="46">
        <v>1.54</v>
      </c>
      <c r="G132" s="45" t="s">
        <v>2420</v>
      </c>
      <c r="H132" s="45" t="s">
        <v>2421</v>
      </c>
      <c r="I132" s="45" t="s">
        <v>2165</v>
      </c>
      <c r="J132" s="45" t="s">
        <v>2168</v>
      </c>
      <c r="K132" s="45" t="s">
        <v>2127</v>
      </c>
    </row>
    <row r="133" s="36" customFormat="1" ht="15.75" spans="1:11">
      <c r="A133" s="44" t="s">
        <v>2422</v>
      </c>
      <c r="B133" s="45" t="s">
        <v>2122</v>
      </c>
      <c r="C133" s="46">
        <v>1.21</v>
      </c>
      <c r="D133" s="46">
        <v>1.21</v>
      </c>
      <c r="E133" s="46">
        <v>1.21</v>
      </c>
      <c r="F133" s="46">
        <v>1.21</v>
      </c>
      <c r="G133" s="45" t="s">
        <v>2423</v>
      </c>
      <c r="H133" s="45" t="s">
        <v>2424</v>
      </c>
      <c r="I133" s="45" t="s">
        <v>2165</v>
      </c>
      <c r="J133" s="45" t="s">
        <v>2168</v>
      </c>
      <c r="K133" s="45" t="s">
        <v>2127</v>
      </c>
    </row>
    <row r="134" s="36" customFormat="1" ht="15.75" spans="1:11">
      <c r="A134" s="44" t="s">
        <v>2425</v>
      </c>
      <c r="B134" s="45" t="s">
        <v>2122</v>
      </c>
      <c r="C134" s="46">
        <v>2.07</v>
      </c>
      <c r="D134" s="46">
        <v>2.07</v>
      </c>
      <c r="E134" s="46">
        <v>2.07</v>
      </c>
      <c r="F134" s="46">
        <v>2.07</v>
      </c>
      <c r="G134" s="45" t="s">
        <v>2426</v>
      </c>
      <c r="H134" s="45" t="s">
        <v>2427</v>
      </c>
      <c r="I134" s="45" t="s">
        <v>2165</v>
      </c>
      <c r="J134" s="45" t="s">
        <v>2166</v>
      </c>
      <c r="K134" s="45" t="s">
        <v>2127</v>
      </c>
    </row>
    <row r="135" s="36" customFormat="1" ht="15.75" spans="1:11">
      <c r="A135" s="44" t="s">
        <v>2428</v>
      </c>
      <c r="B135" s="45" t="s">
        <v>2122</v>
      </c>
      <c r="C135" s="46">
        <v>1.73</v>
      </c>
      <c r="D135" s="46">
        <v>1.73</v>
      </c>
      <c r="E135" s="46">
        <v>1.73</v>
      </c>
      <c r="F135" s="46">
        <v>1.73</v>
      </c>
      <c r="G135" s="45" t="s">
        <v>2429</v>
      </c>
      <c r="H135" s="45" t="s">
        <v>2430</v>
      </c>
      <c r="I135" s="45" t="s">
        <v>2165</v>
      </c>
      <c r="J135" s="45" t="s">
        <v>2166</v>
      </c>
      <c r="K135" s="45" t="s">
        <v>2127</v>
      </c>
    </row>
    <row r="136" s="36" customFormat="1" ht="15.75" spans="1:11">
      <c r="A136" s="44" t="s">
        <v>2431</v>
      </c>
      <c r="B136" s="45" t="s">
        <v>2122</v>
      </c>
      <c r="C136" s="46">
        <v>1.35</v>
      </c>
      <c r="D136" s="46">
        <v>1.35</v>
      </c>
      <c r="E136" s="46">
        <v>1.35</v>
      </c>
      <c r="F136" s="46">
        <v>1.35</v>
      </c>
      <c r="G136" s="45" t="s">
        <v>2432</v>
      </c>
      <c r="H136" s="45" t="s">
        <v>2433</v>
      </c>
      <c r="I136" s="45" t="s">
        <v>2165</v>
      </c>
      <c r="J136" s="45" t="s">
        <v>2168</v>
      </c>
      <c r="K136" s="45" t="s">
        <v>2127</v>
      </c>
    </row>
    <row r="137" s="36" customFormat="1" ht="15.75" spans="1:11">
      <c r="A137" s="44" t="s">
        <v>2434</v>
      </c>
      <c r="B137" s="45" t="s">
        <v>2122</v>
      </c>
      <c r="C137" s="46">
        <v>0.53</v>
      </c>
      <c r="D137" s="46">
        <v>0.53</v>
      </c>
      <c r="E137" s="46">
        <v>0.53</v>
      </c>
      <c r="F137" s="46">
        <v>0.53</v>
      </c>
      <c r="G137" s="45" t="s">
        <v>2435</v>
      </c>
      <c r="H137" s="45" t="s">
        <v>2436</v>
      </c>
      <c r="I137" s="45" t="s">
        <v>2165</v>
      </c>
      <c r="J137" s="45" t="s">
        <v>2168</v>
      </c>
      <c r="K137" s="45" t="s">
        <v>2127</v>
      </c>
    </row>
    <row r="138" s="36" customFormat="1" ht="15.75" spans="1:11">
      <c r="A138" s="44" t="s">
        <v>2437</v>
      </c>
      <c r="B138" s="45" t="s">
        <v>2122</v>
      </c>
      <c r="C138" s="46">
        <v>1.13</v>
      </c>
      <c r="D138" s="46">
        <v>1.13</v>
      </c>
      <c r="E138" s="46">
        <v>1.13</v>
      </c>
      <c r="F138" s="46">
        <v>1.13</v>
      </c>
      <c r="G138" s="45" t="s">
        <v>2438</v>
      </c>
      <c r="H138" s="45" t="s">
        <v>2439</v>
      </c>
      <c r="I138" s="45" t="s">
        <v>2165</v>
      </c>
      <c r="J138" s="45" t="s">
        <v>2168</v>
      </c>
      <c r="K138" s="45" t="s">
        <v>2127</v>
      </c>
    </row>
    <row r="139" s="36" customFormat="1" ht="15.75" spans="1:11">
      <c r="A139" s="44" t="s">
        <v>2440</v>
      </c>
      <c r="B139" s="45" t="s">
        <v>2122</v>
      </c>
      <c r="C139" s="46">
        <v>1.07</v>
      </c>
      <c r="D139" s="46">
        <v>1.07</v>
      </c>
      <c r="E139" s="46">
        <v>1.07</v>
      </c>
      <c r="F139" s="46">
        <v>1.07</v>
      </c>
      <c r="G139" s="45" t="s">
        <v>2441</v>
      </c>
      <c r="H139" s="45" t="s">
        <v>2442</v>
      </c>
      <c r="I139" s="45" t="s">
        <v>2165</v>
      </c>
      <c r="J139" s="45" t="s">
        <v>2166</v>
      </c>
      <c r="K139" s="45" t="s">
        <v>2127</v>
      </c>
    </row>
    <row r="140" s="36" customFormat="1" ht="15.75" spans="1:11">
      <c r="A140" s="44" t="s">
        <v>2443</v>
      </c>
      <c r="B140" s="45" t="s">
        <v>2122</v>
      </c>
      <c r="C140" s="46">
        <v>45</v>
      </c>
      <c r="D140" s="46">
        <v>45</v>
      </c>
      <c r="E140" s="46">
        <v>45</v>
      </c>
      <c r="F140" s="46">
        <v>45</v>
      </c>
      <c r="G140" s="45" t="s">
        <v>2444</v>
      </c>
      <c r="H140" s="45" t="s">
        <v>2445</v>
      </c>
      <c r="I140" s="45" t="s">
        <v>2179</v>
      </c>
      <c r="J140" s="45" t="s">
        <v>2166</v>
      </c>
      <c r="K140" s="45" t="s">
        <v>2127</v>
      </c>
    </row>
    <row r="141" s="36" customFormat="1" ht="15.75" spans="1:11">
      <c r="A141" s="44" t="s">
        <v>2446</v>
      </c>
      <c r="B141" s="45" t="s">
        <v>2122</v>
      </c>
      <c r="C141" s="46">
        <v>3.09</v>
      </c>
      <c r="D141" s="46">
        <v>3.09</v>
      </c>
      <c r="E141" s="46">
        <v>3.09</v>
      </c>
      <c r="F141" s="46">
        <v>3.09</v>
      </c>
      <c r="G141" s="45" t="s">
        <v>2444</v>
      </c>
      <c r="H141" s="45" t="s">
        <v>2445</v>
      </c>
      <c r="I141" s="45" t="s">
        <v>2165</v>
      </c>
      <c r="J141" s="45" t="s">
        <v>2166</v>
      </c>
      <c r="K141" s="45" t="s">
        <v>2127</v>
      </c>
    </row>
    <row r="142" s="36" customFormat="1" ht="15.75" spans="1:11">
      <c r="A142" s="44" t="s">
        <v>2447</v>
      </c>
      <c r="B142" s="45" t="s">
        <v>2122</v>
      </c>
      <c r="C142" s="46">
        <v>0.62</v>
      </c>
      <c r="D142" s="46">
        <v>0.62</v>
      </c>
      <c r="E142" s="46">
        <v>0.62</v>
      </c>
      <c r="F142" s="46">
        <v>0.62</v>
      </c>
      <c r="G142" s="45" t="s">
        <v>2448</v>
      </c>
      <c r="H142" s="45" t="s">
        <v>2449</v>
      </c>
      <c r="I142" s="45" t="s">
        <v>2165</v>
      </c>
      <c r="J142" s="45" t="s">
        <v>2166</v>
      </c>
      <c r="K142" s="45" t="s">
        <v>2127</v>
      </c>
    </row>
    <row r="143" s="36" customFormat="1" ht="15.75" spans="1:11">
      <c r="A143" s="44" t="s">
        <v>2450</v>
      </c>
      <c r="B143" s="45" t="s">
        <v>2122</v>
      </c>
      <c r="C143" s="46">
        <v>1.38</v>
      </c>
      <c r="D143" s="46">
        <v>1.38</v>
      </c>
      <c r="E143" s="46">
        <v>1.38</v>
      </c>
      <c r="F143" s="46">
        <v>1.38</v>
      </c>
      <c r="G143" s="45" t="s">
        <v>2451</v>
      </c>
      <c r="H143" s="45" t="s">
        <v>2452</v>
      </c>
      <c r="I143" s="45" t="s">
        <v>2165</v>
      </c>
      <c r="J143" s="45" t="s">
        <v>2168</v>
      </c>
      <c r="K143" s="45" t="s">
        <v>2127</v>
      </c>
    </row>
    <row r="144" s="36" customFormat="1" ht="15.75" spans="1:11">
      <c r="A144" s="44" t="s">
        <v>2453</v>
      </c>
      <c r="B144" s="45" t="s">
        <v>2122</v>
      </c>
      <c r="C144" s="46">
        <v>0.14</v>
      </c>
      <c r="D144" s="46">
        <v>0.14</v>
      </c>
      <c r="E144" s="46">
        <v>0.14</v>
      </c>
      <c r="F144" s="46">
        <v>0.14</v>
      </c>
      <c r="G144" s="45" t="s">
        <v>2451</v>
      </c>
      <c r="H144" s="45" t="s">
        <v>2452</v>
      </c>
      <c r="I144" s="45" t="s">
        <v>2165</v>
      </c>
      <c r="J144" s="45" t="s">
        <v>2168</v>
      </c>
      <c r="K144" s="45" t="s">
        <v>2127</v>
      </c>
    </row>
    <row r="145" s="36" customFormat="1" ht="15.75" spans="1:11">
      <c r="A145" s="44" t="s">
        <v>2454</v>
      </c>
      <c r="B145" s="45" t="s">
        <v>2122</v>
      </c>
      <c r="C145" s="46">
        <v>35.8</v>
      </c>
      <c r="D145" s="46">
        <v>35.8</v>
      </c>
      <c r="E145" s="46">
        <v>35.8</v>
      </c>
      <c r="F145" s="46">
        <v>35.8</v>
      </c>
      <c r="G145" s="45" t="s">
        <v>2451</v>
      </c>
      <c r="H145" s="45" t="s">
        <v>2452</v>
      </c>
      <c r="I145" s="45" t="s">
        <v>2165</v>
      </c>
      <c r="J145" s="45" t="s">
        <v>2168</v>
      </c>
      <c r="K145" s="45" t="s">
        <v>2127</v>
      </c>
    </row>
    <row r="146" s="36" customFormat="1" ht="15.75" spans="1:11">
      <c r="A146" s="44" t="s">
        <v>2455</v>
      </c>
      <c r="B146" s="45" t="s">
        <v>2122</v>
      </c>
      <c r="C146" s="46">
        <v>17</v>
      </c>
      <c r="D146" s="46">
        <v>17</v>
      </c>
      <c r="E146" s="46">
        <v>17</v>
      </c>
      <c r="F146" s="46">
        <v>17</v>
      </c>
      <c r="G146" s="45" t="s">
        <v>2451</v>
      </c>
      <c r="H146" s="45" t="s">
        <v>2452</v>
      </c>
      <c r="I146" s="45" t="s">
        <v>2165</v>
      </c>
      <c r="J146" s="45" t="s">
        <v>2168</v>
      </c>
      <c r="K146" s="45" t="s">
        <v>2127</v>
      </c>
    </row>
    <row r="147" s="36" customFormat="1" ht="15.75" spans="1:11">
      <c r="A147" s="44" t="s">
        <v>2456</v>
      </c>
      <c r="B147" s="45" t="s">
        <v>2122</v>
      </c>
      <c r="C147" s="46">
        <v>0.67</v>
      </c>
      <c r="D147" s="46">
        <v>0.67</v>
      </c>
      <c r="E147" s="46">
        <v>0.67</v>
      </c>
      <c r="F147" s="46">
        <v>0.67</v>
      </c>
      <c r="G147" s="45" t="s">
        <v>2457</v>
      </c>
      <c r="H147" s="45" t="s">
        <v>2458</v>
      </c>
      <c r="I147" s="45" t="s">
        <v>2165</v>
      </c>
      <c r="J147" s="45" t="s">
        <v>2168</v>
      </c>
      <c r="K147" s="45" t="s">
        <v>2127</v>
      </c>
    </row>
    <row r="148" s="36" customFormat="1" ht="15.75" spans="1:11">
      <c r="A148" s="44" t="s">
        <v>2459</v>
      </c>
      <c r="B148" s="45" t="s">
        <v>2122</v>
      </c>
      <c r="C148" s="46">
        <v>0.23</v>
      </c>
      <c r="D148" s="46">
        <v>0.23</v>
      </c>
      <c r="E148" s="46">
        <v>0.23</v>
      </c>
      <c r="F148" s="46">
        <v>0.23</v>
      </c>
      <c r="G148" s="45" t="s">
        <v>2457</v>
      </c>
      <c r="H148" s="45" t="s">
        <v>2458</v>
      </c>
      <c r="I148" s="45" t="s">
        <v>2165</v>
      </c>
      <c r="J148" s="45" t="s">
        <v>2168</v>
      </c>
      <c r="K148" s="45" t="s">
        <v>2127</v>
      </c>
    </row>
    <row r="149" s="36" customFormat="1" ht="15.75" spans="1:11">
      <c r="A149" s="44" t="s">
        <v>2460</v>
      </c>
      <c r="B149" s="45" t="s">
        <v>2122</v>
      </c>
      <c r="C149" s="46">
        <v>25</v>
      </c>
      <c r="D149" s="46">
        <v>25</v>
      </c>
      <c r="E149" s="46">
        <v>25</v>
      </c>
      <c r="F149" s="46">
        <v>25</v>
      </c>
      <c r="G149" s="45" t="s">
        <v>2457</v>
      </c>
      <c r="H149" s="45" t="s">
        <v>2458</v>
      </c>
      <c r="I149" s="45" t="s">
        <v>2165</v>
      </c>
      <c r="J149" s="45" t="s">
        <v>2168</v>
      </c>
      <c r="K149" s="45" t="s">
        <v>2127</v>
      </c>
    </row>
    <row r="150" s="36" customFormat="1" ht="15.75" spans="1:11">
      <c r="A150" s="44" t="s">
        <v>2461</v>
      </c>
      <c r="B150" s="45" t="s">
        <v>2122</v>
      </c>
      <c r="C150" s="46">
        <v>0.41</v>
      </c>
      <c r="D150" s="46">
        <v>0.41</v>
      </c>
      <c r="E150" s="46">
        <v>0.41</v>
      </c>
      <c r="F150" s="46">
        <v>0.41</v>
      </c>
      <c r="G150" s="45" t="s">
        <v>2462</v>
      </c>
      <c r="H150" s="45" t="s">
        <v>2463</v>
      </c>
      <c r="I150" s="45" t="s">
        <v>2165</v>
      </c>
      <c r="J150" s="45" t="s">
        <v>2168</v>
      </c>
      <c r="K150" s="45" t="s">
        <v>2127</v>
      </c>
    </row>
    <row r="151" s="36" customFormat="1" ht="15.75" spans="1:11">
      <c r="A151" s="44" t="s">
        <v>2464</v>
      </c>
      <c r="B151" s="45" t="s">
        <v>2122</v>
      </c>
      <c r="C151" s="46">
        <v>0.51</v>
      </c>
      <c r="D151" s="46">
        <v>0.51</v>
      </c>
      <c r="E151" s="46">
        <v>0.51</v>
      </c>
      <c r="F151" s="46">
        <v>0.51</v>
      </c>
      <c r="G151" s="45" t="s">
        <v>2465</v>
      </c>
      <c r="H151" s="45" t="s">
        <v>2466</v>
      </c>
      <c r="I151" s="45" t="s">
        <v>2165</v>
      </c>
      <c r="J151" s="45" t="s">
        <v>2168</v>
      </c>
      <c r="K151" s="45" t="s">
        <v>2127</v>
      </c>
    </row>
    <row r="152" s="36" customFormat="1" ht="15.75" spans="1:11">
      <c r="A152" s="44" t="s">
        <v>2467</v>
      </c>
      <c r="B152" s="45" t="s">
        <v>2122</v>
      </c>
      <c r="C152" s="46">
        <v>10</v>
      </c>
      <c r="D152" s="46">
        <v>10</v>
      </c>
      <c r="E152" s="46">
        <v>10</v>
      </c>
      <c r="F152" s="46">
        <v>10</v>
      </c>
      <c r="G152" s="45" t="s">
        <v>2468</v>
      </c>
      <c r="H152" s="45" t="s">
        <v>2469</v>
      </c>
      <c r="I152" s="45" t="s">
        <v>2179</v>
      </c>
      <c r="J152" s="45" t="s">
        <v>2168</v>
      </c>
      <c r="K152" s="45" t="s">
        <v>2127</v>
      </c>
    </row>
    <row r="153" s="36" customFormat="1" ht="15.75" spans="1:11">
      <c r="A153" s="44" t="s">
        <v>2470</v>
      </c>
      <c r="B153" s="45" t="s">
        <v>2122</v>
      </c>
      <c r="C153" s="46">
        <v>0.17</v>
      </c>
      <c r="D153" s="46">
        <v>0.17</v>
      </c>
      <c r="E153" s="46">
        <v>0.17</v>
      </c>
      <c r="F153" s="46">
        <v>0.17</v>
      </c>
      <c r="G153" s="45" t="s">
        <v>2468</v>
      </c>
      <c r="H153" s="45" t="s">
        <v>2469</v>
      </c>
      <c r="I153" s="45" t="s">
        <v>2165</v>
      </c>
      <c r="J153" s="45" t="s">
        <v>2168</v>
      </c>
      <c r="K153" s="45" t="s">
        <v>2127</v>
      </c>
    </row>
    <row r="154" s="36" customFormat="1" ht="15.75" spans="1:11">
      <c r="A154" s="44" t="s">
        <v>2471</v>
      </c>
      <c r="B154" s="45" t="s">
        <v>2122</v>
      </c>
      <c r="C154" s="46">
        <v>0.96</v>
      </c>
      <c r="D154" s="46">
        <v>0.96</v>
      </c>
      <c r="E154" s="46">
        <v>0.96</v>
      </c>
      <c r="F154" s="46">
        <v>0.96</v>
      </c>
      <c r="G154" s="45" t="s">
        <v>2468</v>
      </c>
      <c r="H154" s="45" t="s">
        <v>2469</v>
      </c>
      <c r="I154" s="45" t="s">
        <v>2165</v>
      </c>
      <c r="J154" s="45" t="s">
        <v>2168</v>
      </c>
      <c r="K154" s="45" t="s">
        <v>2127</v>
      </c>
    </row>
    <row r="155" s="36" customFormat="1" ht="15.75" spans="1:11">
      <c r="A155" s="44" t="s">
        <v>2472</v>
      </c>
      <c r="B155" s="45" t="s">
        <v>2122</v>
      </c>
      <c r="C155" s="46">
        <v>1.19</v>
      </c>
      <c r="D155" s="46">
        <v>1.19</v>
      </c>
      <c r="E155" s="46">
        <v>1.19</v>
      </c>
      <c r="F155" s="46">
        <v>1.19</v>
      </c>
      <c r="G155" s="45" t="s">
        <v>2473</v>
      </c>
      <c r="H155" s="45" t="s">
        <v>2474</v>
      </c>
      <c r="I155" s="45" t="s">
        <v>2165</v>
      </c>
      <c r="J155" s="45" t="s">
        <v>2166</v>
      </c>
      <c r="K155" s="45" t="s">
        <v>2127</v>
      </c>
    </row>
    <row r="156" s="36" customFormat="1" ht="15.75" spans="1:11">
      <c r="A156" s="44" t="s">
        <v>2475</v>
      </c>
      <c r="B156" s="45" t="s">
        <v>2122</v>
      </c>
      <c r="C156" s="46">
        <v>2.27</v>
      </c>
      <c r="D156" s="46">
        <v>2.27</v>
      </c>
      <c r="E156" s="46">
        <v>2.27</v>
      </c>
      <c r="F156" s="46">
        <v>2.27</v>
      </c>
      <c r="G156" s="45" t="s">
        <v>2476</v>
      </c>
      <c r="H156" s="45" t="s">
        <v>2477</v>
      </c>
      <c r="I156" s="45" t="s">
        <v>2165</v>
      </c>
      <c r="J156" s="45" t="s">
        <v>2166</v>
      </c>
      <c r="K156" s="45" t="s">
        <v>2127</v>
      </c>
    </row>
    <row r="157" s="36" customFormat="1" ht="15.75" spans="1:11">
      <c r="A157" s="44" t="s">
        <v>2478</v>
      </c>
      <c r="B157" s="45" t="s">
        <v>2122</v>
      </c>
      <c r="C157" s="46">
        <v>3.62</v>
      </c>
      <c r="D157" s="46">
        <v>3.62</v>
      </c>
      <c r="E157" s="46">
        <v>3.62</v>
      </c>
      <c r="F157" s="46">
        <v>3.62</v>
      </c>
      <c r="G157" s="45" t="s">
        <v>2476</v>
      </c>
      <c r="H157" s="45" t="s">
        <v>2477</v>
      </c>
      <c r="I157" s="45" t="s">
        <v>2165</v>
      </c>
      <c r="J157" s="45" t="s">
        <v>2170</v>
      </c>
      <c r="K157" s="45" t="s">
        <v>2127</v>
      </c>
    </row>
    <row r="158" s="36" customFormat="1" ht="15.75" spans="1:11">
      <c r="A158" s="44" t="s">
        <v>2479</v>
      </c>
      <c r="B158" s="45" t="s">
        <v>2122</v>
      </c>
      <c r="C158" s="46">
        <v>1.34</v>
      </c>
      <c r="D158" s="46">
        <v>1.34</v>
      </c>
      <c r="E158" s="46">
        <v>1.34</v>
      </c>
      <c r="F158" s="46">
        <v>1.34</v>
      </c>
      <c r="G158" s="45" t="s">
        <v>2480</v>
      </c>
      <c r="H158" s="45" t="s">
        <v>2481</v>
      </c>
      <c r="I158" s="45" t="s">
        <v>2165</v>
      </c>
      <c r="J158" s="45" t="s">
        <v>2166</v>
      </c>
      <c r="K158" s="45" t="s">
        <v>2127</v>
      </c>
    </row>
    <row r="159" s="36" customFormat="1" ht="15.75" spans="1:11">
      <c r="A159" s="44" t="s">
        <v>2482</v>
      </c>
      <c r="B159" s="45" t="s">
        <v>2122</v>
      </c>
      <c r="C159" s="46">
        <v>2.01</v>
      </c>
      <c r="D159" s="46">
        <v>2.01</v>
      </c>
      <c r="E159" s="46">
        <v>2.01</v>
      </c>
      <c r="F159" s="46">
        <v>2.01</v>
      </c>
      <c r="G159" s="45" t="s">
        <v>2483</v>
      </c>
      <c r="H159" s="45" t="s">
        <v>2484</v>
      </c>
      <c r="I159" s="45" t="s">
        <v>2165</v>
      </c>
      <c r="J159" s="45" t="s">
        <v>2168</v>
      </c>
      <c r="K159" s="45" t="s">
        <v>2127</v>
      </c>
    </row>
    <row r="160" s="36" customFormat="1" ht="15.75" spans="1:11">
      <c r="A160" s="44" t="s">
        <v>2485</v>
      </c>
      <c r="B160" s="45" t="s">
        <v>2122</v>
      </c>
      <c r="C160" s="46">
        <v>0.19</v>
      </c>
      <c r="D160" s="46">
        <v>0.19</v>
      </c>
      <c r="E160" s="46">
        <v>0.19</v>
      </c>
      <c r="F160" s="46">
        <v>0.19</v>
      </c>
      <c r="G160" s="45" t="s">
        <v>2483</v>
      </c>
      <c r="H160" s="45" t="s">
        <v>2484</v>
      </c>
      <c r="I160" s="45" t="s">
        <v>2165</v>
      </c>
      <c r="J160" s="45" t="s">
        <v>2168</v>
      </c>
      <c r="K160" s="45" t="s">
        <v>2127</v>
      </c>
    </row>
    <row r="161" s="36" customFormat="1" ht="15.75" spans="1:11">
      <c r="A161" s="44" t="s">
        <v>2486</v>
      </c>
      <c r="B161" s="45" t="s">
        <v>2122</v>
      </c>
      <c r="C161" s="46">
        <v>0.14</v>
      </c>
      <c r="D161" s="46">
        <v>0.14</v>
      </c>
      <c r="E161" s="46">
        <v>0.14</v>
      </c>
      <c r="F161" s="46">
        <v>0.14</v>
      </c>
      <c r="G161" s="45" t="s">
        <v>2487</v>
      </c>
      <c r="H161" s="45" t="s">
        <v>2488</v>
      </c>
      <c r="I161" s="45" t="s">
        <v>2165</v>
      </c>
      <c r="J161" s="45" t="s">
        <v>2168</v>
      </c>
      <c r="K161" s="45" t="s">
        <v>2127</v>
      </c>
    </row>
    <row r="162" s="36" customFormat="1" ht="15.75" spans="1:11">
      <c r="A162" s="44" t="s">
        <v>2489</v>
      </c>
      <c r="B162" s="45" t="s">
        <v>2122</v>
      </c>
      <c r="C162" s="46">
        <v>1.37</v>
      </c>
      <c r="D162" s="46">
        <v>1.37</v>
      </c>
      <c r="E162" s="46">
        <v>1.37</v>
      </c>
      <c r="F162" s="46">
        <v>1.37</v>
      </c>
      <c r="G162" s="45" t="s">
        <v>2490</v>
      </c>
      <c r="H162" s="45" t="s">
        <v>2491</v>
      </c>
      <c r="I162" s="45" t="s">
        <v>2165</v>
      </c>
      <c r="J162" s="45" t="s">
        <v>2168</v>
      </c>
      <c r="K162" s="45" t="s">
        <v>2127</v>
      </c>
    </row>
    <row r="163" s="36" customFormat="1" ht="15.75" spans="1:11">
      <c r="A163" s="44" t="s">
        <v>2492</v>
      </c>
      <c r="B163" s="45" t="s">
        <v>2122</v>
      </c>
      <c r="C163" s="46">
        <v>40</v>
      </c>
      <c r="D163" s="46">
        <v>40</v>
      </c>
      <c r="E163" s="46">
        <v>40</v>
      </c>
      <c r="F163" s="46">
        <v>40</v>
      </c>
      <c r="G163" s="45" t="s">
        <v>2490</v>
      </c>
      <c r="H163" s="45" t="s">
        <v>2491</v>
      </c>
      <c r="I163" s="45" t="s">
        <v>2165</v>
      </c>
      <c r="J163" s="45" t="s">
        <v>2168</v>
      </c>
      <c r="K163" s="45" t="s">
        <v>2127</v>
      </c>
    </row>
    <row r="164" s="36" customFormat="1" ht="15.75" spans="1:11">
      <c r="A164" s="44" t="s">
        <v>2493</v>
      </c>
      <c r="B164" s="45" t="s">
        <v>2122</v>
      </c>
      <c r="C164" s="46">
        <v>0.14</v>
      </c>
      <c r="D164" s="46">
        <v>0.14</v>
      </c>
      <c r="E164" s="46">
        <v>0.14</v>
      </c>
      <c r="F164" s="46">
        <v>0.14</v>
      </c>
      <c r="G164" s="45" t="s">
        <v>2494</v>
      </c>
      <c r="H164" s="45" t="s">
        <v>2495</v>
      </c>
      <c r="I164" s="45" t="s">
        <v>2165</v>
      </c>
      <c r="J164" s="45" t="s">
        <v>2168</v>
      </c>
      <c r="K164" s="45" t="s">
        <v>2127</v>
      </c>
    </row>
    <row r="165" s="36" customFormat="1" ht="15.75" spans="1:11">
      <c r="A165" s="44" t="s">
        <v>2496</v>
      </c>
      <c r="B165" s="45" t="s">
        <v>2122</v>
      </c>
      <c r="C165" s="46">
        <v>0.92</v>
      </c>
      <c r="D165" s="46">
        <v>0.92</v>
      </c>
      <c r="E165" s="46">
        <v>0.92</v>
      </c>
      <c r="F165" s="46">
        <v>0.92</v>
      </c>
      <c r="G165" s="45" t="s">
        <v>2497</v>
      </c>
      <c r="H165" s="45" t="s">
        <v>2498</v>
      </c>
      <c r="I165" s="45" t="s">
        <v>2165</v>
      </c>
      <c r="J165" s="45" t="s">
        <v>2168</v>
      </c>
      <c r="K165" s="45" t="s">
        <v>2127</v>
      </c>
    </row>
    <row r="166" s="36" customFormat="1" ht="15.75" spans="1:11">
      <c r="A166" s="44" t="s">
        <v>2499</v>
      </c>
      <c r="B166" s="45" t="s">
        <v>2122</v>
      </c>
      <c r="C166" s="46">
        <v>0.81</v>
      </c>
      <c r="D166" s="46">
        <v>0.81</v>
      </c>
      <c r="E166" s="46">
        <v>0.81</v>
      </c>
      <c r="F166" s="46">
        <v>0.81</v>
      </c>
      <c r="G166" s="45" t="s">
        <v>2497</v>
      </c>
      <c r="H166" s="45" t="s">
        <v>2498</v>
      </c>
      <c r="I166" s="45" t="s">
        <v>2165</v>
      </c>
      <c r="J166" s="45" t="s">
        <v>2166</v>
      </c>
      <c r="K166" s="45" t="s">
        <v>2127</v>
      </c>
    </row>
    <row r="167" s="36" customFormat="1" ht="15.75" spans="1:11">
      <c r="A167" s="44" t="s">
        <v>2500</v>
      </c>
      <c r="B167" s="45" t="s">
        <v>2122</v>
      </c>
      <c r="C167" s="46">
        <v>0.32</v>
      </c>
      <c r="D167" s="46">
        <v>0.32</v>
      </c>
      <c r="E167" s="46">
        <v>0.32</v>
      </c>
      <c r="F167" s="46">
        <v>0.32</v>
      </c>
      <c r="G167" s="45" t="s">
        <v>2501</v>
      </c>
      <c r="H167" s="45" t="s">
        <v>2502</v>
      </c>
      <c r="I167" s="45" t="s">
        <v>2165</v>
      </c>
      <c r="J167" s="45" t="s">
        <v>2168</v>
      </c>
      <c r="K167" s="45" t="s">
        <v>2127</v>
      </c>
    </row>
    <row r="168" s="36" customFormat="1" ht="15.75" spans="1:11">
      <c r="A168" s="44" t="s">
        <v>2503</v>
      </c>
      <c r="B168" s="45" t="s">
        <v>2122</v>
      </c>
      <c r="C168" s="46">
        <v>0.56</v>
      </c>
      <c r="D168" s="46">
        <v>0.56</v>
      </c>
      <c r="E168" s="46">
        <v>0.56</v>
      </c>
      <c r="F168" s="46">
        <v>0.56</v>
      </c>
      <c r="G168" s="45" t="s">
        <v>2501</v>
      </c>
      <c r="H168" s="45" t="s">
        <v>2502</v>
      </c>
      <c r="I168" s="45" t="s">
        <v>2165</v>
      </c>
      <c r="J168" s="45" t="s">
        <v>2166</v>
      </c>
      <c r="K168" s="45" t="s">
        <v>2127</v>
      </c>
    </row>
    <row r="169" s="36" customFormat="1" ht="15.75" spans="1:11">
      <c r="A169" s="44" t="s">
        <v>2504</v>
      </c>
      <c r="B169" s="45" t="s">
        <v>2122</v>
      </c>
      <c r="C169" s="46">
        <v>0.28</v>
      </c>
      <c r="D169" s="46">
        <v>0.28</v>
      </c>
      <c r="E169" s="46">
        <v>0.28</v>
      </c>
      <c r="F169" s="46">
        <v>0.28</v>
      </c>
      <c r="G169" s="45" t="s">
        <v>2501</v>
      </c>
      <c r="H169" s="45" t="s">
        <v>2502</v>
      </c>
      <c r="I169" s="45" t="s">
        <v>2165</v>
      </c>
      <c r="J169" s="45" t="s">
        <v>2168</v>
      </c>
      <c r="K169" s="45" t="s">
        <v>2127</v>
      </c>
    </row>
    <row r="170" s="36" customFormat="1" ht="15.75" spans="1:11">
      <c r="A170" s="44" t="s">
        <v>2505</v>
      </c>
      <c r="B170" s="45" t="s">
        <v>2122</v>
      </c>
      <c r="C170" s="46">
        <v>0.66</v>
      </c>
      <c r="D170" s="46">
        <v>0.66</v>
      </c>
      <c r="E170" s="46">
        <v>0.66</v>
      </c>
      <c r="F170" s="46">
        <v>0.66</v>
      </c>
      <c r="G170" s="45" t="s">
        <v>2506</v>
      </c>
      <c r="H170" s="45" t="s">
        <v>2507</v>
      </c>
      <c r="I170" s="45" t="s">
        <v>2165</v>
      </c>
      <c r="J170" s="45" t="s">
        <v>2166</v>
      </c>
      <c r="K170" s="45" t="s">
        <v>2127</v>
      </c>
    </row>
    <row r="171" s="36" customFormat="1" ht="15.75" spans="1:11">
      <c r="A171" s="44" t="s">
        <v>2508</v>
      </c>
      <c r="B171" s="45" t="s">
        <v>2122</v>
      </c>
      <c r="C171" s="46">
        <v>1.08</v>
      </c>
      <c r="D171" s="46">
        <v>1.08</v>
      </c>
      <c r="E171" s="46">
        <v>1.08</v>
      </c>
      <c r="F171" s="46">
        <v>1.08</v>
      </c>
      <c r="G171" s="45" t="s">
        <v>2506</v>
      </c>
      <c r="H171" s="45" t="s">
        <v>2507</v>
      </c>
      <c r="I171" s="45" t="s">
        <v>2165</v>
      </c>
      <c r="J171" s="45" t="s">
        <v>2168</v>
      </c>
      <c r="K171" s="45" t="s">
        <v>2127</v>
      </c>
    </row>
    <row r="172" s="36" customFormat="1" ht="15.75" spans="1:11">
      <c r="A172" s="44" t="s">
        <v>2509</v>
      </c>
      <c r="B172" s="45" t="s">
        <v>2122</v>
      </c>
      <c r="C172" s="46">
        <v>8.51</v>
      </c>
      <c r="D172" s="46">
        <v>8.51</v>
      </c>
      <c r="E172" s="46">
        <v>8.51</v>
      </c>
      <c r="F172" s="46">
        <v>8.51</v>
      </c>
      <c r="G172" s="45" t="s">
        <v>2510</v>
      </c>
      <c r="H172" s="45" t="s">
        <v>2511</v>
      </c>
      <c r="I172" s="45" t="s">
        <v>2165</v>
      </c>
      <c r="J172" s="45" t="s">
        <v>2166</v>
      </c>
      <c r="K172" s="45" t="s">
        <v>2127</v>
      </c>
    </row>
    <row r="173" s="36" customFormat="1" ht="15.75" spans="1:11">
      <c r="A173" s="44" t="s">
        <v>2512</v>
      </c>
      <c r="B173" s="45" t="s">
        <v>2122</v>
      </c>
      <c r="C173" s="46">
        <v>10</v>
      </c>
      <c r="D173" s="46">
        <v>10</v>
      </c>
      <c r="E173" s="46">
        <v>10</v>
      </c>
      <c r="F173" s="46">
        <v>10</v>
      </c>
      <c r="G173" s="45" t="s">
        <v>2510</v>
      </c>
      <c r="H173" s="45" t="s">
        <v>2511</v>
      </c>
      <c r="I173" s="45" t="s">
        <v>2165</v>
      </c>
      <c r="J173" s="45" t="s">
        <v>2166</v>
      </c>
      <c r="K173" s="45" t="s">
        <v>2127</v>
      </c>
    </row>
    <row r="174" s="36" customFormat="1" ht="15.75" spans="1:11">
      <c r="A174" s="44" t="s">
        <v>2513</v>
      </c>
      <c r="B174" s="45" t="s">
        <v>2122</v>
      </c>
      <c r="C174" s="46">
        <v>1.34</v>
      </c>
      <c r="D174" s="46">
        <v>1.34</v>
      </c>
      <c r="E174" s="46">
        <v>1.34</v>
      </c>
      <c r="F174" s="46">
        <v>1.34</v>
      </c>
      <c r="G174" s="45" t="s">
        <v>2514</v>
      </c>
      <c r="H174" s="45" t="s">
        <v>2515</v>
      </c>
      <c r="I174" s="45" t="s">
        <v>2165</v>
      </c>
      <c r="J174" s="45" t="s">
        <v>2166</v>
      </c>
      <c r="K174" s="45" t="s">
        <v>2127</v>
      </c>
    </row>
    <row r="175" s="36" customFormat="1" ht="15.75" spans="1:11">
      <c r="A175" s="44" t="s">
        <v>2516</v>
      </c>
      <c r="B175" s="45" t="s">
        <v>2122</v>
      </c>
      <c r="C175" s="46">
        <v>6.51</v>
      </c>
      <c r="D175" s="46">
        <v>6.51</v>
      </c>
      <c r="E175" s="46">
        <v>6.51</v>
      </c>
      <c r="F175" s="46">
        <v>6.51</v>
      </c>
      <c r="G175" s="45" t="s">
        <v>2517</v>
      </c>
      <c r="H175" s="45" t="s">
        <v>2518</v>
      </c>
      <c r="I175" s="45" t="s">
        <v>2165</v>
      </c>
      <c r="J175" s="45" t="s">
        <v>2168</v>
      </c>
      <c r="K175" s="45" t="s">
        <v>2127</v>
      </c>
    </row>
    <row r="176" s="36" customFormat="1" ht="15.75" spans="1:11">
      <c r="A176" s="44" t="s">
        <v>2519</v>
      </c>
      <c r="B176" s="45" t="s">
        <v>2122</v>
      </c>
      <c r="C176" s="46">
        <v>0.58</v>
      </c>
      <c r="D176" s="46">
        <v>0.58</v>
      </c>
      <c r="E176" s="46">
        <v>0.58</v>
      </c>
      <c r="F176" s="46">
        <v>0.58</v>
      </c>
      <c r="G176" s="45" t="s">
        <v>2520</v>
      </c>
      <c r="H176" s="45" t="s">
        <v>2521</v>
      </c>
      <c r="I176" s="45" t="s">
        <v>2165</v>
      </c>
      <c r="J176" s="45" t="s">
        <v>2168</v>
      </c>
      <c r="K176" s="45" t="s">
        <v>2127</v>
      </c>
    </row>
    <row r="177" s="36" customFormat="1" ht="15.75" spans="1:11">
      <c r="A177" s="44" t="s">
        <v>2522</v>
      </c>
      <c r="B177" s="45" t="s">
        <v>2122</v>
      </c>
      <c r="C177" s="46">
        <v>0.2</v>
      </c>
      <c r="D177" s="46">
        <v>0.2</v>
      </c>
      <c r="E177" s="46">
        <v>0.2</v>
      </c>
      <c r="F177" s="46">
        <v>0.2</v>
      </c>
      <c r="G177" s="45" t="s">
        <v>2523</v>
      </c>
      <c r="H177" s="45" t="s">
        <v>2524</v>
      </c>
      <c r="I177" s="45" t="s">
        <v>2165</v>
      </c>
      <c r="J177" s="45" t="s">
        <v>2168</v>
      </c>
      <c r="K177" s="45" t="s">
        <v>2127</v>
      </c>
    </row>
    <row r="178" s="36" customFormat="1" ht="15.75" spans="1:11">
      <c r="A178" s="44" t="s">
        <v>2525</v>
      </c>
      <c r="B178" s="45" t="s">
        <v>2122</v>
      </c>
      <c r="C178" s="46">
        <v>0.79</v>
      </c>
      <c r="D178" s="46">
        <v>0.79</v>
      </c>
      <c r="E178" s="46">
        <v>0.79</v>
      </c>
      <c r="F178" s="46">
        <v>0.79</v>
      </c>
      <c r="G178" s="45" t="s">
        <v>2523</v>
      </c>
      <c r="H178" s="45" t="s">
        <v>2524</v>
      </c>
      <c r="I178" s="45" t="s">
        <v>2165</v>
      </c>
      <c r="J178" s="45" t="s">
        <v>2168</v>
      </c>
      <c r="K178" s="45" t="s">
        <v>2127</v>
      </c>
    </row>
    <row r="179" s="36" customFormat="1" ht="15.75" spans="1:11">
      <c r="A179" s="44" t="s">
        <v>2526</v>
      </c>
      <c r="B179" s="45" t="s">
        <v>2122</v>
      </c>
      <c r="C179" s="46">
        <v>0.94</v>
      </c>
      <c r="D179" s="46">
        <v>0.94</v>
      </c>
      <c r="E179" s="46">
        <v>0.94</v>
      </c>
      <c r="F179" s="46">
        <v>0.94</v>
      </c>
      <c r="G179" s="45" t="s">
        <v>2527</v>
      </c>
      <c r="H179" s="45" t="s">
        <v>2528</v>
      </c>
      <c r="I179" s="45" t="s">
        <v>2165</v>
      </c>
      <c r="J179" s="45" t="s">
        <v>2168</v>
      </c>
      <c r="K179" s="45" t="s">
        <v>2127</v>
      </c>
    </row>
    <row r="180" s="36" customFormat="1" ht="15.75" spans="1:11">
      <c r="A180" s="44" t="s">
        <v>2529</v>
      </c>
      <c r="B180" s="45" t="s">
        <v>2122</v>
      </c>
      <c r="C180" s="46">
        <v>1.41</v>
      </c>
      <c r="D180" s="46">
        <v>1.41</v>
      </c>
      <c r="E180" s="46">
        <v>1.41</v>
      </c>
      <c r="F180" s="46">
        <v>1.41</v>
      </c>
      <c r="G180" s="45" t="s">
        <v>2530</v>
      </c>
      <c r="H180" s="45" t="s">
        <v>2531</v>
      </c>
      <c r="I180" s="45" t="s">
        <v>2165</v>
      </c>
      <c r="J180" s="45" t="s">
        <v>2168</v>
      </c>
      <c r="K180" s="45" t="s">
        <v>2127</v>
      </c>
    </row>
    <row r="181" s="36" customFormat="1" ht="15.75" spans="1:11">
      <c r="A181" s="44" t="s">
        <v>2532</v>
      </c>
      <c r="B181" s="45" t="s">
        <v>2122</v>
      </c>
      <c r="C181" s="46">
        <v>2.09</v>
      </c>
      <c r="D181" s="46">
        <v>2.09</v>
      </c>
      <c r="E181" s="46">
        <v>2.09</v>
      </c>
      <c r="F181" s="46">
        <v>2.09</v>
      </c>
      <c r="G181" s="45" t="s">
        <v>2533</v>
      </c>
      <c r="H181" s="45" t="s">
        <v>2534</v>
      </c>
      <c r="I181" s="45" t="s">
        <v>2165</v>
      </c>
      <c r="J181" s="45" t="s">
        <v>2166</v>
      </c>
      <c r="K181" s="45" t="s">
        <v>2127</v>
      </c>
    </row>
    <row r="182" s="36" customFormat="1" ht="15.75" spans="1:11">
      <c r="A182" s="44" t="s">
        <v>2535</v>
      </c>
      <c r="B182" s="45" t="s">
        <v>2122</v>
      </c>
      <c r="C182" s="46">
        <v>1.4</v>
      </c>
      <c r="D182" s="46">
        <v>1.4</v>
      </c>
      <c r="E182" s="46">
        <v>1.4</v>
      </c>
      <c r="F182" s="46">
        <v>1.4</v>
      </c>
      <c r="G182" s="45" t="s">
        <v>2536</v>
      </c>
      <c r="H182" s="45" t="s">
        <v>2537</v>
      </c>
      <c r="I182" s="45" t="s">
        <v>2165</v>
      </c>
      <c r="J182" s="45" t="s">
        <v>2168</v>
      </c>
      <c r="K182" s="45" t="s">
        <v>2127</v>
      </c>
    </row>
    <row r="183" s="36" customFormat="1" ht="15.75" spans="1:11">
      <c r="A183" s="44" t="s">
        <v>2538</v>
      </c>
      <c r="B183" s="45" t="s">
        <v>2122</v>
      </c>
      <c r="C183" s="46">
        <v>0.55</v>
      </c>
      <c r="D183" s="46">
        <v>0.55</v>
      </c>
      <c r="E183" s="46">
        <v>0.55</v>
      </c>
      <c r="F183" s="46">
        <v>0.55</v>
      </c>
      <c r="G183" s="45" t="s">
        <v>2539</v>
      </c>
      <c r="H183" s="45" t="s">
        <v>2540</v>
      </c>
      <c r="I183" s="45" t="s">
        <v>2165</v>
      </c>
      <c r="J183" s="45" t="s">
        <v>2168</v>
      </c>
      <c r="K183" s="45" t="s">
        <v>2127</v>
      </c>
    </row>
    <row r="184" s="36" customFormat="1" ht="15.75" spans="1:11">
      <c r="A184" s="44" t="s">
        <v>2541</v>
      </c>
      <c r="B184" s="45" t="s">
        <v>2122</v>
      </c>
      <c r="C184" s="46">
        <v>25</v>
      </c>
      <c r="D184" s="46">
        <v>25</v>
      </c>
      <c r="E184" s="46">
        <v>25</v>
      </c>
      <c r="F184" s="46">
        <v>25</v>
      </c>
      <c r="G184" s="45" t="s">
        <v>2542</v>
      </c>
      <c r="H184" s="45" t="s">
        <v>2543</v>
      </c>
      <c r="I184" s="45" t="s">
        <v>2165</v>
      </c>
      <c r="J184" s="45" t="s">
        <v>2544</v>
      </c>
      <c r="K184" s="45" t="s">
        <v>2127</v>
      </c>
    </row>
    <row r="185" s="36" customFormat="1" ht="15.75" spans="1:11">
      <c r="A185" s="44" t="s">
        <v>2545</v>
      </c>
      <c r="B185" s="45" t="s">
        <v>2122</v>
      </c>
      <c r="C185" s="46">
        <v>0.33</v>
      </c>
      <c r="D185" s="46">
        <v>0.33</v>
      </c>
      <c r="E185" s="46">
        <v>0.33</v>
      </c>
      <c r="F185" s="46">
        <v>0.33</v>
      </c>
      <c r="G185" s="45" t="s">
        <v>2546</v>
      </c>
      <c r="H185" s="45" t="s">
        <v>2547</v>
      </c>
      <c r="I185" s="45" t="s">
        <v>2165</v>
      </c>
      <c r="J185" s="45" t="s">
        <v>2168</v>
      </c>
      <c r="K185" s="45" t="s">
        <v>2127</v>
      </c>
    </row>
    <row r="186" s="36" customFormat="1" ht="15.75" spans="1:11">
      <c r="A186" s="44" t="s">
        <v>2548</v>
      </c>
      <c r="B186" s="45" t="s">
        <v>2122</v>
      </c>
      <c r="C186" s="46">
        <v>1.33</v>
      </c>
      <c r="D186" s="46">
        <v>1.33</v>
      </c>
      <c r="E186" s="46">
        <v>1.33</v>
      </c>
      <c r="F186" s="46">
        <v>1.33</v>
      </c>
      <c r="G186" s="45" t="s">
        <v>2549</v>
      </c>
      <c r="H186" s="45" t="s">
        <v>2550</v>
      </c>
      <c r="I186" s="45" t="s">
        <v>2165</v>
      </c>
      <c r="J186" s="45" t="s">
        <v>2166</v>
      </c>
      <c r="K186" s="45" t="s">
        <v>2127</v>
      </c>
    </row>
    <row r="187" s="36" customFormat="1" ht="15.75" spans="1:11">
      <c r="A187" s="44" t="s">
        <v>2551</v>
      </c>
      <c r="B187" s="45" t="s">
        <v>2122</v>
      </c>
      <c r="C187" s="46">
        <v>8.2</v>
      </c>
      <c r="D187" s="46">
        <v>8.2</v>
      </c>
      <c r="E187" s="46">
        <v>8.2</v>
      </c>
      <c r="F187" s="46">
        <v>8.2</v>
      </c>
      <c r="G187" s="45" t="s">
        <v>2549</v>
      </c>
      <c r="H187" s="45" t="s">
        <v>2550</v>
      </c>
      <c r="I187" s="45" t="s">
        <v>2165</v>
      </c>
      <c r="J187" s="45" t="s">
        <v>2170</v>
      </c>
      <c r="K187" s="45" t="s">
        <v>2127</v>
      </c>
    </row>
    <row r="188" s="36" customFormat="1" ht="15.75" spans="1:11">
      <c r="A188" s="44" t="s">
        <v>2552</v>
      </c>
      <c r="B188" s="45" t="s">
        <v>2122</v>
      </c>
      <c r="C188" s="46">
        <v>3.27</v>
      </c>
      <c r="D188" s="46">
        <v>3.27</v>
      </c>
      <c r="E188" s="46">
        <v>3.27</v>
      </c>
      <c r="F188" s="46">
        <v>3.27</v>
      </c>
      <c r="G188" s="45" t="s">
        <v>2553</v>
      </c>
      <c r="H188" s="45" t="s">
        <v>2554</v>
      </c>
      <c r="I188" s="45" t="s">
        <v>2165</v>
      </c>
      <c r="J188" s="45" t="s">
        <v>2168</v>
      </c>
      <c r="K188" s="45" t="s">
        <v>2127</v>
      </c>
    </row>
    <row r="189" s="36" customFormat="1" ht="15.75" spans="1:11">
      <c r="A189" s="44" t="s">
        <v>2555</v>
      </c>
      <c r="B189" s="45" t="s">
        <v>2122</v>
      </c>
      <c r="C189" s="46">
        <v>35</v>
      </c>
      <c r="D189" s="46">
        <v>35</v>
      </c>
      <c r="E189" s="46">
        <v>35</v>
      </c>
      <c r="F189" s="46">
        <v>35</v>
      </c>
      <c r="G189" s="45" t="s">
        <v>2553</v>
      </c>
      <c r="H189" s="45" t="s">
        <v>2554</v>
      </c>
      <c r="I189" s="45" t="s">
        <v>2165</v>
      </c>
      <c r="J189" s="45" t="s">
        <v>2168</v>
      </c>
      <c r="K189" s="45" t="s">
        <v>2127</v>
      </c>
    </row>
    <row r="190" s="36" customFormat="1" ht="15.75" spans="1:11">
      <c r="A190" s="44" t="s">
        <v>2556</v>
      </c>
      <c r="B190" s="45" t="s">
        <v>2122</v>
      </c>
      <c r="C190" s="46">
        <v>0.25</v>
      </c>
      <c r="D190" s="46">
        <v>0.25</v>
      </c>
      <c r="E190" s="46">
        <v>0.25</v>
      </c>
      <c r="F190" s="46">
        <v>0.25</v>
      </c>
      <c r="G190" s="45" t="s">
        <v>2557</v>
      </c>
      <c r="H190" s="45" t="s">
        <v>2558</v>
      </c>
      <c r="I190" s="45" t="s">
        <v>2165</v>
      </c>
      <c r="J190" s="45" t="s">
        <v>2168</v>
      </c>
      <c r="K190" s="45" t="s">
        <v>2127</v>
      </c>
    </row>
    <row r="191" s="36" customFormat="1" ht="15.75" spans="1:11">
      <c r="A191" s="44" t="s">
        <v>2559</v>
      </c>
      <c r="B191" s="45" t="s">
        <v>2122</v>
      </c>
      <c r="C191" s="46">
        <v>3.69</v>
      </c>
      <c r="D191" s="46">
        <v>3.69</v>
      </c>
      <c r="E191" s="46">
        <v>3.69</v>
      </c>
      <c r="F191" s="46">
        <v>3.69</v>
      </c>
      <c r="G191" s="45" t="s">
        <v>2560</v>
      </c>
      <c r="H191" s="45" t="s">
        <v>2561</v>
      </c>
      <c r="I191" s="45" t="s">
        <v>2165</v>
      </c>
      <c r="J191" s="45" t="s">
        <v>2166</v>
      </c>
      <c r="K191" s="45" t="s">
        <v>2127</v>
      </c>
    </row>
    <row r="192" s="36" customFormat="1" ht="15.75" spans="1:11">
      <c r="A192" s="44" t="s">
        <v>2562</v>
      </c>
      <c r="B192" s="45" t="s">
        <v>2122</v>
      </c>
      <c r="C192" s="46">
        <v>0.24</v>
      </c>
      <c r="D192" s="46">
        <v>0.24</v>
      </c>
      <c r="E192" s="46">
        <v>0.24</v>
      </c>
      <c r="F192" s="46">
        <v>0.24</v>
      </c>
      <c r="G192" s="45" t="s">
        <v>2563</v>
      </c>
      <c r="H192" s="45" t="s">
        <v>2564</v>
      </c>
      <c r="I192" s="45" t="s">
        <v>2165</v>
      </c>
      <c r="J192" s="45" t="s">
        <v>2168</v>
      </c>
      <c r="K192" s="45" t="s">
        <v>2127</v>
      </c>
    </row>
    <row r="193" s="36" customFormat="1" ht="15.75" spans="1:11">
      <c r="A193" s="44" t="s">
        <v>2565</v>
      </c>
      <c r="B193" s="45" t="s">
        <v>2122</v>
      </c>
      <c r="C193" s="46">
        <v>1.82</v>
      </c>
      <c r="D193" s="46">
        <v>1.82</v>
      </c>
      <c r="E193" s="46">
        <v>1.82</v>
      </c>
      <c r="F193" s="46">
        <v>1.82</v>
      </c>
      <c r="G193" s="45" t="s">
        <v>2566</v>
      </c>
      <c r="H193" s="45" t="s">
        <v>2567</v>
      </c>
      <c r="I193" s="45" t="s">
        <v>2165</v>
      </c>
      <c r="J193" s="45" t="s">
        <v>2166</v>
      </c>
      <c r="K193" s="45" t="s">
        <v>2127</v>
      </c>
    </row>
    <row r="194" s="36" customFormat="1" ht="15.75" spans="1:11">
      <c r="A194" s="44" t="s">
        <v>2568</v>
      </c>
      <c r="B194" s="45" t="s">
        <v>2122</v>
      </c>
      <c r="C194" s="46">
        <v>1.81</v>
      </c>
      <c r="D194" s="46">
        <v>1.81</v>
      </c>
      <c r="E194" s="46">
        <v>1.81</v>
      </c>
      <c r="F194" s="46">
        <v>1.81</v>
      </c>
      <c r="G194" s="45" t="s">
        <v>2569</v>
      </c>
      <c r="H194" s="45" t="s">
        <v>2570</v>
      </c>
      <c r="I194" s="45" t="s">
        <v>2165</v>
      </c>
      <c r="J194" s="45" t="s">
        <v>2168</v>
      </c>
      <c r="K194" s="45" t="s">
        <v>2127</v>
      </c>
    </row>
    <row r="195" s="36" customFormat="1" ht="15.75" spans="1:11">
      <c r="A195" s="44" t="s">
        <v>2571</v>
      </c>
      <c r="B195" s="45" t="s">
        <v>2122</v>
      </c>
      <c r="C195" s="46">
        <v>20</v>
      </c>
      <c r="D195" s="46">
        <v>20</v>
      </c>
      <c r="E195" s="46">
        <v>20</v>
      </c>
      <c r="F195" s="46">
        <v>20</v>
      </c>
      <c r="G195" s="45" t="s">
        <v>2569</v>
      </c>
      <c r="H195" s="45" t="s">
        <v>2570</v>
      </c>
      <c r="I195" s="45" t="s">
        <v>2165</v>
      </c>
      <c r="J195" s="45" t="s">
        <v>2168</v>
      </c>
      <c r="K195" s="45" t="s">
        <v>2127</v>
      </c>
    </row>
    <row r="196" s="36" customFormat="1" ht="15.75" spans="1:11">
      <c r="A196" s="44" t="s">
        <v>2572</v>
      </c>
      <c r="B196" s="45" t="s">
        <v>2122</v>
      </c>
      <c r="C196" s="46">
        <v>0.09</v>
      </c>
      <c r="D196" s="46">
        <v>0.09</v>
      </c>
      <c r="E196" s="46">
        <v>0.09</v>
      </c>
      <c r="F196" s="46">
        <v>0.09</v>
      </c>
      <c r="G196" s="45" t="s">
        <v>2573</v>
      </c>
      <c r="H196" s="45" t="s">
        <v>2574</v>
      </c>
      <c r="I196" s="45" t="s">
        <v>2165</v>
      </c>
      <c r="J196" s="45" t="s">
        <v>2168</v>
      </c>
      <c r="K196" s="45" t="s">
        <v>2127</v>
      </c>
    </row>
    <row r="197" s="36" customFormat="1" ht="15.75" spans="1:11">
      <c r="A197" s="44" t="s">
        <v>2575</v>
      </c>
      <c r="B197" s="45" t="s">
        <v>2122</v>
      </c>
      <c r="C197" s="46">
        <v>0.23</v>
      </c>
      <c r="D197" s="46">
        <v>0.23</v>
      </c>
      <c r="E197" s="46">
        <v>0.23</v>
      </c>
      <c r="F197" s="46">
        <v>0.23</v>
      </c>
      <c r="G197" s="45" t="s">
        <v>2576</v>
      </c>
      <c r="H197" s="45" t="s">
        <v>2577</v>
      </c>
      <c r="I197" s="45" t="s">
        <v>2165</v>
      </c>
      <c r="J197" s="45" t="s">
        <v>2168</v>
      </c>
      <c r="K197" s="45" t="s">
        <v>2127</v>
      </c>
    </row>
    <row r="198" s="36" customFormat="1" ht="15.75" spans="1:11">
      <c r="A198" s="44" t="s">
        <v>2578</v>
      </c>
      <c r="B198" s="45" t="s">
        <v>2122</v>
      </c>
      <c r="C198" s="46">
        <v>0.42</v>
      </c>
      <c r="D198" s="46">
        <v>0.42</v>
      </c>
      <c r="E198" s="46">
        <v>0.42</v>
      </c>
      <c r="F198" s="46">
        <v>0.42</v>
      </c>
      <c r="G198" s="45" t="s">
        <v>2579</v>
      </c>
      <c r="H198" s="45" t="s">
        <v>2580</v>
      </c>
      <c r="I198" s="45" t="s">
        <v>2165</v>
      </c>
      <c r="J198" s="45" t="s">
        <v>2168</v>
      </c>
      <c r="K198" s="45" t="s">
        <v>2127</v>
      </c>
    </row>
    <row r="199" s="36" customFormat="1" ht="15.75" spans="1:11">
      <c r="A199" s="44" t="s">
        <v>2581</v>
      </c>
      <c r="B199" s="45" t="s">
        <v>2122</v>
      </c>
      <c r="C199" s="46">
        <v>0.37</v>
      </c>
      <c r="D199" s="46">
        <v>0.37</v>
      </c>
      <c r="E199" s="46">
        <v>0.37</v>
      </c>
      <c r="F199" s="46">
        <v>0.37</v>
      </c>
      <c r="G199" s="45" t="s">
        <v>2579</v>
      </c>
      <c r="H199" s="45" t="s">
        <v>2580</v>
      </c>
      <c r="I199" s="45" t="s">
        <v>2165</v>
      </c>
      <c r="J199" s="45" t="s">
        <v>2166</v>
      </c>
      <c r="K199" s="45" t="s">
        <v>2127</v>
      </c>
    </row>
    <row r="200" s="36" customFormat="1" ht="15.75" spans="1:11">
      <c r="A200" s="44" t="s">
        <v>2582</v>
      </c>
      <c r="B200" s="45" t="s">
        <v>2122</v>
      </c>
      <c r="C200" s="46">
        <v>1.06</v>
      </c>
      <c r="D200" s="46">
        <v>1.06</v>
      </c>
      <c r="E200" s="46">
        <v>1.06</v>
      </c>
      <c r="F200" s="46">
        <v>1.06</v>
      </c>
      <c r="G200" s="45" t="s">
        <v>2583</v>
      </c>
      <c r="H200" s="45" t="s">
        <v>2584</v>
      </c>
      <c r="I200" s="45" t="s">
        <v>2165</v>
      </c>
      <c r="J200" s="45" t="s">
        <v>2166</v>
      </c>
      <c r="K200" s="45" t="s">
        <v>2127</v>
      </c>
    </row>
    <row r="201" s="36" customFormat="1" ht="15.75" spans="1:11">
      <c r="A201" s="44" t="s">
        <v>2585</v>
      </c>
      <c r="B201" s="45" t="s">
        <v>2122</v>
      </c>
      <c r="C201" s="46">
        <v>0.79</v>
      </c>
      <c r="D201" s="46">
        <v>0.79</v>
      </c>
      <c r="E201" s="46">
        <v>0.79</v>
      </c>
      <c r="F201" s="46">
        <v>0.79</v>
      </c>
      <c r="G201" s="45" t="s">
        <v>2586</v>
      </c>
      <c r="H201" s="45" t="s">
        <v>2587</v>
      </c>
      <c r="I201" s="45" t="s">
        <v>2165</v>
      </c>
      <c r="J201" s="45" t="s">
        <v>2168</v>
      </c>
      <c r="K201" s="45" t="s">
        <v>2127</v>
      </c>
    </row>
    <row r="202" s="36" customFormat="1" ht="15.75" spans="1:11">
      <c r="A202" s="44" t="s">
        <v>2588</v>
      </c>
      <c r="B202" s="45" t="s">
        <v>2122</v>
      </c>
      <c r="C202" s="46">
        <v>4.12</v>
      </c>
      <c r="D202" s="46">
        <v>4.12</v>
      </c>
      <c r="E202" s="46">
        <v>4.12</v>
      </c>
      <c r="F202" s="46">
        <v>4.12</v>
      </c>
      <c r="G202" s="45" t="s">
        <v>2589</v>
      </c>
      <c r="H202" s="45" t="s">
        <v>2590</v>
      </c>
      <c r="I202" s="45" t="s">
        <v>2165</v>
      </c>
      <c r="J202" s="45" t="s">
        <v>2166</v>
      </c>
      <c r="K202" s="45" t="s">
        <v>2127</v>
      </c>
    </row>
    <row r="203" s="36" customFormat="1" ht="15.75" spans="1:11">
      <c r="A203" s="44" t="s">
        <v>2591</v>
      </c>
      <c r="B203" s="45" t="s">
        <v>2122</v>
      </c>
      <c r="C203" s="46">
        <v>3.81</v>
      </c>
      <c r="D203" s="46">
        <v>3.81</v>
      </c>
      <c r="E203" s="46">
        <v>3.81</v>
      </c>
      <c r="F203" s="46">
        <v>3.81</v>
      </c>
      <c r="G203" s="45" t="s">
        <v>2592</v>
      </c>
      <c r="H203" s="45" t="s">
        <v>2593</v>
      </c>
      <c r="I203" s="45" t="s">
        <v>2165</v>
      </c>
      <c r="J203" s="45" t="s">
        <v>2168</v>
      </c>
      <c r="K203" s="45" t="s">
        <v>2127</v>
      </c>
    </row>
    <row r="204" s="36" customFormat="1" ht="15.75" spans="1:11">
      <c r="A204" s="44" t="s">
        <v>2594</v>
      </c>
      <c r="B204" s="45" t="s">
        <v>2122</v>
      </c>
      <c r="C204" s="46">
        <v>0.52</v>
      </c>
      <c r="D204" s="46">
        <v>0.52</v>
      </c>
      <c r="E204" s="46">
        <v>0.52</v>
      </c>
      <c r="F204" s="46">
        <v>0.52</v>
      </c>
      <c r="G204" s="45" t="s">
        <v>2595</v>
      </c>
      <c r="H204" s="45" t="s">
        <v>2596</v>
      </c>
      <c r="I204" s="45" t="s">
        <v>2165</v>
      </c>
      <c r="J204" s="45" t="s">
        <v>2168</v>
      </c>
      <c r="K204" s="45" t="s">
        <v>2127</v>
      </c>
    </row>
    <row r="205" s="36" customFormat="1" ht="15.75" spans="1:11">
      <c r="A205" s="44" t="s">
        <v>2597</v>
      </c>
      <c r="B205" s="45" t="s">
        <v>2122</v>
      </c>
      <c r="C205" s="46">
        <v>0.89</v>
      </c>
      <c r="D205" s="46">
        <v>0.89</v>
      </c>
      <c r="E205" s="46">
        <v>0.89</v>
      </c>
      <c r="F205" s="46">
        <v>0.89</v>
      </c>
      <c r="G205" s="45" t="s">
        <v>2595</v>
      </c>
      <c r="H205" s="45" t="s">
        <v>2596</v>
      </c>
      <c r="I205" s="45" t="s">
        <v>2165</v>
      </c>
      <c r="J205" s="45" t="s">
        <v>2166</v>
      </c>
      <c r="K205" s="45" t="s">
        <v>2127</v>
      </c>
    </row>
    <row r="206" s="36" customFormat="1" ht="15.75" spans="1:11">
      <c r="A206" s="44" t="s">
        <v>2598</v>
      </c>
      <c r="B206" s="45" t="s">
        <v>2122</v>
      </c>
      <c r="C206" s="46">
        <v>0.38</v>
      </c>
      <c r="D206" s="46">
        <v>0.38</v>
      </c>
      <c r="E206" s="46">
        <v>0.38</v>
      </c>
      <c r="F206" s="46">
        <v>0.38</v>
      </c>
      <c r="G206" s="45" t="s">
        <v>2599</v>
      </c>
      <c r="H206" s="45" t="s">
        <v>2600</v>
      </c>
      <c r="I206" s="45" t="s">
        <v>2165</v>
      </c>
      <c r="J206" s="45" t="s">
        <v>2168</v>
      </c>
      <c r="K206" s="45" t="s">
        <v>2127</v>
      </c>
    </row>
    <row r="207" s="36" customFormat="1" ht="15.75" spans="1:11">
      <c r="A207" s="44" t="s">
        <v>2601</v>
      </c>
      <c r="B207" s="45" t="s">
        <v>2122</v>
      </c>
      <c r="C207" s="46">
        <v>0.38</v>
      </c>
      <c r="D207" s="46">
        <v>0.38</v>
      </c>
      <c r="E207" s="46">
        <v>0.38</v>
      </c>
      <c r="F207" s="46">
        <v>0.38</v>
      </c>
      <c r="G207" s="45" t="s">
        <v>2599</v>
      </c>
      <c r="H207" s="45" t="s">
        <v>2600</v>
      </c>
      <c r="I207" s="45" t="s">
        <v>2165</v>
      </c>
      <c r="J207" s="45" t="s">
        <v>2166</v>
      </c>
      <c r="K207" s="45" t="s">
        <v>2127</v>
      </c>
    </row>
    <row r="208" s="36" customFormat="1" ht="15.75" spans="1:11">
      <c r="A208" s="44" t="s">
        <v>2602</v>
      </c>
      <c r="B208" s="45" t="s">
        <v>2122</v>
      </c>
      <c r="C208" s="46">
        <v>0.11</v>
      </c>
      <c r="D208" s="46">
        <v>0.11</v>
      </c>
      <c r="E208" s="46">
        <v>0.11</v>
      </c>
      <c r="F208" s="46">
        <v>0.11</v>
      </c>
      <c r="G208" s="45" t="s">
        <v>2603</v>
      </c>
      <c r="H208" s="45" t="s">
        <v>2604</v>
      </c>
      <c r="I208" s="45" t="s">
        <v>2165</v>
      </c>
      <c r="J208" s="45" t="s">
        <v>2166</v>
      </c>
      <c r="K208" s="45" t="s">
        <v>2127</v>
      </c>
    </row>
    <row r="209" s="36" customFormat="1" ht="15.75" spans="1:11">
      <c r="A209" s="44" t="s">
        <v>2605</v>
      </c>
      <c r="B209" s="45" t="s">
        <v>2122</v>
      </c>
      <c r="C209" s="46">
        <v>0.14</v>
      </c>
      <c r="D209" s="46">
        <v>0.14</v>
      </c>
      <c r="E209" s="46">
        <v>0.14</v>
      </c>
      <c r="F209" s="46">
        <v>0.14</v>
      </c>
      <c r="G209" s="45" t="s">
        <v>2603</v>
      </c>
      <c r="H209" s="45" t="s">
        <v>2604</v>
      </c>
      <c r="I209" s="45" t="s">
        <v>2165</v>
      </c>
      <c r="J209" s="45" t="s">
        <v>2168</v>
      </c>
      <c r="K209" s="45" t="s">
        <v>2127</v>
      </c>
    </row>
    <row r="210" s="36" customFormat="1" ht="15.75" spans="1:11">
      <c r="A210" s="44" t="s">
        <v>2606</v>
      </c>
      <c r="B210" s="45" t="s">
        <v>2122</v>
      </c>
      <c r="C210" s="46">
        <v>2.97</v>
      </c>
      <c r="D210" s="46">
        <v>2.97</v>
      </c>
      <c r="E210" s="46">
        <v>2.97</v>
      </c>
      <c r="F210" s="46">
        <v>2.97</v>
      </c>
      <c r="G210" s="45" t="s">
        <v>2607</v>
      </c>
      <c r="H210" s="45" t="s">
        <v>2608</v>
      </c>
      <c r="I210" s="45" t="s">
        <v>2165</v>
      </c>
      <c r="J210" s="45" t="s">
        <v>2166</v>
      </c>
      <c r="K210" s="45" t="s">
        <v>2127</v>
      </c>
    </row>
    <row r="211" s="36" customFormat="1" ht="15.75" spans="1:11">
      <c r="A211" s="44" t="s">
        <v>2609</v>
      </c>
      <c r="B211" s="45" t="s">
        <v>2122</v>
      </c>
      <c r="C211" s="46">
        <v>13.68</v>
      </c>
      <c r="D211" s="46">
        <v>13.68</v>
      </c>
      <c r="E211" s="46">
        <v>13.68</v>
      </c>
      <c r="F211" s="46">
        <v>13.68</v>
      </c>
      <c r="G211" s="45" t="s">
        <v>2607</v>
      </c>
      <c r="H211" s="45" t="s">
        <v>2608</v>
      </c>
      <c r="I211" s="45" t="s">
        <v>2165</v>
      </c>
      <c r="J211" s="45" t="s">
        <v>2170</v>
      </c>
      <c r="K211" s="45" t="s">
        <v>2127</v>
      </c>
    </row>
    <row r="212" s="36" customFormat="1" ht="15.75" spans="1:11">
      <c r="A212" s="44" t="s">
        <v>2610</v>
      </c>
      <c r="B212" s="45" t="s">
        <v>2122</v>
      </c>
      <c r="C212" s="46">
        <v>2.9</v>
      </c>
      <c r="D212" s="46">
        <v>2.9</v>
      </c>
      <c r="E212" s="46">
        <v>2.9</v>
      </c>
      <c r="F212" s="46">
        <v>2.9</v>
      </c>
      <c r="G212" s="45" t="s">
        <v>2611</v>
      </c>
      <c r="H212" s="45" t="s">
        <v>2612</v>
      </c>
      <c r="I212" s="45" t="s">
        <v>2165</v>
      </c>
      <c r="J212" s="45" t="s">
        <v>2166</v>
      </c>
      <c r="K212" s="45" t="s">
        <v>2127</v>
      </c>
    </row>
    <row r="213" s="36" customFormat="1" ht="15.75" spans="1:11">
      <c r="A213" s="44" t="s">
        <v>2613</v>
      </c>
      <c r="B213" s="45" t="s">
        <v>2122</v>
      </c>
      <c r="C213" s="46">
        <v>69.96</v>
      </c>
      <c r="D213" s="46">
        <v>69.96</v>
      </c>
      <c r="E213" s="46">
        <v>69.96</v>
      </c>
      <c r="F213" s="46">
        <v>69.96</v>
      </c>
      <c r="G213" s="45" t="s">
        <v>2611</v>
      </c>
      <c r="H213" s="45" t="s">
        <v>2612</v>
      </c>
      <c r="I213" s="45" t="s">
        <v>2165</v>
      </c>
      <c r="J213" s="45" t="s">
        <v>2166</v>
      </c>
      <c r="K213" s="45" t="s">
        <v>2127</v>
      </c>
    </row>
    <row r="214" s="36" customFormat="1" ht="15.75" spans="1:11">
      <c r="A214" s="44" t="s">
        <v>2614</v>
      </c>
      <c r="B214" s="45" t="s">
        <v>2122</v>
      </c>
      <c r="C214" s="46">
        <v>0.14</v>
      </c>
      <c r="D214" s="46">
        <v>0.14</v>
      </c>
      <c r="E214" s="46">
        <v>0.14</v>
      </c>
      <c r="F214" s="46">
        <v>0.14</v>
      </c>
      <c r="G214" s="45" t="s">
        <v>2615</v>
      </c>
      <c r="H214" s="45" t="s">
        <v>2616</v>
      </c>
      <c r="I214" s="45" t="s">
        <v>2165</v>
      </c>
      <c r="J214" s="45" t="s">
        <v>2166</v>
      </c>
      <c r="K214" s="45" t="s">
        <v>2127</v>
      </c>
    </row>
    <row r="215" s="36" customFormat="1" ht="15.75" spans="1:11">
      <c r="A215" s="44" t="s">
        <v>2617</v>
      </c>
      <c r="B215" s="45" t="s">
        <v>2122</v>
      </c>
      <c r="C215" s="46">
        <v>0.3</v>
      </c>
      <c r="D215" s="46">
        <v>0.3</v>
      </c>
      <c r="E215" s="46">
        <v>0.3</v>
      </c>
      <c r="F215" s="46">
        <v>0.3</v>
      </c>
      <c r="G215" s="45" t="s">
        <v>2618</v>
      </c>
      <c r="H215" s="45" t="s">
        <v>2619</v>
      </c>
      <c r="I215" s="45" t="s">
        <v>2165</v>
      </c>
      <c r="J215" s="45" t="s">
        <v>2168</v>
      </c>
      <c r="K215" s="45" t="s">
        <v>2127</v>
      </c>
    </row>
    <row r="216" s="36" customFormat="1" ht="15.75" spans="1:11">
      <c r="A216" s="44" t="s">
        <v>2620</v>
      </c>
      <c r="B216" s="45" t="s">
        <v>2122</v>
      </c>
      <c r="C216" s="46">
        <v>1</v>
      </c>
      <c r="D216" s="46">
        <v>1</v>
      </c>
      <c r="E216" s="46">
        <v>1</v>
      </c>
      <c r="F216" s="46">
        <v>1</v>
      </c>
      <c r="G216" s="45" t="s">
        <v>2621</v>
      </c>
      <c r="H216" s="45" t="s">
        <v>2622</v>
      </c>
      <c r="I216" s="45" t="s">
        <v>2165</v>
      </c>
      <c r="J216" s="45" t="s">
        <v>2168</v>
      </c>
      <c r="K216" s="45" t="s">
        <v>2127</v>
      </c>
    </row>
    <row r="217" s="36" customFormat="1" ht="15.75" spans="1:11">
      <c r="A217" s="44" t="s">
        <v>2623</v>
      </c>
      <c r="B217" s="45" t="s">
        <v>2122</v>
      </c>
      <c r="C217" s="46">
        <v>1.31</v>
      </c>
      <c r="D217" s="46">
        <v>1.31</v>
      </c>
      <c r="E217" s="46">
        <v>1.31</v>
      </c>
      <c r="F217" s="46">
        <v>1.31</v>
      </c>
      <c r="G217" s="45" t="s">
        <v>2624</v>
      </c>
      <c r="H217" s="45" t="s">
        <v>2625</v>
      </c>
      <c r="I217" s="45" t="s">
        <v>2165</v>
      </c>
      <c r="J217" s="45" t="s">
        <v>2168</v>
      </c>
      <c r="K217" s="45" t="s">
        <v>2127</v>
      </c>
    </row>
    <row r="218" s="36" customFormat="1" ht="15.75" spans="1:11">
      <c r="A218" s="44" t="s">
        <v>2626</v>
      </c>
      <c r="B218" s="45" t="s">
        <v>2122</v>
      </c>
      <c r="C218" s="46">
        <v>2.85</v>
      </c>
      <c r="D218" s="46">
        <v>2.85</v>
      </c>
      <c r="E218" s="46">
        <v>2.85</v>
      </c>
      <c r="F218" s="46">
        <v>2.85</v>
      </c>
      <c r="G218" s="45" t="s">
        <v>2627</v>
      </c>
      <c r="H218" s="45" t="s">
        <v>2628</v>
      </c>
      <c r="I218" s="45" t="s">
        <v>2165</v>
      </c>
      <c r="J218" s="45" t="s">
        <v>2168</v>
      </c>
      <c r="K218" s="45" t="s">
        <v>2127</v>
      </c>
    </row>
    <row r="219" s="36" customFormat="1" ht="15.75" spans="1:11">
      <c r="A219" s="44" t="s">
        <v>2629</v>
      </c>
      <c r="B219" s="45" t="s">
        <v>2122</v>
      </c>
      <c r="C219" s="46">
        <v>2.68</v>
      </c>
      <c r="D219" s="46">
        <v>2.68</v>
      </c>
      <c r="E219" s="46">
        <v>2.68</v>
      </c>
      <c r="F219" s="46">
        <v>2.68</v>
      </c>
      <c r="G219" s="45" t="s">
        <v>2630</v>
      </c>
      <c r="H219" s="45" t="s">
        <v>2631</v>
      </c>
      <c r="I219" s="45" t="s">
        <v>2165</v>
      </c>
      <c r="J219" s="45" t="s">
        <v>2166</v>
      </c>
      <c r="K219" s="45" t="s">
        <v>2127</v>
      </c>
    </row>
    <row r="220" s="36" customFormat="1" ht="15.75" spans="1:11">
      <c r="A220" s="44" t="s">
        <v>2632</v>
      </c>
      <c r="B220" s="45" t="s">
        <v>2122</v>
      </c>
      <c r="C220" s="46">
        <v>2.14</v>
      </c>
      <c r="D220" s="46">
        <v>2.14</v>
      </c>
      <c r="E220" s="46">
        <v>2.14</v>
      </c>
      <c r="F220" s="46">
        <v>2.14</v>
      </c>
      <c r="G220" s="45" t="s">
        <v>2633</v>
      </c>
      <c r="H220" s="45" t="s">
        <v>2634</v>
      </c>
      <c r="I220" s="45" t="s">
        <v>2165</v>
      </c>
      <c r="J220" s="45" t="s">
        <v>2168</v>
      </c>
      <c r="K220" s="45" t="s">
        <v>2127</v>
      </c>
    </row>
    <row r="221" s="36" customFormat="1" ht="15.75" spans="1:11">
      <c r="A221" s="44" t="s">
        <v>2635</v>
      </c>
      <c r="B221" s="45" t="s">
        <v>2122</v>
      </c>
      <c r="C221" s="46">
        <v>0.15</v>
      </c>
      <c r="D221" s="46">
        <v>0.15</v>
      </c>
      <c r="E221" s="46">
        <v>0.15</v>
      </c>
      <c r="F221" s="46">
        <v>0.15</v>
      </c>
      <c r="G221" s="45" t="s">
        <v>2636</v>
      </c>
      <c r="H221" s="45" t="s">
        <v>2637</v>
      </c>
      <c r="I221" s="45" t="s">
        <v>2165</v>
      </c>
      <c r="J221" s="45" t="s">
        <v>2168</v>
      </c>
      <c r="K221" s="45" t="s">
        <v>2127</v>
      </c>
    </row>
    <row r="222" s="36" customFormat="1" ht="15.75" spans="1:11">
      <c r="A222" s="44" t="s">
        <v>2638</v>
      </c>
      <c r="B222" s="45" t="s">
        <v>2122</v>
      </c>
      <c r="C222" s="46">
        <v>0.19</v>
      </c>
      <c r="D222" s="46">
        <v>0.19</v>
      </c>
      <c r="E222" s="46">
        <v>0.19</v>
      </c>
      <c r="F222" s="46">
        <v>0.19</v>
      </c>
      <c r="G222" s="45" t="s">
        <v>2639</v>
      </c>
      <c r="H222" s="45" t="s">
        <v>2640</v>
      </c>
      <c r="I222" s="45" t="s">
        <v>2165</v>
      </c>
      <c r="J222" s="45" t="s">
        <v>2168</v>
      </c>
      <c r="K222" s="45" t="s">
        <v>2127</v>
      </c>
    </row>
    <row r="223" s="36" customFormat="1" ht="15.75" spans="1:11">
      <c r="A223" s="44" t="s">
        <v>2641</v>
      </c>
      <c r="B223" s="45" t="s">
        <v>2122</v>
      </c>
      <c r="C223" s="46">
        <v>4.4</v>
      </c>
      <c r="D223" s="46">
        <v>4.4</v>
      </c>
      <c r="E223" s="46">
        <v>4.4</v>
      </c>
      <c r="F223" s="46">
        <v>4.4</v>
      </c>
      <c r="G223" s="45" t="s">
        <v>2642</v>
      </c>
      <c r="H223" s="45" t="s">
        <v>2643</v>
      </c>
      <c r="I223" s="45" t="s">
        <v>2165</v>
      </c>
      <c r="J223" s="45" t="s">
        <v>2166</v>
      </c>
      <c r="K223" s="45" t="s">
        <v>2127</v>
      </c>
    </row>
    <row r="224" s="36" customFormat="1" ht="15.75" spans="1:11">
      <c r="A224" s="44" t="s">
        <v>2644</v>
      </c>
      <c r="B224" s="45" t="s">
        <v>2122</v>
      </c>
      <c r="C224" s="46">
        <v>0.83</v>
      </c>
      <c r="D224" s="46">
        <v>0.83</v>
      </c>
      <c r="E224" s="46">
        <v>0.83</v>
      </c>
      <c r="F224" s="46">
        <v>0.83</v>
      </c>
      <c r="G224" s="45" t="s">
        <v>2645</v>
      </c>
      <c r="H224" s="45" t="s">
        <v>2646</v>
      </c>
      <c r="I224" s="45" t="s">
        <v>2165</v>
      </c>
      <c r="J224" s="45" t="s">
        <v>2166</v>
      </c>
      <c r="K224" s="45" t="s">
        <v>2127</v>
      </c>
    </row>
    <row r="225" s="36" customFormat="1" ht="15.75" spans="1:11">
      <c r="A225" s="44" t="s">
        <v>2647</v>
      </c>
      <c r="B225" s="45" t="s">
        <v>2122</v>
      </c>
      <c r="C225" s="46">
        <v>2.71</v>
      </c>
      <c r="D225" s="46">
        <v>2.71</v>
      </c>
      <c r="E225" s="46">
        <v>2.71</v>
      </c>
      <c r="F225" s="46">
        <v>2.71</v>
      </c>
      <c r="G225" s="45" t="s">
        <v>2648</v>
      </c>
      <c r="H225" s="45" t="s">
        <v>2649</v>
      </c>
      <c r="I225" s="45" t="s">
        <v>2165</v>
      </c>
      <c r="J225" s="45" t="s">
        <v>2168</v>
      </c>
      <c r="K225" s="45" t="s">
        <v>2127</v>
      </c>
    </row>
    <row r="226" s="36" customFormat="1" ht="15.75" spans="1:11">
      <c r="A226" s="44" t="s">
        <v>2650</v>
      </c>
      <c r="B226" s="45" t="s">
        <v>2122</v>
      </c>
      <c r="C226" s="46">
        <v>0.18</v>
      </c>
      <c r="D226" s="46">
        <v>0.18</v>
      </c>
      <c r="E226" s="46">
        <v>0.18</v>
      </c>
      <c r="F226" s="46">
        <v>0.18</v>
      </c>
      <c r="G226" s="45" t="s">
        <v>2651</v>
      </c>
      <c r="H226" s="45" t="s">
        <v>2652</v>
      </c>
      <c r="I226" s="45" t="s">
        <v>2165</v>
      </c>
      <c r="J226" s="45" t="s">
        <v>2168</v>
      </c>
      <c r="K226" s="45" t="s">
        <v>2127</v>
      </c>
    </row>
    <row r="227" s="36" customFormat="1" ht="15.75" spans="1:11">
      <c r="A227" s="44" t="s">
        <v>2653</v>
      </c>
      <c r="B227" s="45" t="s">
        <v>2122</v>
      </c>
      <c r="C227" s="46">
        <v>2.67</v>
      </c>
      <c r="D227" s="46">
        <v>2.67</v>
      </c>
      <c r="E227" s="46">
        <v>2.67</v>
      </c>
      <c r="F227" s="46">
        <v>2.67</v>
      </c>
      <c r="G227" s="45" t="s">
        <v>2654</v>
      </c>
      <c r="H227" s="45" t="s">
        <v>2655</v>
      </c>
      <c r="I227" s="45" t="s">
        <v>2165</v>
      </c>
      <c r="J227" s="45" t="s">
        <v>2168</v>
      </c>
      <c r="K227" s="45" t="s">
        <v>2127</v>
      </c>
    </row>
    <row r="228" s="36" customFormat="1" ht="15.75" spans="1:11">
      <c r="A228" s="44" t="s">
        <v>2656</v>
      </c>
      <c r="B228" s="45" t="s">
        <v>2122</v>
      </c>
      <c r="C228" s="46">
        <v>0.07</v>
      </c>
      <c r="D228" s="46">
        <v>0.07</v>
      </c>
      <c r="E228" s="46">
        <v>0.07</v>
      </c>
      <c r="F228" s="46">
        <v>0.07</v>
      </c>
      <c r="G228" s="45" t="s">
        <v>2657</v>
      </c>
      <c r="H228" s="45" t="s">
        <v>2658</v>
      </c>
      <c r="I228" s="45" t="s">
        <v>2165</v>
      </c>
      <c r="J228" s="45" t="s">
        <v>2168</v>
      </c>
      <c r="K228" s="45" t="s">
        <v>2127</v>
      </c>
    </row>
    <row r="229" s="36" customFormat="1" ht="15.75" spans="1:11">
      <c r="A229" s="44" t="s">
        <v>2659</v>
      </c>
      <c r="B229" s="45" t="s">
        <v>2122</v>
      </c>
      <c r="C229" s="46">
        <v>0.52</v>
      </c>
      <c r="D229" s="46">
        <v>0.52</v>
      </c>
      <c r="E229" s="46">
        <v>0.52</v>
      </c>
      <c r="F229" s="46">
        <v>0.52</v>
      </c>
      <c r="G229" s="45" t="s">
        <v>2660</v>
      </c>
      <c r="H229" s="45" t="s">
        <v>2661</v>
      </c>
      <c r="I229" s="45" t="s">
        <v>2165</v>
      </c>
      <c r="J229" s="45" t="s">
        <v>2166</v>
      </c>
      <c r="K229" s="45" t="s">
        <v>2127</v>
      </c>
    </row>
    <row r="230" s="36" customFormat="1" ht="15.75" spans="1:11">
      <c r="A230" s="44" t="s">
        <v>2662</v>
      </c>
      <c r="B230" s="45" t="s">
        <v>2122</v>
      </c>
      <c r="C230" s="46">
        <v>0.16</v>
      </c>
      <c r="D230" s="46">
        <v>0.16</v>
      </c>
      <c r="E230" s="46">
        <v>0.16</v>
      </c>
      <c r="F230" s="46">
        <v>0.16</v>
      </c>
      <c r="G230" s="45" t="s">
        <v>2663</v>
      </c>
      <c r="H230" s="45" t="s">
        <v>2664</v>
      </c>
      <c r="I230" s="45" t="s">
        <v>2165</v>
      </c>
      <c r="J230" s="45" t="s">
        <v>2168</v>
      </c>
      <c r="K230" s="45" t="s">
        <v>2127</v>
      </c>
    </row>
    <row r="231" s="36" customFormat="1" ht="15.75" spans="1:11">
      <c r="A231" s="44" t="s">
        <v>2665</v>
      </c>
      <c r="B231" s="45" t="s">
        <v>2122</v>
      </c>
      <c r="C231" s="46">
        <v>0.33</v>
      </c>
      <c r="D231" s="46">
        <v>0.33</v>
      </c>
      <c r="E231" s="46">
        <v>0.33</v>
      </c>
      <c r="F231" s="46">
        <v>0.33</v>
      </c>
      <c r="G231" s="45" t="s">
        <v>2663</v>
      </c>
      <c r="H231" s="45" t="s">
        <v>2664</v>
      </c>
      <c r="I231" s="45" t="s">
        <v>2165</v>
      </c>
      <c r="J231" s="45" t="s">
        <v>2168</v>
      </c>
      <c r="K231" s="45" t="s">
        <v>2127</v>
      </c>
    </row>
    <row r="232" s="36" customFormat="1" ht="15.75" spans="1:11">
      <c r="A232" s="44" t="s">
        <v>2666</v>
      </c>
      <c r="B232" s="45" t="s">
        <v>2122</v>
      </c>
      <c r="C232" s="46">
        <v>7.48</v>
      </c>
      <c r="D232" s="46">
        <v>7.48</v>
      </c>
      <c r="E232" s="46">
        <v>7.48</v>
      </c>
      <c r="F232" s="46">
        <v>7.48</v>
      </c>
      <c r="G232" s="45" t="s">
        <v>2667</v>
      </c>
      <c r="H232" s="45" t="s">
        <v>2668</v>
      </c>
      <c r="I232" s="45" t="s">
        <v>2165</v>
      </c>
      <c r="J232" s="45" t="s">
        <v>2166</v>
      </c>
      <c r="K232" s="45" t="s">
        <v>2127</v>
      </c>
    </row>
    <row r="233" s="36" customFormat="1" ht="15.75" spans="1:11">
      <c r="A233" s="44" t="s">
        <v>2669</v>
      </c>
      <c r="B233" s="45" t="s">
        <v>2122</v>
      </c>
      <c r="C233" s="46">
        <v>0.57</v>
      </c>
      <c r="D233" s="46">
        <v>0.57</v>
      </c>
      <c r="E233" s="46">
        <v>0.57</v>
      </c>
      <c r="F233" s="46">
        <v>0.57</v>
      </c>
      <c r="G233" s="45" t="s">
        <v>2670</v>
      </c>
      <c r="H233" s="45" t="s">
        <v>2671</v>
      </c>
      <c r="I233" s="45" t="s">
        <v>2165</v>
      </c>
      <c r="J233" s="45" t="s">
        <v>2168</v>
      </c>
      <c r="K233" s="45" t="s">
        <v>2127</v>
      </c>
    </row>
    <row r="234" s="36" customFormat="1" ht="15.75" spans="1:11">
      <c r="A234" s="44" t="s">
        <v>2672</v>
      </c>
      <c r="B234" s="45" t="s">
        <v>2122</v>
      </c>
      <c r="C234" s="46">
        <v>91.6</v>
      </c>
      <c r="D234" s="46">
        <v>91.6</v>
      </c>
      <c r="E234" s="46">
        <v>91.6</v>
      </c>
      <c r="F234" s="46">
        <v>91.6</v>
      </c>
      <c r="G234" s="45" t="s">
        <v>2673</v>
      </c>
      <c r="H234" s="45" t="s">
        <v>2674</v>
      </c>
      <c r="I234" s="45" t="s">
        <v>2182</v>
      </c>
      <c r="J234" s="45" t="s">
        <v>2168</v>
      </c>
      <c r="K234" s="45" t="s">
        <v>2127</v>
      </c>
    </row>
    <row r="235" s="36" customFormat="1" ht="15.75" spans="1:11">
      <c r="A235" s="44" t="s">
        <v>2675</v>
      </c>
      <c r="B235" s="45" t="s">
        <v>2122</v>
      </c>
      <c r="C235" s="46">
        <v>320</v>
      </c>
      <c r="D235" s="46">
        <v>320</v>
      </c>
      <c r="E235" s="46">
        <v>320</v>
      </c>
      <c r="F235" s="46">
        <v>320</v>
      </c>
      <c r="G235" s="45" t="s">
        <v>2676</v>
      </c>
      <c r="H235" s="45" t="s">
        <v>2677</v>
      </c>
      <c r="I235" s="45" t="s">
        <v>2179</v>
      </c>
      <c r="J235" s="45" t="s">
        <v>2168</v>
      </c>
      <c r="K235" s="45" t="s">
        <v>2127</v>
      </c>
    </row>
    <row r="236" s="36" customFormat="1" ht="15.75" spans="1:11">
      <c r="A236" s="44" t="s">
        <v>2678</v>
      </c>
      <c r="B236" s="45" t="s">
        <v>2122</v>
      </c>
      <c r="C236" s="46">
        <v>2.06</v>
      </c>
      <c r="D236" s="46">
        <v>2.06</v>
      </c>
      <c r="E236" s="46">
        <v>2.06</v>
      </c>
      <c r="F236" s="46">
        <v>2.06</v>
      </c>
      <c r="G236" s="45" t="s">
        <v>2679</v>
      </c>
      <c r="H236" s="45" t="s">
        <v>2680</v>
      </c>
      <c r="I236" s="45" t="s">
        <v>2165</v>
      </c>
      <c r="J236" s="45" t="s">
        <v>2168</v>
      </c>
      <c r="K236" s="45" t="s">
        <v>2127</v>
      </c>
    </row>
    <row r="237" s="36" customFormat="1" ht="15.75" spans="1:11">
      <c r="A237" s="44" t="s">
        <v>2681</v>
      </c>
      <c r="B237" s="45" t="s">
        <v>2122</v>
      </c>
      <c r="C237" s="46">
        <v>2.03</v>
      </c>
      <c r="D237" s="46">
        <v>2.03</v>
      </c>
      <c r="E237" s="46">
        <v>2.03</v>
      </c>
      <c r="F237" s="46">
        <v>2.03</v>
      </c>
      <c r="G237" s="45" t="s">
        <v>2682</v>
      </c>
      <c r="H237" s="45" t="s">
        <v>2683</v>
      </c>
      <c r="I237" s="45" t="s">
        <v>2125</v>
      </c>
      <c r="J237" s="45" t="s">
        <v>2126</v>
      </c>
      <c r="K237" s="45" t="s">
        <v>2127</v>
      </c>
    </row>
    <row r="238" s="36" customFormat="1" ht="15.75" spans="1:11">
      <c r="A238" s="44" t="s">
        <v>2684</v>
      </c>
      <c r="B238" s="45" t="s">
        <v>2122</v>
      </c>
      <c r="C238" s="46">
        <v>529</v>
      </c>
      <c r="D238" s="46">
        <v>529</v>
      </c>
      <c r="E238" s="46">
        <v>529</v>
      </c>
      <c r="F238" s="46">
        <v>529</v>
      </c>
      <c r="G238" s="45" t="s">
        <v>2685</v>
      </c>
      <c r="H238" s="45" t="s">
        <v>2686</v>
      </c>
      <c r="I238" s="45" t="s">
        <v>2687</v>
      </c>
      <c r="J238" s="45" t="s">
        <v>2688</v>
      </c>
      <c r="K238" s="45" t="s">
        <v>2127</v>
      </c>
    </row>
    <row r="239" s="36" customFormat="1" ht="15.75" spans="1:11">
      <c r="A239" s="44" t="s">
        <v>2689</v>
      </c>
      <c r="B239" s="45" t="s">
        <v>2122</v>
      </c>
      <c r="C239" s="46">
        <v>2500</v>
      </c>
      <c r="D239" s="46">
        <v>2500</v>
      </c>
      <c r="E239" s="46">
        <v>2500</v>
      </c>
      <c r="F239" s="46">
        <v>2500</v>
      </c>
      <c r="G239" s="45" t="s">
        <v>2685</v>
      </c>
      <c r="H239" s="45" t="s">
        <v>2686</v>
      </c>
      <c r="I239" s="45" t="s">
        <v>2165</v>
      </c>
      <c r="J239" s="45" t="s">
        <v>2690</v>
      </c>
      <c r="K239" s="45" t="s">
        <v>2127</v>
      </c>
    </row>
    <row r="240" s="36" customFormat="1" ht="15.75" spans="1:11">
      <c r="A240" s="44" t="s">
        <v>2691</v>
      </c>
      <c r="B240" s="45" t="s">
        <v>2122</v>
      </c>
      <c r="C240" s="46">
        <v>120</v>
      </c>
      <c r="D240" s="46">
        <v>120</v>
      </c>
      <c r="E240" s="46">
        <v>120</v>
      </c>
      <c r="F240" s="46">
        <v>120</v>
      </c>
      <c r="G240" s="45" t="s">
        <v>2685</v>
      </c>
      <c r="H240" s="45" t="s">
        <v>2686</v>
      </c>
      <c r="I240" s="45" t="s">
        <v>2165</v>
      </c>
      <c r="J240" s="45" t="s">
        <v>2688</v>
      </c>
      <c r="K240" s="45" t="s">
        <v>2127</v>
      </c>
    </row>
    <row r="241" s="36" customFormat="1" ht="15.75" spans="1:11">
      <c r="A241" s="44" t="s">
        <v>2692</v>
      </c>
      <c r="B241" s="45" t="s">
        <v>2122</v>
      </c>
      <c r="C241" s="46">
        <v>527</v>
      </c>
      <c r="D241" s="46">
        <v>527</v>
      </c>
      <c r="E241" s="46">
        <v>527</v>
      </c>
      <c r="F241" s="46">
        <v>527</v>
      </c>
      <c r="G241" s="45" t="s">
        <v>2685</v>
      </c>
      <c r="H241" s="45" t="s">
        <v>2686</v>
      </c>
      <c r="I241" s="45" t="s">
        <v>2165</v>
      </c>
      <c r="J241" s="45" t="s">
        <v>2690</v>
      </c>
      <c r="K241" s="45" t="s">
        <v>2127</v>
      </c>
    </row>
    <row r="242" s="36" customFormat="1" ht="15.75" spans="1:11">
      <c r="A242" s="44" t="s">
        <v>2693</v>
      </c>
      <c r="B242" s="45" t="s">
        <v>2122</v>
      </c>
      <c r="C242" s="46">
        <v>807</v>
      </c>
      <c r="D242" s="46">
        <v>807</v>
      </c>
      <c r="E242" s="46">
        <v>477</v>
      </c>
      <c r="F242" s="46">
        <v>477</v>
      </c>
      <c r="G242" s="45" t="s">
        <v>2685</v>
      </c>
      <c r="H242" s="45" t="s">
        <v>2686</v>
      </c>
      <c r="I242" s="45" t="s">
        <v>2694</v>
      </c>
      <c r="J242" s="45" t="s">
        <v>2695</v>
      </c>
      <c r="K242" s="45" t="s">
        <v>2127</v>
      </c>
    </row>
    <row r="243" s="36" customFormat="1" ht="15.75" spans="1:11">
      <c r="A243" s="44" t="s">
        <v>2696</v>
      </c>
      <c r="B243" s="45" t="s">
        <v>2122</v>
      </c>
      <c r="C243" s="46">
        <v>600</v>
      </c>
      <c r="D243" s="46">
        <v>600</v>
      </c>
      <c r="E243" s="46">
        <v>600</v>
      </c>
      <c r="F243" s="46">
        <v>600</v>
      </c>
      <c r="G243" s="45" t="s">
        <v>2685</v>
      </c>
      <c r="H243" s="45" t="s">
        <v>2686</v>
      </c>
      <c r="I243" s="45" t="s">
        <v>2697</v>
      </c>
      <c r="J243" s="45" t="s">
        <v>2688</v>
      </c>
      <c r="K243" s="45" t="s">
        <v>2127</v>
      </c>
    </row>
    <row r="244" s="36" customFormat="1" ht="15.75" spans="1:11">
      <c r="A244" s="44" t="s">
        <v>2698</v>
      </c>
      <c r="B244" s="45" t="s">
        <v>2122</v>
      </c>
      <c r="C244" s="46">
        <v>350</v>
      </c>
      <c r="D244" s="46">
        <v>350</v>
      </c>
      <c r="E244" s="46">
        <v>350</v>
      </c>
      <c r="F244" s="46">
        <v>350</v>
      </c>
      <c r="G244" s="45" t="s">
        <v>2685</v>
      </c>
      <c r="H244" s="45" t="s">
        <v>2686</v>
      </c>
      <c r="I244" s="45" t="s">
        <v>2697</v>
      </c>
      <c r="J244" s="45" t="s">
        <v>2688</v>
      </c>
      <c r="K244" s="45" t="s">
        <v>2127</v>
      </c>
    </row>
    <row r="245" s="36" customFormat="1" ht="15.75" spans="1:11">
      <c r="A245" s="44" t="s">
        <v>2699</v>
      </c>
      <c r="B245" s="45" t="s">
        <v>2122</v>
      </c>
      <c r="C245" s="46">
        <v>575</v>
      </c>
      <c r="D245" s="46">
        <v>575</v>
      </c>
      <c r="E245" s="46">
        <v>575</v>
      </c>
      <c r="F245" s="46">
        <v>575</v>
      </c>
      <c r="G245" s="45" t="s">
        <v>2685</v>
      </c>
      <c r="H245" s="45" t="s">
        <v>2686</v>
      </c>
      <c r="I245" s="45" t="s">
        <v>2697</v>
      </c>
      <c r="J245" s="45" t="s">
        <v>2688</v>
      </c>
      <c r="K245" s="45" t="s">
        <v>2127</v>
      </c>
    </row>
    <row r="246" s="36" customFormat="1" ht="15.75" spans="1:11">
      <c r="A246" s="44" t="s">
        <v>2700</v>
      </c>
      <c r="B246" s="45" t="s">
        <v>2122</v>
      </c>
      <c r="C246" s="46">
        <v>59</v>
      </c>
      <c r="D246" s="46">
        <v>59</v>
      </c>
      <c r="E246" s="45" t="s">
        <v>2120</v>
      </c>
      <c r="F246" s="45" t="s">
        <v>2120</v>
      </c>
      <c r="G246" s="45" t="s">
        <v>2685</v>
      </c>
      <c r="H246" s="45" t="s">
        <v>2686</v>
      </c>
      <c r="I246" s="45" t="s">
        <v>2697</v>
      </c>
      <c r="J246" s="45" t="s">
        <v>2688</v>
      </c>
      <c r="K246" s="45" t="s">
        <v>2127</v>
      </c>
    </row>
    <row r="247" s="36" customFormat="1" ht="15.75" spans="1:11">
      <c r="A247" s="44" t="s">
        <v>2701</v>
      </c>
      <c r="B247" s="45" t="s">
        <v>2122</v>
      </c>
      <c r="C247" s="46">
        <v>993</v>
      </c>
      <c r="D247" s="46">
        <v>993</v>
      </c>
      <c r="E247" s="46">
        <v>993</v>
      </c>
      <c r="F247" s="46">
        <v>993</v>
      </c>
      <c r="G247" s="45" t="s">
        <v>2685</v>
      </c>
      <c r="H247" s="45" t="s">
        <v>2686</v>
      </c>
      <c r="I247" s="45" t="s">
        <v>2125</v>
      </c>
      <c r="J247" s="45" t="s">
        <v>2702</v>
      </c>
      <c r="K247" s="45" t="s">
        <v>2127</v>
      </c>
    </row>
    <row r="248" s="36" customFormat="1" ht="15.75" spans="1:11">
      <c r="A248" s="44" t="s">
        <v>2703</v>
      </c>
      <c r="B248" s="45" t="s">
        <v>2122</v>
      </c>
      <c r="C248" s="46">
        <v>11.67</v>
      </c>
      <c r="D248" s="46">
        <v>11.67</v>
      </c>
      <c r="E248" s="46">
        <v>11.67</v>
      </c>
      <c r="F248" s="46">
        <v>11.67</v>
      </c>
      <c r="G248" s="45" t="s">
        <v>2685</v>
      </c>
      <c r="H248" s="45" t="s">
        <v>2686</v>
      </c>
      <c r="I248" s="45" t="s">
        <v>2125</v>
      </c>
      <c r="J248" s="45" t="s">
        <v>2126</v>
      </c>
      <c r="K248" s="45" t="s">
        <v>2127</v>
      </c>
    </row>
    <row r="249" s="36" customFormat="1" ht="15.75" spans="1:11">
      <c r="A249" s="44" t="s">
        <v>2704</v>
      </c>
      <c r="B249" s="45" t="s">
        <v>2122</v>
      </c>
      <c r="C249" s="46">
        <v>500</v>
      </c>
      <c r="D249" s="46">
        <v>500</v>
      </c>
      <c r="E249" s="46">
        <v>500</v>
      </c>
      <c r="F249" s="46">
        <v>500</v>
      </c>
      <c r="G249" s="45" t="s">
        <v>2705</v>
      </c>
      <c r="H249" s="45" t="s">
        <v>2706</v>
      </c>
      <c r="I249" s="45" t="s">
        <v>2165</v>
      </c>
      <c r="J249" s="45" t="s">
        <v>2707</v>
      </c>
      <c r="K249" s="45" t="s">
        <v>2127</v>
      </c>
    </row>
    <row r="250" s="36" customFormat="1" ht="15.75" spans="1:11">
      <c r="A250" s="44" t="s">
        <v>2708</v>
      </c>
      <c r="B250" s="45" t="s">
        <v>2122</v>
      </c>
      <c r="C250" s="46">
        <v>35.42</v>
      </c>
      <c r="D250" s="46">
        <v>35.42</v>
      </c>
      <c r="E250" s="46">
        <v>35.42</v>
      </c>
      <c r="F250" s="46">
        <v>35.42</v>
      </c>
      <c r="G250" s="45" t="s">
        <v>2705</v>
      </c>
      <c r="H250" s="45" t="s">
        <v>2706</v>
      </c>
      <c r="I250" s="45" t="s">
        <v>2125</v>
      </c>
      <c r="J250" s="45" t="s">
        <v>2709</v>
      </c>
      <c r="K250" s="45" t="s">
        <v>2127</v>
      </c>
    </row>
    <row r="251" s="36" customFormat="1" ht="15.75" spans="1:11">
      <c r="A251" s="44" t="s">
        <v>2710</v>
      </c>
      <c r="B251" s="45" t="s">
        <v>2122</v>
      </c>
      <c r="C251" s="46">
        <v>16.36</v>
      </c>
      <c r="D251" s="46">
        <v>16.36</v>
      </c>
      <c r="E251" s="46">
        <v>16.36</v>
      </c>
      <c r="F251" s="46">
        <v>16.36</v>
      </c>
      <c r="G251" s="45" t="s">
        <v>2705</v>
      </c>
      <c r="H251" s="45" t="s">
        <v>2706</v>
      </c>
      <c r="I251" s="45" t="s">
        <v>2125</v>
      </c>
      <c r="J251" s="45" t="s">
        <v>2126</v>
      </c>
      <c r="K251" s="45" t="s">
        <v>2127</v>
      </c>
    </row>
    <row r="252" s="36" customFormat="1" ht="15.75" spans="1:11">
      <c r="A252" s="44" t="s">
        <v>2711</v>
      </c>
      <c r="B252" s="45" t="s">
        <v>2122</v>
      </c>
      <c r="C252" s="46">
        <v>1000</v>
      </c>
      <c r="D252" s="46">
        <v>1000</v>
      </c>
      <c r="E252" s="46">
        <v>51.92</v>
      </c>
      <c r="F252" s="46">
        <v>51.92</v>
      </c>
      <c r="G252" s="45" t="s">
        <v>2712</v>
      </c>
      <c r="H252" s="45" t="s">
        <v>2713</v>
      </c>
      <c r="I252" s="45" t="s">
        <v>2165</v>
      </c>
      <c r="J252" s="45" t="s">
        <v>2707</v>
      </c>
      <c r="K252" s="45" t="s">
        <v>2127</v>
      </c>
    </row>
    <row r="253" s="36" customFormat="1" ht="15.75" spans="1:11">
      <c r="A253" s="44" t="s">
        <v>2714</v>
      </c>
      <c r="B253" s="45" t="s">
        <v>2122</v>
      </c>
      <c r="C253" s="46">
        <v>94.44</v>
      </c>
      <c r="D253" s="46">
        <v>94.44</v>
      </c>
      <c r="E253" s="46">
        <v>94.44</v>
      </c>
      <c r="F253" s="46">
        <v>94.44</v>
      </c>
      <c r="G253" s="45" t="s">
        <v>2712</v>
      </c>
      <c r="H253" s="45" t="s">
        <v>2713</v>
      </c>
      <c r="I253" s="45" t="s">
        <v>2125</v>
      </c>
      <c r="J253" s="45" t="s">
        <v>2709</v>
      </c>
      <c r="K253" s="45" t="s">
        <v>2127</v>
      </c>
    </row>
    <row r="254" s="36" customFormat="1" ht="15.75" spans="1:11">
      <c r="A254" s="44" t="s">
        <v>2715</v>
      </c>
      <c r="B254" s="45" t="s">
        <v>2122</v>
      </c>
      <c r="C254" s="46">
        <v>13.58</v>
      </c>
      <c r="D254" s="46">
        <v>13.58</v>
      </c>
      <c r="E254" s="46">
        <v>13.58</v>
      </c>
      <c r="F254" s="46">
        <v>13.58</v>
      </c>
      <c r="G254" s="45" t="s">
        <v>2712</v>
      </c>
      <c r="H254" s="45" t="s">
        <v>2713</v>
      </c>
      <c r="I254" s="45" t="s">
        <v>2125</v>
      </c>
      <c r="J254" s="45" t="s">
        <v>2126</v>
      </c>
      <c r="K254" s="45" t="s">
        <v>2127</v>
      </c>
    </row>
    <row r="255" s="36" customFormat="1" ht="15.75" spans="1:11">
      <c r="A255" s="44" t="s">
        <v>2716</v>
      </c>
      <c r="B255" s="45" t="s">
        <v>2122</v>
      </c>
      <c r="C255" s="46">
        <v>35.42</v>
      </c>
      <c r="D255" s="46">
        <v>35.42</v>
      </c>
      <c r="E255" s="46">
        <v>35.42</v>
      </c>
      <c r="F255" s="46">
        <v>35.42</v>
      </c>
      <c r="G255" s="45" t="s">
        <v>2717</v>
      </c>
      <c r="H255" s="45" t="s">
        <v>2718</v>
      </c>
      <c r="I255" s="45" t="s">
        <v>2125</v>
      </c>
      <c r="J255" s="45" t="s">
        <v>2709</v>
      </c>
      <c r="K255" s="45" t="s">
        <v>2127</v>
      </c>
    </row>
    <row r="256" s="36" customFormat="1" ht="15.75" spans="1:11">
      <c r="A256" s="44" t="s">
        <v>2719</v>
      </c>
      <c r="B256" s="45" t="s">
        <v>2122</v>
      </c>
      <c r="C256" s="46">
        <v>3.97</v>
      </c>
      <c r="D256" s="46">
        <v>3.97</v>
      </c>
      <c r="E256" s="46">
        <v>3.97</v>
      </c>
      <c r="F256" s="46">
        <v>3.97</v>
      </c>
      <c r="G256" s="45" t="s">
        <v>2717</v>
      </c>
      <c r="H256" s="45" t="s">
        <v>2718</v>
      </c>
      <c r="I256" s="45" t="s">
        <v>2125</v>
      </c>
      <c r="J256" s="45" t="s">
        <v>2126</v>
      </c>
      <c r="K256" s="45" t="s">
        <v>2127</v>
      </c>
    </row>
    <row r="257" s="36" customFormat="1" ht="15.75" spans="1:11">
      <c r="A257" s="44" t="s">
        <v>2720</v>
      </c>
      <c r="B257" s="45" t="s">
        <v>2122</v>
      </c>
      <c r="C257" s="46">
        <v>500</v>
      </c>
      <c r="D257" s="46">
        <v>500</v>
      </c>
      <c r="E257" s="46">
        <v>500</v>
      </c>
      <c r="F257" s="46">
        <v>500</v>
      </c>
      <c r="G257" s="45" t="s">
        <v>2721</v>
      </c>
      <c r="H257" s="45" t="s">
        <v>2722</v>
      </c>
      <c r="I257" s="45" t="s">
        <v>2125</v>
      </c>
      <c r="J257" s="45" t="s">
        <v>2723</v>
      </c>
      <c r="K257" s="45" t="s">
        <v>2127</v>
      </c>
    </row>
    <row r="258" s="36" customFormat="1" ht="15.75" spans="1:11">
      <c r="A258" s="44" t="s">
        <v>2724</v>
      </c>
      <c r="B258" s="45" t="s">
        <v>2122</v>
      </c>
      <c r="C258" s="46">
        <v>23.61</v>
      </c>
      <c r="D258" s="46">
        <v>23.61</v>
      </c>
      <c r="E258" s="46">
        <v>23.61</v>
      </c>
      <c r="F258" s="46">
        <v>23.61</v>
      </c>
      <c r="G258" s="45" t="s">
        <v>2721</v>
      </c>
      <c r="H258" s="45" t="s">
        <v>2722</v>
      </c>
      <c r="I258" s="45" t="s">
        <v>2125</v>
      </c>
      <c r="J258" s="45" t="s">
        <v>2709</v>
      </c>
      <c r="K258" s="45" t="s">
        <v>2127</v>
      </c>
    </row>
    <row r="259" s="36" customFormat="1" ht="15.75" spans="1:11">
      <c r="A259" s="44" t="s">
        <v>2725</v>
      </c>
      <c r="B259" s="45" t="s">
        <v>2122</v>
      </c>
      <c r="C259" s="46">
        <v>13.3</v>
      </c>
      <c r="D259" s="46">
        <v>13.3</v>
      </c>
      <c r="E259" s="46">
        <v>13.3</v>
      </c>
      <c r="F259" s="46">
        <v>13.3</v>
      </c>
      <c r="G259" s="45" t="s">
        <v>2721</v>
      </c>
      <c r="H259" s="45" t="s">
        <v>2722</v>
      </c>
      <c r="I259" s="45" t="s">
        <v>2125</v>
      </c>
      <c r="J259" s="45" t="s">
        <v>2126</v>
      </c>
      <c r="K259" s="45" t="s">
        <v>2127</v>
      </c>
    </row>
    <row r="260" s="36" customFormat="1" ht="15.75" spans="1:11">
      <c r="A260" s="44" t="s">
        <v>2726</v>
      </c>
      <c r="B260" s="45" t="s">
        <v>2122</v>
      </c>
      <c r="C260" s="46">
        <v>669</v>
      </c>
      <c r="D260" s="46">
        <v>669</v>
      </c>
      <c r="E260" s="46">
        <v>669</v>
      </c>
      <c r="F260" s="46">
        <v>669</v>
      </c>
      <c r="G260" s="45" t="s">
        <v>2727</v>
      </c>
      <c r="H260" s="45" t="s">
        <v>2728</v>
      </c>
      <c r="I260" s="45" t="s">
        <v>2125</v>
      </c>
      <c r="J260" s="45" t="s">
        <v>2729</v>
      </c>
      <c r="K260" s="45" t="s">
        <v>2127</v>
      </c>
    </row>
    <row r="261" s="36" customFormat="1" ht="15.75" spans="1:11">
      <c r="A261" s="44" t="s">
        <v>2730</v>
      </c>
      <c r="B261" s="45" t="s">
        <v>2122</v>
      </c>
      <c r="C261" s="46">
        <v>61.97</v>
      </c>
      <c r="D261" s="46">
        <v>61.97</v>
      </c>
      <c r="E261" s="46">
        <v>61.97</v>
      </c>
      <c r="F261" s="46">
        <v>61.97</v>
      </c>
      <c r="G261" s="45" t="s">
        <v>2727</v>
      </c>
      <c r="H261" s="45" t="s">
        <v>2728</v>
      </c>
      <c r="I261" s="45" t="s">
        <v>2125</v>
      </c>
      <c r="J261" s="45" t="s">
        <v>2126</v>
      </c>
      <c r="K261" s="45" t="s">
        <v>2127</v>
      </c>
    </row>
    <row r="262" s="36" customFormat="1" ht="15.75" spans="1:11">
      <c r="A262" s="44" t="s">
        <v>2731</v>
      </c>
      <c r="B262" s="45" t="s">
        <v>2122</v>
      </c>
      <c r="C262" s="46">
        <v>35.42</v>
      </c>
      <c r="D262" s="46">
        <v>35.42</v>
      </c>
      <c r="E262" s="46">
        <v>35.42</v>
      </c>
      <c r="F262" s="46">
        <v>35.42</v>
      </c>
      <c r="G262" s="45" t="s">
        <v>2732</v>
      </c>
      <c r="H262" s="45" t="s">
        <v>2733</v>
      </c>
      <c r="I262" s="45" t="s">
        <v>2125</v>
      </c>
      <c r="J262" s="45" t="s">
        <v>2709</v>
      </c>
      <c r="K262" s="45" t="s">
        <v>2127</v>
      </c>
    </row>
    <row r="263" s="36" customFormat="1" ht="15.75" spans="1:11">
      <c r="A263" s="44" t="s">
        <v>2734</v>
      </c>
      <c r="B263" s="45" t="s">
        <v>2122</v>
      </c>
      <c r="C263" s="46">
        <v>3.19</v>
      </c>
      <c r="D263" s="46">
        <v>3.19</v>
      </c>
      <c r="E263" s="46">
        <v>3.19</v>
      </c>
      <c r="F263" s="46">
        <v>3.19</v>
      </c>
      <c r="G263" s="45" t="s">
        <v>2732</v>
      </c>
      <c r="H263" s="45" t="s">
        <v>2733</v>
      </c>
      <c r="I263" s="45" t="s">
        <v>2125</v>
      </c>
      <c r="J263" s="45" t="s">
        <v>2126</v>
      </c>
      <c r="K263" s="45" t="s">
        <v>2127</v>
      </c>
    </row>
    <row r="264" s="36" customFormat="1" ht="15.75" spans="1:11">
      <c r="A264" s="44" t="s">
        <v>2735</v>
      </c>
      <c r="B264" s="45" t="s">
        <v>2122</v>
      </c>
      <c r="C264" s="46">
        <v>11.81</v>
      </c>
      <c r="D264" s="46">
        <v>11.81</v>
      </c>
      <c r="E264" s="46">
        <v>11.81</v>
      </c>
      <c r="F264" s="46">
        <v>11.81</v>
      </c>
      <c r="G264" s="45" t="s">
        <v>2736</v>
      </c>
      <c r="H264" s="45" t="s">
        <v>2737</v>
      </c>
      <c r="I264" s="45" t="s">
        <v>2125</v>
      </c>
      <c r="J264" s="45" t="s">
        <v>2709</v>
      </c>
      <c r="K264" s="45" t="s">
        <v>2127</v>
      </c>
    </row>
    <row r="265" s="36" customFormat="1" ht="15.75" spans="1:11">
      <c r="A265" s="44" t="s">
        <v>2738</v>
      </c>
      <c r="B265" s="45" t="s">
        <v>2122</v>
      </c>
      <c r="C265" s="46">
        <v>25.46</v>
      </c>
      <c r="D265" s="46">
        <v>25.46</v>
      </c>
      <c r="E265" s="46">
        <v>25.46</v>
      </c>
      <c r="F265" s="46">
        <v>25.46</v>
      </c>
      <c r="G265" s="45" t="s">
        <v>2736</v>
      </c>
      <c r="H265" s="45" t="s">
        <v>2737</v>
      </c>
      <c r="I265" s="45" t="s">
        <v>2125</v>
      </c>
      <c r="J265" s="45" t="s">
        <v>2126</v>
      </c>
      <c r="K265" s="45" t="s">
        <v>2127</v>
      </c>
    </row>
    <row r="266" s="36" customFormat="1" ht="15.75" spans="1:11">
      <c r="A266" s="44" t="s">
        <v>2739</v>
      </c>
      <c r="B266" s="45" t="s">
        <v>2122</v>
      </c>
      <c r="C266" s="46">
        <v>12.5</v>
      </c>
      <c r="D266" s="46">
        <v>12.5</v>
      </c>
      <c r="E266" s="46">
        <v>12.5</v>
      </c>
      <c r="F266" s="46">
        <v>12.5</v>
      </c>
      <c r="G266" s="45" t="s">
        <v>2740</v>
      </c>
      <c r="H266" s="45" t="s">
        <v>2741</v>
      </c>
      <c r="I266" s="45" t="s">
        <v>2125</v>
      </c>
      <c r="J266" s="45" t="s">
        <v>2709</v>
      </c>
      <c r="K266" s="45" t="s">
        <v>2127</v>
      </c>
    </row>
    <row r="267" s="36" customFormat="1" ht="15.75" spans="1:11">
      <c r="A267" s="44" t="s">
        <v>2742</v>
      </c>
      <c r="B267" s="45" t="s">
        <v>2122</v>
      </c>
      <c r="C267" s="46">
        <v>59.47</v>
      </c>
      <c r="D267" s="46">
        <v>59.47</v>
      </c>
      <c r="E267" s="46">
        <v>59.47</v>
      </c>
      <c r="F267" s="46">
        <v>59.47</v>
      </c>
      <c r="G267" s="45" t="s">
        <v>2740</v>
      </c>
      <c r="H267" s="45" t="s">
        <v>2741</v>
      </c>
      <c r="I267" s="45" t="s">
        <v>2125</v>
      </c>
      <c r="J267" s="45" t="s">
        <v>2743</v>
      </c>
      <c r="K267" s="45" t="s">
        <v>2127</v>
      </c>
    </row>
    <row r="268" s="36" customFormat="1" ht="15.75" spans="1:11">
      <c r="A268" s="44" t="s">
        <v>2744</v>
      </c>
      <c r="B268" s="45" t="s">
        <v>2122</v>
      </c>
      <c r="C268" s="46">
        <v>9.94</v>
      </c>
      <c r="D268" s="46">
        <v>9.94</v>
      </c>
      <c r="E268" s="46">
        <v>9.94</v>
      </c>
      <c r="F268" s="46">
        <v>9.94</v>
      </c>
      <c r="G268" s="45" t="s">
        <v>2740</v>
      </c>
      <c r="H268" s="45" t="s">
        <v>2741</v>
      </c>
      <c r="I268" s="45" t="s">
        <v>2125</v>
      </c>
      <c r="J268" s="45" t="s">
        <v>2126</v>
      </c>
      <c r="K268" s="45" t="s">
        <v>2127</v>
      </c>
    </row>
    <row r="269" s="36" customFormat="1" ht="15.75" spans="1:11">
      <c r="A269" s="44" t="s">
        <v>2745</v>
      </c>
      <c r="B269" s="45" t="s">
        <v>2122</v>
      </c>
      <c r="C269" s="46">
        <v>30.72</v>
      </c>
      <c r="D269" s="46">
        <v>30.72</v>
      </c>
      <c r="E269" s="46">
        <v>30.72</v>
      </c>
      <c r="F269" s="46">
        <v>30.72</v>
      </c>
      <c r="G269" s="45" t="s">
        <v>2746</v>
      </c>
      <c r="H269" s="45" t="s">
        <v>2747</v>
      </c>
      <c r="I269" s="45" t="s">
        <v>2125</v>
      </c>
      <c r="J269" s="45" t="s">
        <v>2743</v>
      </c>
      <c r="K269" s="45" t="s">
        <v>2127</v>
      </c>
    </row>
    <row r="270" s="36" customFormat="1" ht="15.75" spans="1:11">
      <c r="A270" s="44" t="s">
        <v>2748</v>
      </c>
      <c r="B270" s="45" t="s">
        <v>2122</v>
      </c>
      <c r="C270" s="46">
        <v>5.33</v>
      </c>
      <c r="D270" s="46">
        <v>5.33</v>
      </c>
      <c r="E270" s="46">
        <v>5.33</v>
      </c>
      <c r="F270" s="46">
        <v>5.33</v>
      </c>
      <c r="G270" s="45" t="s">
        <v>2746</v>
      </c>
      <c r="H270" s="45" t="s">
        <v>2747</v>
      </c>
      <c r="I270" s="45" t="s">
        <v>2125</v>
      </c>
      <c r="J270" s="45" t="s">
        <v>2709</v>
      </c>
      <c r="K270" s="45" t="s">
        <v>2127</v>
      </c>
    </row>
    <row r="271" s="36" customFormat="1" ht="15.75" spans="1:11">
      <c r="A271" s="44" t="s">
        <v>2749</v>
      </c>
      <c r="B271" s="45" t="s">
        <v>2122</v>
      </c>
      <c r="C271" s="46">
        <v>3.19</v>
      </c>
      <c r="D271" s="46">
        <v>3.19</v>
      </c>
      <c r="E271" s="46">
        <v>3.19</v>
      </c>
      <c r="F271" s="46">
        <v>3.19</v>
      </c>
      <c r="G271" s="45" t="s">
        <v>2746</v>
      </c>
      <c r="H271" s="45" t="s">
        <v>2747</v>
      </c>
      <c r="I271" s="45" t="s">
        <v>2125</v>
      </c>
      <c r="J271" s="45" t="s">
        <v>2126</v>
      </c>
      <c r="K271" s="45" t="s">
        <v>2127</v>
      </c>
    </row>
    <row r="272" s="36" customFormat="1" ht="15.75" spans="1:11">
      <c r="A272" s="44" t="s">
        <v>2750</v>
      </c>
      <c r="B272" s="45" t="s">
        <v>2122</v>
      </c>
      <c r="C272" s="46">
        <v>4.52</v>
      </c>
      <c r="D272" s="46">
        <v>4.52</v>
      </c>
      <c r="E272" s="46">
        <v>4.52</v>
      </c>
      <c r="F272" s="46">
        <v>4.52</v>
      </c>
      <c r="G272" s="45" t="s">
        <v>2751</v>
      </c>
      <c r="H272" s="45" t="s">
        <v>2752</v>
      </c>
      <c r="I272" s="45" t="s">
        <v>2125</v>
      </c>
      <c r="J272" s="45" t="s">
        <v>2709</v>
      </c>
      <c r="K272" s="45" t="s">
        <v>2127</v>
      </c>
    </row>
    <row r="273" s="36" customFormat="1" ht="15.75" spans="1:11">
      <c r="A273" s="44" t="s">
        <v>2753</v>
      </c>
      <c r="B273" s="45" t="s">
        <v>2122</v>
      </c>
      <c r="C273" s="46">
        <v>18.51</v>
      </c>
      <c r="D273" s="46">
        <v>18.51</v>
      </c>
      <c r="E273" s="46">
        <v>18.51</v>
      </c>
      <c r="F273" s="46">
        <v>18.51</v>
      </c>
      <c r="G273" s="45" t="s">
        <v>2751</v>
      </c>
      <c r="H273" s="45" t="s">
        <v>2752</v>
      </c>
      <c r="I273" s="45" t="s">
        <v>2125</v>
      </c>
      <c r="J273" s="45" t="s">
        <v>2743</v>
      </c>
      <c r="K273" s="45" t="s">
        <v>2127</v>
      </c>
    </row>
    <row r="274" s="36" customFormat="1" ht="15.75" spans="1:11">
      <c r="A274" s="44" t="s">
        <v>2754</v>
      </c>
      <c r="B274" s="45" t="s">
        <v>2122</v>
      </c>
      <c r="C274" s="46">
        <v>2.03</v>
      </c>
      <c r="D274" s="46">
        <v>2.03</v>
      </c>
      <c r="E274" s="46">
        <v>2.03</v>
      </c>
      <c r="F274" s="46">
        <v>2.03</v>
      </c>
      <c r="G274" s="45" t="s">
        <v>2751</v>
      </c>
      <c r="H274" s="45" t="s">
        <v>2752</v>
      </c>
      <c r="I274" s="45" t="s">
        <v>2125</v>
      </c>
      <c r="J274" s="45" t="s">
        <v>2126</v>
      </c>
      <c r="K274" s="45" t="s">
        <v>2127</v>
      </c>
    </row>
    <row r="275" s="36" customFormat="1" ht="15.75" spans="1:11">
      <c r="A275" s="44" t="s">
        <v>2755</v>
      </c>
      <c r="B275" s="45" t="s">
        <v>2122</v>
      </c>
      <c r="C275" s="46">
        <v>24.77</v>
      </c>
      <c r="D275" s="46">
        <v>24.77</v>
      </c>
      <c r="E275" s="46">
        <v>24.77</v>
      </c>
      <c r="F275" s="46">
        <v>24.77</v>
      </c>
      <c r="G275" s="45" t="s">
        <v>2756</v>
      </c>
      <c r="H275" s="45" t="s">
        <v>2757</v>
      </c>
      <c r="I275" s="45" t="s">
        <v>2125</v>
      </c>
      <c r="J275" s="45" t="s">
        <v>2743</v>
      </c>
      <c r="K275" s="45" t="s">
        <v>2127</v>
      </c>
    </row>
    <row r="276" s="36" customFormat="1" ht="15.75" spans="1:11">
      <c r="A276" s="44" t="s">
        <v>2758</v>
      </c>
      <c r="B276" s="45" t="s">
        <v>2122</v>
      </c>
      <c r="C276" s="46">
        <v>4.49</v>
      </c>
      <c r="D276" s="46">
        <v>4.49</v>
      </c>
      <c r="E276" s="46">
        <v>4.49</v>
      </c>
      <c r="F276" s="46">
        <v>4.49</v>
      </c>
      <c r="G276" s="45" t="s">
        <v>2756</v>
      </c>
      <c r="H276" s="45" t="s">
        <v>2757</v>
      </c>
      <c r="I276" s="45" t="s">
        <v>2125</v>
      </c>
      <c r="J276" s="45" t="s">
        <v>2709</v>
      </c>
      <c r="K276" s="45" t="s">
        <v>2127</v>
      </c>
    </row>
    <row r="277" s="36" customFormat="1" ht="15.75" spans="1:11">
      <c r="A277" s="44" t="s">
        <v>2759</v>
      </c>
      <c r="B277" s="45" t="s">
        <v>2122</v>
      </c>
      <c r="C277" s="46">
        <v>6.23</v>
      </c>
      <c r="D277" s="46">
        <v>6.23</v>
      </c>
      <c r="E277" s="46">
        <v>6.23</v>
      </c>
      <c r="F277" s="46">
        <v>6.23</v>
      </c>
      <c r="G277" s="45" t="s">
        <v>2756</v>
      </c>
      <c r="H277" s="45" t="s">
        <v>2757</v>
      </c>
      <c r="I277" s="45" t="s">
        <v>2125</v>
      </c>
      <c r="J277" s="45" t="s">
        <v>2126</v>
      </c>
      <c r="K277" s="45" t="s">
        <v>2127</v>
      </c>
    </row>
    <row r="278" s="36" customFormat="1" ht="15.75" spans="1:11">
      <c r="A278" s="44" t="s">
        <v>2760</v>
      </c>
      <c r="B278" s="45" t="s">
        <v>2122</v>
      </c>
      <c r="C278" s="46">
        <v>12.19</v>
      </c>
      <c r="D278" s="46">
        <v>12.19</v>
      </c>
      <c r="E278" s="46">
        <v>12.19</v>
      </c>
      <c r="F278" s="46">
        <v>12.19</v>
      </c>
      <c r="G278" s="45" t="s">
        <v>2761</v>
      </c>
      <c r="H278" s="45" t="s">
        <v>2762</v>
      </c>
      <c r="I278" s="45" t="s">
        <v>2125</v>
      </c>
      <c r="J278" s="45" t="s">
        <v>2709</v>
      </c>
      <c r="K278" s="45" t="s">
        <v>2127</v>
      </c>
    </row>
    <row r="279" s="36" customFormat="1" ht="15.75" spans="1:11">
      <c r="A279" s="44" t="s">
        <v>2763</v>
      </c>
      <c r="B279" s="45" t="s">
        <v>2122</v>
      </c>
      <c r="C279" s="46">
        <v>15.53</v>
      </c>
      <c r="D279" s="46">
        <v>15.53</v>
      </c>
      <c r="E279" s="46">
        <v>15.53</v>
      </c>
      <c r="F279" s="46">
        <v>15.53</v>
      </c>
      <c r="G279" s="45" t="s">
        <v>2761</v>
      </c>
      <c r="H279" s="45" t="s">
        <v>2762</v>
      </c>
      <c r="I279" s="45" t="s">
        <v>2125</v>
      </c>
      <c r="J279" s="45" t="s">
        <v>2126</v>
      </c>
      <c r="K279" s="45" t="s">
        <v>2127</v>
      </c>
    </row>
    <row r="280" s="36" customFormat="1" ht="15.75" spans="1:11">
      <c r="A280" s="44" t="s">
        <v>2764</v>
      </c>
      <c r="B280" s="45" t="s">
        <v>2122</v>
      </c>
      <c r="C280" s="46">
        <v>21.3</v>
      </c>
      <c r="D280" s="46">
        <v>21.3</v>
      </c>
      <c r="E280" s="46">
        <v>21.3</v>
      </c>
      <c r="F280" s="46">
        <v>21.3</v>
      </c>
      <c r="G280" s="45" t="s">
        <v>2765</v>
      </c>
      <c r="H280" s="45" t="s">
        <v>2766</v>
      </c>
      <c r="I280" s="45" t="s">
        <v>2125</v>
      </c>
      <c r="J280" s="45" t="s">
        <v>2709</v>
      </c>
      <c r="K280" s="45" t="s">
        <v>2127</v>
      </c>
    </row>
    <row r="281" s="36" customFormat="1" ht="15.75" spans="1:11">
      <c r="A281" s="44" t="s">
        <v>2767</v>
      </c>
      <c r="B281" s="45" t="s">
        <v>2122</v>
      </c>
      <c r="C281" s="46">
        <v>35.76</v>
      </c>
      <c r="D281" s="46">
        <v>35.76</v>
      </c>
      <c r="E281" s="46">
        <v>35.76</v>
      </c>
      <c r="F281" s="46">
        <v>35.76</v>
      </c>
      <c r="G281" s="45" t="s">
        <v>2765</v>
      </c>
      <c r="H281" s="45" t="s">
        <v>2766</v>
      </c>
      <c r="I281" s="45" t="s">
        <v>2125</v>
      </c>
      <c r="J281" s="45" t="s">
        <v>2743</v>
      </c>
      <c r="K281" s="45" t="s">
        <v>2127</v>
      </c>
    </row>
    <row r="282" s="36" customFormat="1" ht="15.75" spans="1:11">
      <c r="A282" s="44" t="s">
        <v>2768</v>
      </c>
      <c r="B282" s="45" t="s">
        <v>2122</v>
      </c>
      <c r="C282" s="46">
        <v>14.57</v>
      </c>
      <c r="D282" s="46">
        <v>14.57</v>
      </c>
      <c r="E282" s="46">
        <v>14.57</v>
      </c>
      <c r="F282" s="46">
        <v>14.57</v>
      </c>
      <c r="G282" s="45" t="s">
        <v>2765</v>
      </c>
      <c r="H282" s="45" t="s">
        <v>2766</v>
      </c>
      <c r="I282" s="45" t="s">
        <v>2125</v>
      </c>
      <c r="J282" s="45" t="s">
        <v>2126</v>
      </c>
      <c r="K282" s="45" t="s">
        <v>2127</v>
      </c>
    </row>
    <row r="283" s="36" customFormat="1" ht="15.75" spans="1:11">
      <c r="A283" s="44" t="s">
        <v>2769</v>
      </c>
      <c r="B283" s="45" t="s">
        <v>2122</v>
      </c>
      <c r="C283" s="46">
        <v>4.66</v>
      </c>
      <c r="D283" s="46">
        <v>4.66</v>
      </c>
      <c r="E283" s="46">
        <v>4.66</v>
      </c>
      <c r="F283" s="46">
        <v>4.66</v>
      </c>
      <c r="G283" s="45" t="s">
        <v>2770</v>
      </c>
      <c r="H283" s="45" t="s">
        <v>2771</v>
      </c>
      <c r="I283" s="45" t="s">
        <v>2125</v>
      </c>
      <c r="J283" s="45" t="s">
        <v>2709</v>
      </c>
      <c r="K283" s="45" t="s">
        <v>2127</v>
      </c>
    </row>
    <row r="284" s="36" customFormat="1" ht="15.75" spans="1:11">
      <c r="A284" s="44" t="s">
        <v>2772</v>
      </c>
      <c r="B284" s="45" t="s">
        <v>2122</v>
      </c>
      <c r="C284" s="46">
        <v>21.43</v>
      </c>
      <c r="D284" s="46">
        <v>21.43</v>
      </c>
      <c r="E284" s="46">
        <v>21.43</v>
      </c>
      <c r="F284" s="46">
        <v>21.43</v>
      </c>
      <c r="G284" s="45" t="s">
        <v>2770</v>
      </c>
      <c r="H284" s="45" t="s">
        <v>2771</v>
      </c>
      <c r="I284" s="45" t="s">
        <v>2125</v>
      </c>
      <c r="J284" s="45" t="s">
        <v>2743</v>
      </c>
      <c r="K284" s="45" t="s">
        <v>2127</v>
      </c>
    </row>
    <row r="285" s="36" customFormat="1" ht="15.75" spans="1:11">
      <c r="A285" s="44" t="s">
        <v>2773</v>
      </c>
      <c r="B285" s="45" t="s">
        <v>2122</v>
      </c>
      <c r="C285" s="46">
        <v>2.61</v>
      </c>
      <c r="D285" s="46">
        <v>2.61</v>
      </c>
      <c r="E285" s="46">
        <v>2.61</v>
      </c>
      <c r="F285" s="46">
        <v>2.61</v>
      </c>
      <c r="G285" s="45" t="s">
        <v>2770</v>
      </c>
      <c r="H285" s="45" t="s">
        <v>2771</v>
      </c>
      <c r="I285" s="45" t="s">
        <v>2125</v>
      </c>
      <c r="J285" s="45" t="s">
        <v>2126</v>
      </c>
      <c r="K285" s="45" t="s">
        <v>2127</v>
      </c>
    </row>
    <row r="286" s="36" customFormat="1" ht="15.75" spans="1:11">
      <c r="A286" s="44" t="s">
        <v>2774</v>
      </c>
      <c r="B286" s="45" t="s">
        <v>2122</v>
      </c>
      <c r="C286" s="46">
        <v>2.51</v>
      </c>
      <c r="D286" s="46">
        <v>2.51</v>
      </c>
      <c r="E286" s="46">
        <v>2.51</v>
      </c>
      <c r="F286" s="46">
        <v>2.51</v>
      </c>
      <c r="G286" s="45" t="s">
        <v>2775</v>
      </c>
      <c r="H286" s="45" t="s">
        <v>2776</v>
      </c>
      <c r="I286" s="45" t="s">
        <v>2125</v>
      </c>
      <c r="J286" s="45" t="s">
        <v>2709</v>
      </c>
      <c r="K286" s="45" t="s">
        <v>2127</v>
      </c>
    </row>
    <row r="287" s="36" customFormat="1" ht="15.75" spans="1:11">
      <c r="A287" s="44" t="s">
        <v>2777</v>
      </c>
      <c r="B287" s="45" t="s">
        <v>2122</v>
      </c>
      <c r="C287" s="46">
        <v>12.8</v>
      </c>
      <c r="D287" s="46">
        <v>12.8</v>
      </c>
      <c r="E287" s="46">
        <v>12.8</v>
      </c>
      <c r="F287" s="46">
        <v>12.8</v>
      </c>
      <c r="G287" s="45" t="s">
        <v>2775</v>
      </c>
      <c r="H287" s="45" t="s">
        <v>2776</v>
      </c>
      <c r="I287" s="45" t="s">
        <v>2125</v>
      </c>
      <c r="J287" s="45" t="s">
        <v>2743</v>
      </c>
      <c r="K287" s="45" t="s">
        <v>2127</v>
      </c>
    </row>
    <row r="288" s="36" customFormat="1" ht="15.75" spans="1:11">
      <c r="A288" s="44" t="s">
        <v>2778</v>
      </c>
      <c r="B288" s="45" t="s">
        <v>2122</v>
      </c>
      <c r="C288" s="46">
        <v>0.29</v>
      </c>
      <c r="D288" s="46">
        <v>0.29</v>
      </c>
      <c r="E288" s="46">
        <v>0.29</v>
      </c>
      <c r="F288" s="46">
        <v>0.29</v>
      </c>
      <c r="G288" s="45" t="s">
        <v>2775</v>
      </c>
      <c r="H288" s="45" t="s">
        <v>2776</v>
      </c>
      <c r="I288" s="45" t="s">
        <v>2125</v>
      </c>
      <c r="J288" s="45" t="s">
        <v>2126</v>
      </c>
      <c r="K288" s="45" t="s">
        <v>2127</v>
      </c>
    </row>
    <row r="289" s="36" customFormat="1" ht="15.75" spans="1:11">
      <c r="A289" s="44" t="s">
        <v>2779</v>
      </c>
      <c r="B289" s="45" t="s">
        <v>2122</v>
      </c>
      <c r="C289" s="46">
        <v>2.18</v>
      </c>
      <c r="D289" s="46">
        <v>2.18</v>
      </c>
      <c r="E289" s="46">
        <v>2.18</v>
      </c>
      <c r="F289" s="46">
        <v>2.18</v>
      </c>
      <c r="G289" s="45" t="s">
        <v>2780</v>
      </c>
      <c r="H289" s="45" t="s">
        <v>2781</v>
      </c>
      <c r="I289" s="45" t="s">
        <v>2125</v>
      </c>
      <c r="J289" s="45" t="s">
        <v>2709</v>
      </c>
      <c r="K289" s="45" t="s">
        <v>2127</v>
      </c>
    </row>
    <row r="290" s="36" customFormat="1" ht="15.75" spans="1:11">
      <c r="A290" s="44" t="s">
        <v>2782</v>
      </c>
      <c r="B290" s="45" t="s">
        <v>2122</v>
      </c>
      <c r="C290" s="46">
        <v>13.41</v>
      </c>
      <c r="D290" s="46">
        <v>13.41</v>
      </c>
      <c r="E290" s="46">
        <v>13.41</v>
      </c>
      <c r="F290" s="46">
        <v>13.41</v>
      </c>
      <c r="G290" s="45" t="s">
        <v>2780</v>
      </c>
      <c r="H290" s="45" t="s">
        <v>2781</v>
      </c>
      <c r="I290" s="45" t="s">
        <v>2125</v>
      </c>
      <c r="J290" s="45" t="s">
        <v>2743</v>
      </c>
      <c r="K290" s="45" t="s">
        <v>2127</v>
      </c>
    </row>
    <row r="291" s="36" customFormat="1" ht="15.75" spans="1:11">
      <c r="A291" s="44" t="s">
        <v>2783</v>
      </c>
      <c r="B291" s="45" t="s">
        <v>2122</v>
      </c>
      <c r="C291" s="46">
        <v>0.87</v>
      </c>
      <c r="D291" s="46">
        <v>0.87</v>
      </c>
      <c r="E291" s="46">
        <v>0.87</v>
      </c>
      <c r="F291" s="46">
        <v>0.87</v>
      </c>
      <c r="G291" s="45" t="s">
        <v>2780</v>
      </c>
      <c r="H291" s="45" t="s">
        <v>2781</v>
      </c>
      <c r="I291" s="45" t="s">
        <v>2125</v>
      </c>
      <c r="J291" s="45" t="s">
        <v>2126</v>
      </c>
      <c r="K291" s="45" t="s">
        <v>2127</v>
      </c>
    </row>
    <row r="292" s="36" customFormat="1" ht="15.75" spans="1:11">
      <c r="A292" s="44" t="s">
        <v>2784</v>
      </c>
      <c r="B292" s="45" t="s">
        <v>2122</v>
      </c>
      <c r="C292" s="46">
        <v>5.75</v>
      </c>
      <c r="D292" s="46">
        <v>5.75</v>
      </c>
      <c r="E292" s="46">
        <v>5.75</v>
      </c>
      <c r="F292" s="46">
        <v>5.75</v>
      </c>
      <c r="G292" s="45" t="s">
        <v>2785</v>
      </c>
      <c r="H292" s="45" t="s">
        <v>2786</v>
      </c>
      <c r="I292" s="45" t="s">
        <v>2125</v>
      </c>
      <c r="J292" s="45" t="s">
        <v>2709</v>
      </c>
      <c r="K292" s="45" t="s">
        <v>2127</v>
      </c>
    </row>
    <row r="293" s="36" customFormat="1" ht="15.75" spans="1:11">
      <c r="A293" s="44" t="s">
        <v>2787</v>
      </c>
      <c r="B293" s="45" t="s">
        <v>2122</v>
      </c>
      <c r="C293" s="46">
        <v>1.74</v>
      </c>
      <c r="D293" s="46">
        <v>1.74</v>
      </c>
      <c r="E293" s="46">
        <v>1.74</v>
      </c>
      <c r="F293" s="46">
        <v>1.74</v>
      </c>
      <c r="G293" s="45" t="s">
        <v>2785</v>
      </c>
      <c r="H293" s="45" t="s">
        <v>2786</v>
      </c>
      <c r="I293" s="45" t="s">
        <v>2125</v>
      </c>
      <c r="J293" s="45" t="s">
        <v>2126</v>
      </c>
      <c r="K293" s="45" t="s">
        <v>2127</v>
      </c>
    </row>
    <row r="294" s="36" customFormat="1" ht="15.75" spans="1:11">
      <c r="A294" s="44" t="s">
        <v>2788</v>
      </c>
      <c r="B294" s="45" t="s">
        <v>2122</v>
      </c>
      <c r="C294" s="46">
        <v>38.29</v>
      </c>
      <c r="D294" s="46">
        <v>38.29</v>
      </c>
      <c r="E294" s="46">
        <v>38.29</v>
      </c>
      <c r="F294" s="46">
        <v>38.29</v>
      </c>
      <c r="G294" s="45" t="s">
        <v>2789</v>
      </c>
      <c r="H294" s="45" t="s">
        <v>2790</v>
      </c>
      <c r="I294" s="45" t="s">
        <v>2125</v>
      </c>
      <c r="J294" s="45" t="s">
        <v>2743</v>
      </c>
      <c r="K294" s="45" t="s">
        <v>2127</v>
      </c>
    </row>
    <row r="295" s="36" customFormat="1" ht="15.75" spans="1:11">
      <c r="A295" s="44" t="s">
        <v>2791</v>
      </c>
      <c r="B295" s="45" t="s">
        <v>2122</v>
      </c>
      <c r="C295" s="46">
        <v>8.67</v>
      </c>
      <c r="D295" s="46">
        <v>8.67</v>
      </c>
      <c r="E295" s="46">
        <v>8.67</v>
      </c>
      <c r="F295" s="46">
        <v>8.67</v>
      </c>
      <c r="G295" s="45" t="s">
        <v>2789</v>
      </c>
      <c r="H295" s="45" t="s">
        <v>2790</v>
      </c>
      <c r="I295" s="45" t="s">
        <v>2125</v>
      </c>
      <c r="J295" s="45" t="s">
        <v>2709</v>
      </c>
      <c r="K295" s="45" t="s">
        <v>2127</v>
      </c>
    </row>
    <row r="296" s="36" customFormat="1" ht="15.75" spans="1:11">
      <c r="A296" s="44" t="s">
        <v>2792</v>
      </c>
      <c r="B296" s="45" t="s">
        <v>2122</v>
      </c>
      <c r="C296" s="46">
        <v>10.87</v>
      </c>
      <c r="D296" s="46">
        <v>10.87</v>
      </c>
      <c r="E296" s="46">
        <v>10.87</v>
      </c>
      <c r="F296" s="46">
        <v>10.87</v>
      </c>
      <c r="G296" s="45" t="s">
        <v>2789</v>
      </c>
      <c r="H296" s="45" t="s">
        <v>2790</v>
      </c>
      <c r="I296" s="45" t="s">
        <v>2125</v>
      </c>
      <c r="J296" s="45" t="s">
        <v>2126</v>
      </c>
      <c r="K296" s="45" t="s">
        <v>2127</v>
      </c>
    </row>
    <row r="297" s="36" customFormat="1" ht="15.75" spans="1:11">
      <c r="A297" s="44" t="s">
        <v>2793</v>
      </c>
      <c r="B297" s="45" t="s">
        <v>2122</v>
      </c>
      <c r="C297" s="46">
        <v>6.99</v>
      </c>
      <c r="D297" s="46">
        <v>6.99</v>
      </c>
      <c r="E297" s="46">
        <v>6.99</v>
      </c>
      <c r="F297" s="46">
        <v>6.99</v>
      </c>
      <c r="G297" s="45" t="s">
        <v>2794</v>
      </c>
      <c r="H297" s="45" t="s">
        <v>2795</v>
      </c>
      <c r="I297" s="45" t="s">
        <v>2125</v>
      </c>
      <c r="J297" s="45" t="s">
        <v>2709</v>
      </c>
      <c r="K297" s="45" t="s">
        <v>2127</v>
      </c>
    </row>
    <row r="298" s="36" customFormat="1" ht="15.75" spans="1:11">
      <c r="A298" s="44" t="s">
        <v>2796</v>
      </c>
      <c r="B298" s="45" t="s">
        <v>2122</v>
      </c>
      <c r="C298" s="46">
        <v>7.71</v>
      </c>
      <c r="D298" s="46">
        <v>7.71</v>
      </c>
      <c r="E298" s="46">
        <v>7.71</v>
      </c>
      <c r="F298" s="46">
        <v>7.71</v>
      </c>
      <c r="G298" s="45" t="s">
        <v>2794</v>
      </c>
      <c r="H298" s="45" t="s">
        <v>2795</v>
      </c>
      <c r="I298" s="45" t="s">
        <v>2125</v>
      </c>
      <c r="J298" s="45" t="s">
        <v>2126</v>
      </c>
      <c r="K298" s="45" t="s">
        <v>2127</v>
      </c>
    </row>
    <row r="299" s="36" customFormat="1" ht="15.75" spans="1:11">
      <c r="A299" s="44" t="s">
        <v>2797</v>
      </c>
      <c r="B299" s="45" t="s">
        <v>2122</v>
      </c>
      <c r="C299" s="46">
        <v>8.04</v>
      </c>
      <c r="D299" s="46">
        <v>8.04</v>
      </c>
      <c r="E299" s="46">
        <v>8.04</v>
      </c>
      <c r="F299" s="46">
        <v>8.04</v>
      </c>
      <c r="G299" s="45" t="s">
        <v>2798</v>
      </c>
      <c r="H299" s="45" t="s">
        <v>2799</v>
      </c>
      <c r="I299" s="45" t="s">
        <v>2125</v>
      </c>
      <c r="J299" s="45" t="s">
        <v>2709</v>
      </c>
      <c r="K299" s="45" t="s">
        <v>2127</v>
      </c>
    </row>
    <row r="300" s="36" customFormat="1" ht="15.75" spans="1:11">
      <c r="A300" s="44" t="s">
        <v>2800</v>
      </c>
      <c r="B300" s="45" t="s">
        <v>2122</v>
      </c>
      <c r="C300" s="46">
        <v>5.01</v>
      </c>
      <c r="D300" s="46">
        <v>5.01</v>
      </c>
      <c r="E300" s="46">
        <v>5.01</v>
      </c>
      <c r="F300" s="46">
        <v>5.01</v>
      </c>
      <c r="G300" s="45" t="s">
        <v>2798</v>
      </c>
      <c r="H300" s="45" t="s">
        <v>2799</v>
      </c>
      <c r="I300" s="45" t="s">
        <v>2125</v>
      </c>
      <c r="J300" s="45" t="s">
        <v>2126</v>
      </c>
      <c r="K300" s="45" t="s">
        <v>2127</v>
      </c>
    </row>
    <row r="301" s="36" customFormat="1" ht="15.75" spans="1:11">
      <c r="A301" s="44" t="s">
        <v>2801</v>
      </c>
      <c r="B301" s="45" t="s">
        <v>2122</v>
      </c>
      <c r="C301" s="46">
        <v>13.23</v>
      </c>
      <c r="D301" s="46">
        <v>13.23</v>
      </c>
      <c r="E301" s="46">
        <v>13.23</v>
      </c>
      <c r="F301" s="46">
        <v>13.23</v>
      </c>
      <c r="G301" s="45" t="s">
        <v>2802</v>
      </c>
      <c r="H301" s="45" t="s">
        <v>2803</v>
      </c>
      <c r="I301" s="45" t="s">
        <v>2125</v>
      </c>
      <c r="J301" s="45" t="s">
        <v>2709</v>
      </c>
      <c r="K301" s="45" t="s">
        <v>2127</v>
      </c>
    </row>
    <row r="302" s="36" customFormat="1" ht="15.75" spans="1:11">
      <c r="A302" s="44" t="s">
        <v>2804</v>
      </c>
      <c r="B302" s="45" t="s">
        <v>2122</v>
      </c>
      <c r="C302" s="46">
        <v>13.17</v>
      </c>
      <c r="D302" s="46">
        <v>13.17</v>
      </c>
      <c r="E302" s="46">
        <v>13.17</v>
      </c>
      <c r="F302" s="46">
        <v>13.17</v>
      </c>
      <c r="G302" s="45" t="s">
        <v>2802</v>
      </c>
      <c r="H302" s="45" t="s">
        <v>2803</v>
      </c>
      <c r="I302" s="45" t="s">
        <v>2125</v>
      </c>
      <c r="J302" s="45" t="s">
        <v>2126</v>
      </c>
      <c r="K302" s="45" t="s">
        <v>2127</v>
      </c>
    </row>
    <row r="303" s="36" customFormat="1" ht="15.75" spans="1:11">
      <c r="A303" s="44" t="s">
        <v>2805</v>
      </c>
      <c r="B303" s="45" t="s">
        <v>2122</v>
      </c>
      <c r="C303" s="46">
        <v>56.47</v>
      </c>
      <c r="D303" s="46">
        <v>56.47</v>
      </c>
      <c r="E303" s="46">
        <v>56.47</v>
      </c>
      <c r="F303" s="46">
        <v>56.47</v>
      </c>
      <c r="G303" s="45" t="s">
        <v>2806</v>
      </c>
      <c r="H303" s="45" t="s">
        <v>2807</v>
      </c>
      <c r="I303" s="45" t="s">
        <v>2125</v>
      </c>
      <c r="J303" s="45" t="s">
        <v>2743</v>
      </c>
      <c r="K303" s="45" t="s">
        <v>2127</v>
      </c>
    </row>
    <row r="304" s="36" customFormat="1" ht="15.75" spans="1:11">
      <c r="A304" s="44" t="s">
        <v>2808</v>
      </c>
      <c r="B304" s="45" t="s">
        <v>2122</v>
      </c>
      <c r="C304" s="46">
        <v>11.26</v>
      </c>
      <c r="D304" s="46">
        <v>11.26</v>
      </c>
      <c r="E304" s="46">
        <v>11.26</v>
      </c>
      <c r="F304" s="46">
        <v>11.26</v>
      </c>
      <c r="G304" s="45" t="s">
        <v>2806</v>
      </c>
      <c r="H304" s="45" t="s">
        <v>2807</v>
      </c>
      <c r="I304" s="45" t="s">
        <v>2125</v>
      </c>
      <c r="J304" s="45" t="s">
        <v>2709</v>
      </c>
      <c r="K304" s="45" t="s">
        <v>2127</v>
      </c>
    </row>
    <row r="305" s="36" customFormat="1" ht="15.75" spans="1:11">
      <c r="A305" s="44" t="s">
        <v>2809</v>
      </c>
      <c r="B305" s="45" t="s">
        <v>2122</v>
      </c>
      <c r="C305" s="46">
        <v>12.01</v>
      </c>
      <c r="D305" s="46">
        <v>12.01</v>
      </c>
      <c r="E305" s="46">
        <v>12.01</v>
      </c>
      <c r="F305" s="46">
        <v>12.01</v>
      </c>
      <c r="G305" s="45" t="s">
        <v>2806</v>
      </c>
      <c r="H305" s="45" t="s">
        <v>2807</v>
      </c>
      <c r="I305" s="45" t="s">
        <v>2125</v>
      </c>
      <c r="J305" s="45" t="s">
        <v>2126</v>
      </c>
      <c r="K305" s="45" t="s">
        <v>2127</v>
      </c>
    </row>
    <row r="306" s="36" customFormat="1" ht="15.75" spans="1:11">
      <c r="A306" s="44" t="s">
        <v>2810</v>
      </c>
      <c r="B306" s="45" t="s">
        <v>2122</v>
      </c>
      <c r="C306" s="46">
        <v>26.36</v>
      </c>
      <c r="D306" s="46">
        <v>26.36</v>
      </c>
      <c r="E306" s="46">
        <v>26.36</v>
      </c>
      <c r="F306" s="46">
        <v>26.36</v>
      </c>
      <c r="G306" s="45" t="s">
        <v>2811</v>
      </c>
      <c r="H306" s="45" t="s">
        <v>2812</v>
      </c>
      <c r="I306" s="45" t="s">
        <v>2125</v>
      </c>
      <c r="J306" s="45" t="s">
        <v>2743</v>
      </c>
      <c r="K306" s="45" t="s">
        <v>2127</v>
      </c>
    </row>
    <row r="307" s="36" customFormat="1" ht="15.75" spans="1:11">
      <c r="A307" s="44" t="s">
        <v>2813</v>
      </c>
      <c r="B307" s="45" t="s">
        <v>2122</v>
      </c>
      <c r="C307" s="46">
        <v>4.21</v>
      </c>
      <c r="D307" s="46">
        <v>4.21</v>
      </c>
      <c r="E307" s="46">
        <v>4.21</v>
      </c>
      <c r="F307" s="46">
        <v>4.21</v>
      </c>
      <c r="G307" s="45" t="s">
        <v>2811</v>
      </c>
      <c r="H307" s="45" t="s">
        <v>2812</v>
      </c>
      <c r="I307" s="45" t="s">
        <v>2125</v>
      </c>
      <c r="J307" s="45" t="s">
        <v>2709</v>
      </c>
      <c r="K307" s="45" t="s">
        <v>2127</v>
      </c>
    </row>
    <row r="308" s="36" customFormat="1" ht="15.75" spans="1:11">
      <c r="A308" s="44" t="s">
        <v>2814</v>
      </c>
      <c r="B308" s="45" t="s">
        <v>2122</v>
      </c>
      <c r="C308" s="46">
        <v>2.61</v>
      </c>
      <c r="D308" s="46">
        <v>2.61</v>
      </c>
      <c r="E308" s="46">
        <v>2.61</v>
      </c>
      <c r="F308" s="46">
        <v>2.61</v>
      </c>
      <c r="G308" s="45" t="s">
        <v>2811</v>
      </c>
      <c r="H308" s="45" t="s">
        <v>2812</v>
      </c>
      <c r="I308" s="45" t="s">
        <v>2125</v>
      </c>
      <c r="J308" s="45" t="s">
        <v>2126</v>
      </c>
      <c r="K308" s="45" t="s">
        <v>2127</v>
      </c>
    </row>
    <row r="309" s="36" customFormat="1" ht="15.75" spans="1:11">
      <c r="A309" s="44" t="s">
        <v>2815</v>
      </c>
      <c r="B309" s="45" t="s">
        <v>2122</v>
      </c>
      <c r="C309" s="46">
        <v>6.3</v>
      </c>
      <c r="D309" s="46">
        <v>6.3</v>
      </c>
      <c r="E309" s="46">
        <v>6.3</v>
      </c>
      <c r="F309" s="46">
        <v>6.3</v>
      </c>
      <c r="G309" s="45" t="s">
        <v>2816</v>
      </c>
      <c r="H309" s="45" t="s">
        <v>2817</v>
      </c>
      <c r="I309" s="45" t="s">
        <v>2125</v>
      </c>
      <c r="J309" s="45" t="s">
        <v>2709</v>
      </c>
      <c r="K309" s="45" t="s">
        <v>2127</v>
      </c>
    </row>
    <row r="310" s="36" customFormat="1" ht="15.75" spans="1:11">
      <c r="A310" s="44" t="s">
        <v>2818</v>
      </c>
      <c r="B310" s="45" t="s">
        <v>2122</v>
      </c>
      <c r="C310" s="46">
        <v>25.5</v>
      </c>
      <c r="D310" s="46">
        <v>25.5</v>
      </c>
      <c r="E310" s="46">
        <v>25.5</v>
      </c>
      <c r="F310" s="46">
        <v>25.5</v>
      </c>
      <c r="G310" s="45" t="s">
        <v>2816</v>
      </c>
      <c r="H310" s="45" t="s">
        <v>2817</v>
      </c>
      <c r="I310" s="45" t="s">
        <v>2125</v>
      </c>
      <c r="J310" s="45" t="s">
        <v>2743</v>
      </c>
      <c r="K310" s="45" t="s">
        <v>2127</v>
      </c>
    </row>
    <row r="311" s="36" customFormat="1" ht="15.75" spans="1:11">
      <c r="A311" s="44" t="s">
        <v>2819</v>
      </c>
      <c r="B311" s="45" t="s">
        <v>2122</v>
      </c>
      <c r="C311" s="46">
        <v>5.22</v>
      </c>
      <c r="D311" s="46">
        <v>5.22</v>
      </c>
      <c r="E311" s="46">
        <v>5.22</v>
      </c>
      <c r="F311" s="46">
        <v>5.22</v>
      </c>
      <c r="G311" s="45" t="s">
        <v>2816</v>
      </c>
      <c r="H311" s="45" t="s">
        <v>2817</v>
      </c>
      <c r="I311" s="45" t="s">
        <v>2125</v>
      </c>
      <c r="J311" s="45" t="s">
        <v>2126</v>
      </c>
      <c r="K311" s="45" t="s">
        <v>2127</v>
      </c>
    </row>
    <row r="312" s="36" customFormat="1" ht="15.75" spans="1:11">
      <c r="A312" s="44" t="s">
        <v>2820</v>
      </c>
      <c r="B312" s="45" t="s">
        <v>2122</v>
      </c>
      <c r="C312" s="46">
        <v>12.03</v>
      </c>
      <c r="D312" s="46">
        <v>12.03</v>
      </c>
      <c r="E312" s="46">
        <v>12.03</v>
      </c>
      <c r="F312" s="46">
        <v>12.03</v>
      </c>
      <c r="G312" s="45" t="s">
        <v>2821</v>
      </c>
      <c r="H312" s="45" t="s">
        <v>2822</v>
      </c>
      <c r="I312" s="45" t="s">
        <v>2125</v>
      </c>
      <c r="J312" s="45" t="s">
        <v>2709</v>
      </c>
      <c r="K312" s="45" t="s">
        <v>2127</v>
      </c>
    </row>
    <row r="313" s="36" customFormat="1" ht="15.75" spans="1:11">
      <c r="A313" s="44" t="s">
        <v>2823</v>
      </c>
      <c r="B313" s="45" t="s">
        <v>2122</v>
      </c>
      <c r="C313" s="46">
        <v>12.26</v>
      </c>
      <c r="D313" s="46">
        <v>12.26</v>
      </c>
      <c r="E313" s="46">
        <v>12.26</v>
      </c>
      <c r="F313" s="46">
        <v>12.26</v>
      </c>
      <c r="G313" s="45" t="s">
        <v>2821</v>
      </c>
      <c r="H313" s="45" t="s">
        <v>2822</v>
      </c>
      <c r="I313" s="45" t="s">
        <v>2125</v>
      </c>
      <c r="J313" s="45" t="s">
        <v>2743</v>
      </c>
      <c r="K313" s="45" t="s">
        <v>2127</v>
      </c>
    </row>
    <row r="314" s="36" customFormat="1" ht="15.75" spans="1:11">
      <c r="A314" s="44" t="s">
        <v>2824</v>
      </c>
      <c r="B314" s="45" t="s">
        <v>2122</v>
      </c>
      <c r="C314" s="46">
        <v>17.19</v>
      </c>
      <c r="D314" s="46">
        <v>17.19</v>
      </c>
      <c r="E314" s="46">
        <v>17.19</v>
      </c>
      <c r="F314" s="46">
        <v>17.19</v>
      </c>
      <c r="G314" s="45" t="s">
        <v>2821</v>
      </c>
      <c r="H314" s="45" t="s">
        <v>2822</v>
      </c>
      <c r="I314" s="45" t="s">
        <v>2125</v>
      </c>
      <c r="J314" s="45" t="s">
        <v>2126</v>
      </c>
      <c r="K314" s="45" t="s">
        <v>2127</v>
      </c>
    </row>
    <row r="315" s="36" customFormat="1" ht="15.75" spans="1:11">
      <c r="A315" s="44" t="s">
        <v>2825</v>
      </c>
      <c r="B315" s="45" t="s">
        <v>2122</v>
      </c>
      <c r="C315" s="46">
        <v>60.99</v>
      </c>
      <c r="D315" s="46">
        <v>60.99</v>
      </c>
      <c r="E315" s="46">
        <v>60.99</v>
      </c>
      <c r="F315" s="46">
        <v>60.99</v>
      </c>
      <c r="G315" s="45" t="s">
        <v>2826</v>
      </c>
      <c r="H315" s="45" t="s">
        <v>2827</v>
      </c>
      <c r="I315" s="45" t="s">
        <v>2125</v>
      </c>
      <c r="J315" s="45" t="s">
        <v>2743</v>
      </c>
      <c r="K315" s="45" t="s">
        <v>2127</v>
      </c>
    </row>
    <row r="316" s="36" customFormat="1" ht="15.75" spans="1:11">
      <c r="A316" s="44" t="s">
        <v>2828</v>
      </c>
      <c r="B316" s="45" t="s">
        <v>2122</v>
      </c>
      <c r="C316" s="46">
        <v>12.5</v>
      </c>
      <c r="D316" s="46">
        <v>12.5</v>
      </c>
      <c r="E316" s="46">
        <v>12.5</v>
      </c>
      <c r="F316" s="46">
        <v>12.5</v>
      </c>
      <c r="G316" s="45" t="s">
        <v>2826</v>
      </c>
      <c r="H316" s="45" t="s">
        <v>2827</v>
      </c>
      <c r="I316" s="45" t="s">
        <v>2125</v>
      </c>
      <c r="J316" s="45" t="s">
        <v>2709</v>
      </c>
      <c r="K316" s="45" t="s">
        <v>2127</v>
      </c>
    </row>
    <row r="317" s="36" customFormat="1" ht="15.75" spans="1:11">
      <c r="A317" s="44" t="s">
        <v>2829</v>
      </c>
      <c r="B317" s="45" t="s">
        <v>2122</v>
      </c>
      <c r="C317" s="46">
        <v>8.08</v>
      </c>
      <c r="D317" s="46">
        <v>8.08</v>
      </c>
      <c r="E317" s="46">
        <v>8.08</v>
      </c>
      <c r="F317" s="46">
        <v>8.08</v>
      </c>
      <c r="G317" s="45" t="s">
        <v>2826</v>
      </c>
      <c r="H317" s="45" t="s">
        <v>2827</v>
      </c>
      <c r="I317" s="45" t="s">
        <v>2125</v>
      </c>
      <c r="J317" s="45" t="s">
        <v>2126</v>
      </c>
      <c r="K317" s="45" t="s">
        <v>2127</v>
      </c>
    </row>
    <row r="318" s="36" customFormat="1" ht="15.75" spans="1:11">
      <c r="A318" s="44" t="s">
        <v>2830</v>
      </c>
      <c r="B318" s="45" t="s">
        <v>2122</v>
      </c>
      <c r="C318" s="46">
        <v>4.08</v>
      </c>
      <c r="D318" s="46">
        <v>4.08</v>
      </c>
      <c r="E318" s="46">
        <v>4.08</v>
      </c>
      <c r="F318" s="46">
        <v>4.08</v>
      </c>
      <c r="G318" s="45" t="s">
        <v>2831</v>
      </c>
      <c r="H318" s="45" t="s">
        <v>2832</v>
      </c>
      <c r="I318" s="45" t="s">
        <v>2125</v>
      </c>
      <c r="J318" s="45" t="s">
        <v>2709</v>
      </c>
      <c r="K318" s="45" t="s">
        <v>2127</v>
      </c>
    </row>
    <row r="319" s="36" customFormat="1" ht="15.75" spans="1:11">
      <c r="A319" s="44" t="s">
        <v>2833</v>
      </c>
      <c r="B319" s="45" t="s">
        <v>2122</v>
      </c>
      <c r="C319" s="46">
        <v>30.64</v>
      </c>
      <c r="D319" s="46">
        <v>30.64</v>
      </c>
      <c r="E319" s="46">
        <v>30.64</v>
      </c>
      <c r="F319" s="46">
        <v>30.64</v>
      </c>
      <c r="G319" s="45" t="s">
        <v>2831</v>
      </c>
      <c r="H319" s="45" t="s">
        <v>2832</v>
      </c>
      <c r="I319" s="45" t="s">
        <v>2125</v>
      </c>
      <c r="J319" s="45" t="s">
        <v>2743</v>
      </c>
      <c r="K319" s="45" t="s">
        <v>2127</v>
      </c>
    </row>
    <row r="320" s="36" customFormat="1" ht="15.75" spans="1:11">
      <c r="A320" s="44" t="s">
        <v>2834</v>
      </c>
      <c r="B320" s="45" t="s">
        <v>2122</v>
      </c>
      <c r="C320" s="46">
        <v>4.02</v>
      </c>
      <c r="D320" s="46">
        <v>4.02</v>
      </c>
      <c r="E320" s="46">
        <v>4.02</v>
      </c>
      <c r="F320" s="46">
        <v>4.02</v>
      </c>
      <c r="G320" s="45" t="s">
        <v>2831</v>
      </c>
      <c r="H320" s="45" t="s">
        <v>2832</v>
      </c>
      <c r="I320" s="45" t="s">
        <v>2125</v>
      </c>
      <c r="J320" s="45" t="s">
        <v>2126</v>
      </c>
      <c r="K320" s="45" t="s">
        <v>2127</v>
      </c>
    </row>
    <row r="321" s="36" customFormat="1" ht="15.75" spans="1:11">
      <c r="A321" s="44" t="s">
        <v>2835</v>
      </c>
      <c r="B321" s="45" t="s">
        <v>2122</v>
      </c>
      <c r="C321" s="46">
        <v>5.3</v>
      </c>
      <c r="D321" s="46">
        <v>5.3</v>
      </c>
      <c r="E321" s="46">
        <v>5.3</v>
      </c>
      <c r="F321" s="46">
        <v>5.3</v>
      </c>
      <c r="G321" s="45" t="s">
        <v>2836</v>
      </c>
      <c r="H321" s="45" t="s">
        <v>2837</v>
      </c>
      <c r="I321" s="45" t="s">
        <v>2125</v>
      </c>
      <c r="J321" s="45" t="s">
        <v>2709</v>
      </c>
      <c r="K321" s="45" t="s">
        <v>2127</v>
      </c>
    </row>
    <row r="322" s="36" customFormat="1" ht="15.75" spans="1:11">
      <c r="A322" s="44" t="s">
        <v>2838</v>
      </c>
      <c r="B322" s="45" t="s">
        <v>2122</v>
      </c>
      <c r="C322" s="46">
        <v>33.43</v>
      </c>
      <c r="D322" s="46">
        <v>33.43</v>
      </c>
      <c r="E322" s="46">
        <v>33.43</v>
      </c>
      <c r="F322" s="46">
        <v>33.43</v>
      </c>
      <c r="G322" s="45" t="s">
        <v>2836</v>
      </c>
      <c r="H322" s="45" t="s">
        <v>2837</v>
      </c>
      <c r="I322" s="45" t="s">
        <v>2125</v>
      </c>
      <c r="J322" s="45" t="s">
        <v>2743</v>
      </c>
      <c r="K322" s="45" t="s">
        <v>2127</v>
      </c>
    </row>
    <row r="323" s="36" customFormat="1" ht="15.75" spans="1:11">
      <c r="A323" s="44" t="s">
        <v>2839</v>
      </c>
      <c r="B323" s="45" t="s">
        <v>2122</v>
      </c>
      <c r="C323" s="46">
        <v>5.51</v>
      </c>
      <c r="D323" s="46">
        <v>5.51</v>
      </c>
      <c r="E323" s="46">
        <v>5.51</v>
      </c>
      <c r="F323" s="46">
        <v>5.51</v>
      </c>
      <c r="G323" s="45" t="s">
        <v>2836</v>
      </c>
      <c r="H323" s="45" t="s">
        <v>2837</v>
      </c>
      <c r="I323" s="45" t="s">
        <v>2125</v>
      </c>
      <c r="J323" s="45" t="s">
        <v>2126</v>
      </c>
      <c r="K323" s="45" t="s">
        <v>2127</v>
      </c>
    </row>
    <row r="324" s="36" customFormat="1" ht="15.75" spans="1:11">
      <c r="A324" s="44" t="s">
        <v>2840</v>
      </c>
      <c r="B324" s="45" t="s">
        <v>2122</v>
      </c>
      <c r="C324" s="46">
        <v>9.63</v>
      </c>
      <c r="D324" s="46">
        <v>9.63</v>
      </c>
      <c r="E324" s="46">
        <v>9.63</v>
      </c>
      <c r="F324" s="46">
        <v>9.63</v>
      </c>
      <c r="G324" s="45" t="s">
        <v>2841</v>
      </c>
      <c r="H324" s="45" t="s">
        <v>2842</v>
      </c>
      <c r="I324" s="45" t="s">
        <v>2125</v>
      </c>
      <c r="J324" s="45" t="s">
        <v>2709</v>
      </c>
      <c r="K324" s="45" t="s">
        <v>2127</v>
      </c>
    </row>
    <row r="325" s="36" customFormat="1" ht="15.75" spans="1:11">
      <c r="A325" s="44" t="s">
        <v>2843</v>
      </c>
      <c r="B325" s="45" t="s">
        <v>2122</v>
      </c>
      <c r="C325" s="46">
        <v>51.07</v>
      </c>
      <c r="D325" s="46">
        <v>51.07</v>
      </c>
      <c r="E325" s="46">
        <v>51.07</v>
      </c>
      <c r="F325" s="46">
        <v>51.07</v>
      </c>
      <c r="G325" s="45" t="s">
        <v>2841</v>
      </c>
      <c r="H325" s="45" t="s">
        <v>2842</v>
      </c>
      <c r="I325" s="45" t="s">
        <v>2125</v>
      </c>
      <c r="J325" s="45" t="s">
        <v>2743</v>
      </c>
      <c r="K325" s="45" t="s">
        <v>2127</v>
      </c>
    </row>
    <row r="326" s="36" customFormat="1" ht="15.75" spans="1:11">
      <c r="A326" s="44" t="s">
        <v>2844</v>
      </c>
      <c r="B326" s="45" t="s">
        <v>2122</v>
      </c>
      <c r="C326" s="46">
        <v>6.38</v>
      </c>
      <c r="D326" s="46">
        <v>6.38</v>
      </c>
      <c r="E326" s="46">
        <v>6.38</v>
      </c>
      <c r="F326" s="46">
        <v>6.38</v>
      </c>
      <c r="G326" s="45" t="s">
        <v>2841</v>
      </c>
      <c r="H326" s="45" t="s">
        <v>2842</v>
      </c>
      <c r="I326" s="45" t="s">
        <v>2125</v>
      </c>
      <c r="J326" s="45" t="s">
        <v>2126</v>
      </c>
      <c r="K326" s="45" t="s">
        <v>2127</v>
      </c>
    </row>
    <row r="327" s="36" customFormat="1" ht="15.75" spans="1:11">
      <c r="A327" s="44" t="s">
        <v>2845</v>
      </c>
      <c r="B327" s="45" t="s">
        <v>2122</v>
      </c>
      <c r="C327" s="46">
        <v>4.72</v>
      </c>
      <c r="D327" s="46">
        <v>4.72</v>
      </c>
      <c r="E327" s="46">
        <v>4.72</v>
      </c>
      <c r="F327" s="46">
        <v>4.72</v>
      </c>
      <c r="G327" s="45" t="s">
        <v>2846</v>
      </c>
      <c r="H327" s="45" t="s">
        <v>2847</v>
      </c>
      <c r="I327" s="45" t="s">
        <v>2125</v>
      </c>
      <c r="J327" s="45" t="s">
        <v>2709</v>
      </c>
      <c r="K327" s="45" t="s">
        <v>2127</v>
      </c>
    </row>
    <row r="328" s="36" customFormat="1" ht="15.75" spans="1:11">
      <c r="A328" s="44" t="s">
        <v>2848</v>
      </c>
      <c r="B328" s="45" t="s">
        <v>2122</v>
      </c>
      <c r="C328" s="46">
        <v>6.13</v>
      </c>
      <c r="D328" s="46">
        <v>6.13</v>
      </c>
      <c r="E328" s="46">
        <v>6.13</v>
      </c>
      <c r="F328" s="46">
        <v>6.13</v>
      </c>
      <c r="G328" s="45" t="s">
        <v>2846</v>
      </c>
      <c r="H328" s="45" t="s">
        <v>2847</v>
      </c>
      <c r="I328" s="45" t="s">
        <v>2125</v>
      </c>
      <c r="J328" s="45" t="s">
        <v>2126</v>
      </c>
      <c r="K328" s="45" t="s">
        <v>2127</v>
      </c>
    </row>
    <row r="329" s="36" customFormat="1" ht="15.75" spans="1:11">
      <c r="A329" s="44" t="s">
        <v>2849</v>
      </c>
      <c r="B329" s="45" t="s">
        <v>2122</v>
      </c>
      <c r="C329" s="46">
        <v>25.99</v>
      </c>
      <c r="D329" s="46">
        <v>25.99</v>
      </c>
      <c r="E329" s="46">
        <v>25.99</v>
      </c>
      <c r="F329" s="46">
        <v>25.99</v>
      </c>
      <c r="G329" s="45" t="s">
        <v>2850</v>
      </c>
      <c r="H329" s="45" t="s">
        <v>2851</v>
      </c>
      <c r="I329" s="45" t="s">
        <v>2125</v>
      </c>
      <c r="J329" s="45" t="s">
        <v>2709</v>
      </c>
      <c r="K329" s="45" t="s">
        <v>2127</v>
      </c>
    </row>
    <row r="330" s="36" customFormat="1" ht="15.75" spans="1:11">
      <c r="A330" s="44" t="s">
        <v>2852</v>
      </c>
      <c r="B330" s="45" t="s">
        <v>2122</v>
      </c>
      <c r="C330" s="46">
        <v>36.2</v>
      </c>
      <c r="D330" s="46">
        <v>36.2</v>
      </c>
      <c r="E330" s="46">
        <v>36.2</v>
      </c>
      <c r="F330" s="46">
        <v>36.2</v>
      </c>
      <c r="G330" s="45" t="s">
        <v>2850</v>
      </c>
      <c r="H330" s="45" t="s">
        <v>2851</v>
      </c>
      <c r="I330" s="45" t="s">
        <v>2125</v>
      </c>
      <c r="J330" s="45" t="s">
        <v>2743</v>
      </c>
      <c r="K330" s="45" t="s">
        <v>2127</v>
      </c>
    </row>
    <row r="331" s="36" customFormat="1" ht="15.75" spans="1:11">
      <c r="A331" s="44" t="s">
        <v>2853</v>
      </c>
      <c r="B331" s="45" t="s">
        <v>2122</v>
      </c>
      <c r="C331" s="46">
        <v>18.18</v>
      </c>
      <c r="D331" s="46">
        <v>18.18</v>
      </c>
      <c r="E331" s="46">
        <v>18.18</v>
      </c>
      <c r="F331" s="46">
        <v>18.18</v>
      </c>
      <c r="G331" s="45" t="s">
        <v>2850</v>
      </c>
      <c r="H331" s="45" t="s">
        <v>2851</v>
      </c>
      <c r="I331" s="45" t="s">
        <v>2125</v>
      </c>
      <c r="J331" s="45" t="s">
        <v>2126</v>
      </c>
      <c r="K331" s="45" t="s">
        <v>2127</v>
      </c>
    </row>
    <row r="332" s="36" customFormat="1" ht="15.75" spans="1:11">
      <c r="A332" s="44" t="s">
        <v>2854</v>
      </c>
      <c r="B332" s="45" t="s">
        <v>2122</v>
      </c>
      <c r="C332" s="46">
        <v>6.06</v>
      </c>
      <c r="D332" s="46">
        <v>6.06</v>
      </c>
      <c r="E332" s="46">
        <v>6.06</v>
      </c>
      <c r="F332" s="46">
        <v>6.06</v>
      </c>
      <c r="G332" s="45" t="s">
        <v>2855</v>
      </c>
      <c r="H332" s="45" t="s">
        <v>2856</v>
      </c>
      <c r="I332" s="45" t="s">
        <v>2125</v>
      </c>
      <c r="J332" s="45" t="s">
        <v>2709</v>
      </c>
      <c r="K332" s="45" t="s">
        <v>2127</v>
      </c>
    </row>
    <row r="333" s="36" customFormat="1" ht="15.75" spans="1:11">
      <c r="A333" s="44" t="s">
        <v>2857</v>
      </c>
      <c r="B333" s="45" t="s">
        <v>2122</v>
      </c>
      <c r="C333" s="46">
        <v>19.36</v>
      </c>
      <c r="D333" s="46">
        <v>19.36</v>
      </c>
      <c r="E333" s="46">
        <v>19.36</v>
      </c>
      <c r="F333" s="46">
        <v>19.36</v>
      </c>
      <c r="G333" s="45" t="s">
        <v>2855</v>
      </c>
      <c r="H333" s="45" t="s">
        <v>2856</v>
      </c>
      <c r="I333" s="45" t="s">
        <v>2125</v>
      </c>
      <c r="J333" s="45" t="s">
        <v>2743</v>
      </c>
      <c r="K333" s="45" t="s">
        <v>2127</v>
      </c>
    </row>
    <row r="334" s="36" customFormat="1" ht="15.75" spans="1:11">
      <c r="A334" s="44" t="s">
        <v>2858</v>
      </c>
      <c r="B334" s="45" t="s">
        <v>2122</v>
      </c>
      <c r="C334" s="46">
        <v>5.8</v>
      </c>
      <c r="D334" s="46">
        <v>5.8</v>
      </c>
      <c r="E334" s="46">
        <v>5.8</v>
      </c>
      <c r="F334" s="46">
        <v>5.8</v>
      </c>
      <c r="G334" s="45" t="s">
        <v>2855</v>
      </c>
      <c r="H334" s="45" t="s">
        <v>2856</v>
      </c>
      <c r="I334" s="45" t="s">
        <v>2125</v>
      </c>
      <c r="J334" s="45" t="s">
        <v>2126</v>
      </c>
      <c r="K334" s="45" t="s">
        <v>2127</v>
      </c>
    </row>
    <row r="335" s="36" customFormat="1" ht="15.75" spans="1:11">
      <c r="A335" s="44" t="s">
        <v>2859</v>
      </c>
      <c r="B335" s="45" t="s">
        <v>2122</v>
      </c>
      <c r="C335" s="46">
        <v>12.85</v>
      </c>
      <c r="D335" s="46">
        <v>12.85</v>
      </c>
      <c r="E335" s="46">
        <v>12.85</v>
      </c>
      <c r="F335" s="46">
        <v>12.85</v>
      </c>
      <c r="G335" s="45" t="s">
        <v>2860</v>
      </c>
      <c r="H335" s="45" t="s">
        <v>2861</v>
      </c>
      <c r="I335" s="45" t="s">
        <v>2125</v>
      </c>
      <c r="J335" s="45" t="s">
        <v>2709</v>
      </c>
      <c r="K335" s="45" t="s">
        <v>2127</v>
      </c>
    </row>
    <row r="336" s="36" customFormat="1" ht="15.75" spans="1:11">
      <c r="A336" s="44" t="s">
        <v>2862</v>
      </c>
      <c r="B336" s="45" t="s">
        <v>2122</v>
      </c>
      <c r="C336" s="46">
        <v>56.94</v>
      </c>
      <c r="D336" s="46">
        <v>56.94</v>
      </c>
      <c r="E336" s="46">
        <v>56.94</v>
      </c>
      <c r="F336" s="46">
        <v>56.94</v>
      </c>
      <c r="G336" s="45" t="s">
        <v>2860</v>
      </c>
      <c r="H336" s="45" t="s">
        <v>2861</v>
      </c>
      <c r="I336" s="45" t="s">
        <v>2125</v>
      </c>
      <c r="J336" s="45" t="s">
        <v>2743</v>
      </c>
      <c r="K336" s="45" t="s">
        <v>2127</v>
      </c>
    </row>
    <row r="337" s="36" customFormat="1" ht="15.75" spans="1:11">
      <c r="A337" s="44" t="s">
        <v>2863</v>
      </c>
      <c r="B337" s="45" t="s">
        <v>2122</v>
      </c>
      <c r="C337" s="46">
        <v>12.65</v>
      </c>
      <c r="D337" s="46">
        <v>12.65</v>
      </c>
      <c r="E337" s="46">
        <v>12.65</v>
      </c>
      <c r="F337" s="46">
        <v>12.65</v>
      </c>
      <c r="G337" s="45" t="s">
        <v>2860</v>
      </c>
      <c r="H337" s="45" t="s">
        <v>2861</v>
      </c>
      <c r="I337" s="45" t="s">
        <v>2125</v>
      </c>
      <c r="J337" s="45" t="s">
        <v>2126</v>
      </c>
      <c r="K337" s="45" t="s">
        <v>2127</v>
      </c>
    </row>
    <row r="338" s="36" customFormat="1" ht="15.75" spans="1:11">
      <c r="A338" s="44" t="s">
        <v>2864</v>
      </c>
      <c r="B338" s="45" t="s">
        <v>2122</v>
      </c>
      <c r="C338" s="46">
        <v>53.91</v>
      </c>
      <c r="D338" s="46">
        <v>53.91</v>
      </c>
      <c r="E338" s="46">
        <v>53.91</v>
      </c>
      <c r="F338" s="46">
        <v>53.91</v>
      </c>
      <c r="G338" s="45" t="s">
        <v>2865</v>
      </c>
      <c r="H338" s="45" t="s">
        <v>2866</v>
      </c>
      <c r="I338" s="45" t="s">
        <v>2125</v>
      </c>
      <c r="J338" s="45" t="s">
        <v>2743</v>
      </c>
      <c r="K338" s="45" t="s">
        <v>2127</v>
      </c>
    </row>
    <row r="339" s="36" customFormat="1" ht="15.75" spans="1:11">
      <c r="A339" s="44" t="s">
        <v>2867</v>
      </c>
      <c r="B339" s="45" t="s">
        <v>2122</v>
      </c>
      <c r="C339" s="46">
        <v>9.98</v>
      </c>
      <c r="D339" s="46">
        <v>9.98</v>
      </c>
      <c r="E339" s="46">
        <v>9.98</v>
      </c>
      <c r="F339" s="46">
        <v>9.98</v>
      </c>
      <c r="G339" s="45" t="s">
        <v>2865</v>
      </c>
      <c r="H339" s="45" t="s">
        <v>2866</v>
      </c>
      <c r="I339" s="45" t="s">
        <v>2125</v>
      </c>
      <c r="J339" s="45" t="s">
        <v>2709</v>
      </c>
      <c r="K339" s="45" t="s">
        <v>2127</v>
      </c>
    </row>
    <row r="340" s="36" customFormat="1" ht="15.75" spans="1:11">
      <c r="A340" s="44" t="s">
        <v>2868</v>
      </c>
      <c r="B340" s="45" t="s">
        <v>2122</v>
      </c>
      <c r="C340" s="46">
        <v>10.74</v>
      </c>
      <c r="D340" s="46">
        <v>10.74</v>
      </c>
      <c r="E340" s="46">
        <v>10.74</v>
      </c>
      <c r="F340" s="46">
        <v>10.74</v>
      </c>
      <c r="G340" s="45" t="s">
        <v>2865</v>
      </c>
      <c r="H340" s="45" t="s">
        <v>2866</v>
      </c>
      <c r="I340" s="45" t="s">
        <v>2125</v>
      </c>
      <c r="J340" s="45" t="s">
        <v>2126</v>
      </c>
      <c r="K340" s="45" t="s">
        <v>2127</v>
      </c>
    </row>
    <row r="341" s="36" customFormat="1" ht="15.75" spans="1:11">
      <c r="A341" s="44" t="s">
        <v>2869</v>
      </c>
      <c r="B341" s="45" t="s">
        <v>2122</v>
      </c>
      <c r="C341" s="46">
        <v>6.06</v>
      </c>
      <c r="D341" s="46">
        <v>6.06</v>
      </c>
      <c r="E341" s="46">
        <v>6.06</v>
      </c>
      <c r="F341" s="46">
        <v>6.06</v>
      </c>
      <c r="G341" s="45" t="s">
        <v>2870</v>
      </c>
      <c r="H341" s="45" t="s">
        <v>2871</v>
      </c>
      <c r="I341" s="45" t="s">
        <v>2125</v>
      </c>
      <c r="J341" s="45" t="s">
        <v>2709</v>
      </c>
      <c r="K341" s="45" t="s">
        <v>2127</v>
      </c>
    </row>
    <row r="342" s="36" customFormat="1" ht="15.75" spans="1:11">
      <c r="A342" s="44" t="s">
        <v>2872</v>
      </c>
      <c r="B342" s="45" t="s">
        <v>2122</v>
      </c>
      <c r="C342" s="46">
        <v>7.54</v>
      </c>
      <c r="D342" s="46">
        <v>7.54</v>
      </c>
      <c r="E342" s="46">
        <v>7.54</v>
      </c>
      <c r="F342" s="46">
        <v>7.54</v>
      </c>
      <c r="G342" s="45" t="s">
        <v>2870</v>
      </c>
      <c r="H342" s="45" t="s">
        <v>2871</v>
      </c>
      <c r="I342" s="45" t="s">
        <v>2125</v>
      </c>
      <c r="J342" s="45" t="s">
        <v>2126</v>
      </c>
      <c r="K342" s="45" t="s">
        <v>2127</v>
      </c>
    </row>
    <row r="343" s="36" customFormat="1" ht="15.75" spans="1:11">
      <c r="A343" s="44" t="s">
        <v>2873</v>
      </c>
      <c r="B343" s="45" t="s">
        <v>2122</v>
      </c>
      <c r="C343" s="46">
        <v>5.98</v>
      </c>
      <c r="D343" s="46">
        <v>5.98</v>
      </c>
      <c r="E343" s="46">
        <v>5.98</v>
      </c>
      <c r="F343" s="46">
        <v>5.98</v>
      </c>
      <c r="G343" s="45" t="s">
        <v>2874</v>
      </c>
      <c r="H343" s="45" t="s">
        <v>2875</v>
      </c>
      <c r="I343" s="45" t="s">
        <v>2125</v>
      </c>
      <c r="J343" s="45" t="s">
        <v>2709</v>
      </c>
      <c r="K343" s="45" t="s">
        <v>2127</v>
      </c>
    </row>
    <row r="344" s="36" customFormat="1" ht="15.75" spans="1:11">
      <c r="A344" s="44" t="s">
        <v>2876</v>
      </c>
      <c r="B344" s="45" t="s">
        <v>2122</v>
      </c>
      <c r="C344" s="46">
        <v>42.25</v>
      </c>
      <c r="D344" s="46">
        <v>42.25</v>
      </c>
      <c r="E344" s="46">
        <v>42.25</v>
      </c>
      <c r="F344" s="46">
        <v>42.25</v>
      </c>
      <c r="G344" s="45" t="s">
        <v>2874</v>
      </c>
      <c r="H344" s="45" t="s">
        <v>2875</v>
      </c>
      <c r="I344" s="45" t="s">
        <v>2125</v>
      </c>
      <c r="J344" s="45" t="s">
        <v>2743</v>
      </c>
      <c r="K344" s="45" t="s">
        <v>2127</v>
      </c>
    </row>
    <row r="345" s="36" customFormat="1" ht="15.75" spans="1:11">
      <c r="A345" s="44" t="s">
        <v>2877</v>
      </c>
      <c r="B345" s="45" t="s">
        <v>2122</v>
      </c>
      <c r="C345" s="46">
        <v>7.78</v>
      </c>
      <c r="D345" s="46">
        <v>7.78</v>
      </c>
      <c r="E345" s="46">
        <v>7.78</v>
      </c>
      <c r="F345" s="46">
        <v>7.78</v>
      </c>
      <c r="G345" s="45" t="s">
        <v>2874</v>
      </c>
      <c r="H345" s="45" t="s">
        <v>2875</v>
      </c>
      <c r="I345" s="45" t="s">
        <v>2125</v>
      </c>
      <c r="J345" s="45" t="s">
        <v>2126</v>
      </c>
      <c r="K345" s="45" t="s">
        <v>2127</v>
      </c>
    </row>
    <row r="346" s="36" customFormat="1" ht="15.75" spans="1:11">
      <c r="A346" s="44" t="s">
        <v>2878</v>
      </c>
      <c r="B346" s="45" t="s">
        <v>2122</v>
      </c>
      <c r="C346" s="46">
        <v>95.76</v>
      </c>
      <c r="D346" s="46">
        <v>95.76</v>
      </c>
      <c r="E346" s="46">
        <v>95.76</v>
      </c>
      <c r="F346" s="46">
        <v>95.76</v>
      </c>
      <c r="G346" s="45" t="s">
        <v>2879</v>
      </c>
      <c r="H346" s="45" t="s">
        <v>2880</v>
      </c>
      <c r="I346" s="45" t="s">
        <v>2125</v>
      </c>
      <c r="J346" s="45" t="s">
        <v>2743</v>
      </c>
      <c r="K346" s="45" t="s">
        <v>2127</v>
      </c>
    </row>
    <row r="347" s="36" customFormat="1" ht="15.75" spans="1:11">
      <c r="A347" s="44" t="s">
        <v>2881</v>
      </c>
      <c r="B347" s="45" t="s">
        <v>2122</v>
      </c>
      <c r="C347" s="46">
        <v>21.73</v>
      </c>
      <c r="D347" s="46">
        <v>21.73</v>
      </c>
      <c r="E347" s="46">
        <v>21.73</v>
      </c>
      <c r="F347" s="46">
        <v>21.73</v>
      </c>
      <c r="G347" s="45" t="s">
        <v>2879</v>
      </c>
      <c r="H347" s="45" t="s">
        <v>2880</v>
      </c>
      <c r="I347" s="45" t="s">
        <v>2125</v>
      </c>
      <c r="J347" s="45" t="s">
        <v>2709</v>
      </c>
      <c r="K347" s="45" t="s">
        <v>2127</v>
      </c>
    </row>
    <row r="348" s="36" customFormat="1" ht="15.75" spans="1:11">
      <c r="A348" s="44" t="s">
        <v>2882</v>
      </c>
      <c r="B348" s="45" t="s">
        <v>2122</v>
      </c>
      <c r="C348" s="46">
        <v>30.24</v>
      </c>
      <c r="D348" s="46">
        <v>30.24</v>
      </c>
      <c r="E348" s="46">
        <v>30.24</v>
      </c>
      <c r="F348" s="46">
        <v>30.24</v>
      </c>
      <c r="G348" s="45" t="s">
        <v>2879</v>
      </c>
      <c r="H348" s="45" t="s">
        <v>2880</v>
      </c>
      <c r="I348" s="45" t="s">
        <v>2125</v>
      </c>
      <c r="J348" s="45" t="s">
        <v>2126</v>
      </c>
      <c r="K348" s="45" t="s">
        <v>2127</v>
      </c>
    </row>
    <row r="349" s="36" customFormat="1" ht="15.75" spans="1:11">
      <c r="A349" s="44" t="s">
        <v>2883</v>
      </c>
      <c r="B349" s="45" t="s">
        <v>2122</v>
      </c>
      <c r="C349" s="46">
        <v>1.69</v>
      </c>
      <c r="D349" s="46">
        <v>1.69</v>
      </c>
      <c r="E349" s="46">
        <v>1.69</v>
      </c>
      <c r="F349" s="46">
        <v>1.69</v>
      </c>
      <c r="G349" s="45" t="s">
        <v>2884</v>
      </c>
      <c r="H349" s="45" t="s">
        <v>2885</v>
      </c>
      <c r="I349" s="45" t="s">
        <v>2125</v>
      </c>
      <c r="J349" s="45" t="s">
        <v>2709</v>
      </c>
      <c r="K349" s="45" t="s">
        <v>2127</v>
      </c>
    </row>
    <row r="350" s="36" customFormat="1" ht="15.75" spans="1:11">
      <c r="A350" s="44" t="s">
        <v>2886</v>
      </c>
      <c r="B350" s="45" t="s">
        <v>2122</v>
      </c>
      <c r="C350" s="46">
        <v>1.16</v>
      </c>
      <c r="D350" s="46">
        <v>1.16</v>
      </c>
      <c r="E350" s="46">
        <v>1.16</v>
      </c>
      <c r="F350" s="46">
        <v>1.16</v>
      </c>
      <c r="G350" s="45" t="s">
        <v>2884</v>
      </c>
      <c r="H350" s="45" t="s">
        <v>2885</v>
      </c>
      <c r="I350" s="45" t="s">
        <v>2125</v>
      </c>
      <c r="J350" s="45" t="s">
        <v>2126</v>
      </c>
      <c r="K350" s="45" t="s">
        <v>2127</v>
      </c>
    </row>
    <row r="351" s="36" customFormat="1" ht="15.75" spans="1:11">
      <c r="A351" s="44" t="s">
        <v>2887</v>
      </c>
      <c r="B351" s="45" t="s">
        <v>2122</v>
      </c>
      <c r="C351" s="46">
        <v>14.6</v>
      </c>
      <c r="D351" s="46">
        <v>14.6</v>
      </c>
      <c r="E351" s="46">
        <v>14.6</v>
      </c>
      <c r="F351" s="46">
        <v>14.6</v>
      </c>
      <c r="G351" s="45" t="s">
        <v>2888</v>
      </c>
      <c r="H351" s="45" t="s">
        <v>2889</v>
      </c>
      <c r="I351" s="45" t="s">
        <v>2125</v>
      </c>
      <c r="J351" s="45" t="s">
        <v>2709</v>
      </c>
      <c r="K351" s="45" t="s">
        <v>2127</v>
      </c>
    </row>
    <row r="352" s="36" customFormat="1" ht="15.75" spans="1:11">
      <c r="A352" s="44" t="s">
        <v>2890</v>
      </c>
      <c r="B352" s="45" t="s">
        <v>2122</v>
      </c>
      <c r="C352" s="46">
        <v>12.63</v>
      </c>
      <c r="D352" s="46">
        <v>12.63</v>
      </c>
      <c r="E352" s="46">
        <v>12.63</v>
      </c>
      <c r="F352" s="46">
        <v>12.63</v>
      </c>
      <c r="G352" s="45" t="s">
        <v>2888</v>
      </c>
      <c r="H352" s="45" t="s">
        <v>2889</v>
      </c>
      <c r="I352" s="45" t="s">
        <v>2125</v>
      </c>
      <c r="J352" s="45" t="s">
        <v>2126</v>
      </c>
      <c r="K352" s="45" t="s">
        <v>2127</v>
      </c>
    </row>
    <row r="353" s="36" customFormat="1" ht="15.75" spans="1:11">
      <c r="A353" s="44" t="s">
        <v>2891</v>
      </c>
      <c r="B353" s="45" t="s">
        <v>2122</v>
      </c>
      <c r="C353" s="46">
        <v>2000</v>
      </c>
      <c r="D353" s="46">
        <v>2000</v>
      </c>
      <c r="E353" s="46">
        <v>1939</v>
      </c>
      <c r="F353" s="46">
        <v>1939</v>
      </c>
      <c r="G353" s="45" t="s">
        <v>2892</v>
      </c>
      <c r="H353" s="45" t="s">
        <v>2893</v>
      </c>
      <c r="I353" s="45" t="s">
        <v>2165</v>
      </c>
      <c r="J353" s="45" t="s">
        <v>2707</v>
      </c>
      <c r="K353" s="45" t="s">
        <v>2127</v>
      </c>
    </row>
    <row r="354" s="36" customFormat="1" ht="15.75" spans="1:11">
      <c r="A354" s="44" t="s">
        <v>2894</v>
      </c>
      <c r="B354" s="45" t="s">
        <v>2122</v>
      </c>
      <c r="C354" s="46">
        <v>3.07</v>
      </c>
      <c r="D354" s="46">
        <v>3.07</v>
      </c>
      <c r="E354" s="46">
        <v>3.07</v>
      </c>
      <c r="F354" s="46">
        <v>3.07</v>
      </c>
      <c r="G354" s="45" t="s">
        <v>2892</v>
      </c>
      <c r="H354" s="45" t="s">
        <v>2893</v>
      </c>
      <c r="I354" s="45" t="s">
        <v>2125</v>
      </c>
      <c r="J354" s="45" t="s">
        <v>2709</v>
      </c>
      <c r="K354" s="45" t="s">
        <v>2127</v>
      </c>
    </row>
    <row r="355" s="36" customFormat="1" ht="15.75" spans="1:11">
      <c r="A355" s="44" t="s">
        <v>2895</v>
      </c>
      <c r="B355" s="45" t="s">
        <v>2122</v>
      </c>
      <c r="C355" s="46">
        <v>11.06</v>
      </c>
      <c r="D355" s="46">
        <v>11.06</v>
      </c>
      <c r="E355" s="46">
        <v>11.06</v>
      </c>
      <c r="F355" s="46">
        <v>11.06</v>
      </c>
      <c r="G355" s="45" t="s">
        <v>2892</v>
      </c>
      <c r="H355" s="45" t="s">
        <v>2893</v>
      </c>
      <c r="I355" s="45" t="s">
        <v>2125</v>
      </c>
      <c r="J355" s="45" t="s">
        <v>2743</v>
      </c>
      <c r="K355" s="45" t="s">
        <v>2127</v>
      </c>
    </row>
    <row r="356" s="36" customFormat="1" ht="15.75" spans="1:11">
      <c r="A356" s="44" t="s">
        <v>2896</v>
      </c>
      <c r="B356" s="45" t="s">
        <v>2122</v>
      </c>
      <c r="C356" s="46">
        <v>0.58</v>
      </c>
      <c r="D356" s="46">
        <v>0.58</v>
      </c>
      <c r="E356" s="46">
        <v>0.58</v>
      </c>
      <c r="F356" s="46">
        <v>0.58</v>
      </c>
      <c r="G356" s="45" t="s">
        <v>2892</v>
      </c>
      <c r="H356" s="45" t="s">
        <v>2893</v>
      </c>
      <c r="I356" s="45" t="s">
        <v>2125</v>
      </c>
      <c r="J356" s="45" t="s">
        <v>2126</v>
      </c>
      <c r="K356" s="45" t="s">
        <v>2127</v>
      </c>
    </row>
    <row r="357" s="36" customFormat="1" ht="15.75" spans="1:11">
      <c r="A357" s="44" t="s">
        <v>2897</v>
      </c>
      <c r="B357" s="45" t="s">
        <v>2122</v>
      </c>
      <c r="C357" s="46">
        <v>47.88</v>
      </c>
      <c r="D357" s="46">
        <v>47.88</v>
      </c>
      <c r="E357" s="46">
        <v>47.88</v>
      </c>
      <c r="F357" s="46">
        <v>47.88</v>
      </c>
      <c r="G357" s="45" t="s">
        <v>2898</v>
      </c>
      <c r="H357" s="45" t="s">
        <v>2899</v>
      </c>
      <c r="I357" s="45" t="s">
        <v>2125</v>
      </c>
      <c r="J357" s="45" t="s">
        <v>2743</v>
      </c>
      <c r="K357" s="45" t="s">
        <v>2127</v>
      </c>
    </row>
    <row r="358" s="36" customFormat="1" ht="15.75" spans="1:11">
      <c r="A358" s="44" t="s">
        <v>2900</v>
      </c>
      <c r="B358" s="45" t="s">
        <v>2122</v>
      </c>
      <c r="C358" s="46">
        <v>9.84</v>
      </c>
      <c r="D358" s="46">
        <v>9.84</v>
      </c>
      <c r="E358" s="46">
        <v>9.84</v>
      </c>
      <c r="F358" s="46">
        <v>9.84</v>
      </c>
      <c r="G358" s="45" t="s">
        <v>2898</v>
      </c>
      <c r="H358" s="45" t="s">
        <v>2899</v>
      </c>
      <c r="I358" s="45" t="s">
        <v>2125</v>
      </c>
      <c r="J358" s="45" t="s">
        <v>2709</v>
      </c>
      <c r="K358" s="45" t="s">
        <v>2127</v>
      </c>
    </row>
    <row r="359" s="36" customFormat="1" ht="15.75" spans="1:11">
      <c r="A359" s="44" t="s">
        <v>2901</v>
      </c>
      <c r="B359" s="45" t="s">
        <v>2122</v>
      </c>
      <c r="C359" s="46">
        <v>7.66</v>
      </c>
      <c r="D359" s="46">
        <v>7.66</v>
      </c>
      <c r="E359" s="46">
        <v>7.66</v>
      </c>
      <c r="F359" s="46">
        <v>7.66</v>
      </c>
      <c r="G359" s="45" t="s">
        <v>2898</v>
      </c>
      <c r="H359" s="45" t="s">
        <v>2899</v>
      </c>
      <c r="I359" s="45" t="s">
        <v>2125</v>
      </c>
      <c r="J359" s="45" t="s">
        <v>2126</v>
      </c>
      <c r="K359" s="45" t="s">
        <v>2127</v>
      </c>
    </row>
    <row r="360" s="36" customFormat="1" ht="15.75" spans="1:11">
      <c r="A360" s="44" t="s">
        <v>2902</v>
      </c>
      <c r="B360" s="45" t="s">
        <v>2122</v>
      </c>
      <c r="C360" s="46">
        <v>42.38</v>
      </c>
      <c r="D360" s="46">
        <v>42.38</v>
      </c>
      <c r="E360" s="46">
        <v>42.38</v>
      </c>
      <c r="F360" s="46">
        <v>42.38</v>
      </c>
      <c r="G360" s="45" t="s">
        <v>2903</v>
      </c>
      <c r="H360" s="45" t="s">
        <v>2904</v>
      </c>
      <c r="I360" s="45" t="s">
        <v>2125</v>
      </c>
      <c r="J360" s="45" t="s">
        <v>2743</v>
      </c>
      <c r="K360" s="45" t="s">
        <v>2127</v>
      </c>
    </row>
    <row r="361" s="36" customFormat="1" ht="15.75" spans="1:11">
      <c r="A361" s="44" t="s">
        <v>2905</v>
      </c>
      <c r="B361" s="45" t="s">
        <v>2122</v>
      </c>
      <c r="C361" s="46">
        <v>9.59</v>
      </c>
      <c r="D361" s="46">
        <v>9.59</v>
      </c>
      <c r="E361" s="46">
        <v>9.59</v>
      </c>
      <c r="F361" s="46">
        <v>9.59</v>
      </c>
      <c r="G361" s="45" t="s">
        <v>2903</v>
      </c>
      <c r="H361" s="45" t="s">
        <v>2904</v>
      </c>
      <c r="I361" s="45" t="s">
        <v>2125</v>
      </c>
      <c r="J361" s="45" t="s">
        <v>2709</v>
      </c>
      <c r="K361" s="45" t="s">
        <v>2127</v>
      </c>
    </row>
    <row r="362" s="36" customFormat="1" ht="15.75" spans="1:11">
      <c r="A362" s="44" t="s">
        <v>2906</v>
      </c>
      <c r="B362" s="45" t="s">
        <v>2122</v>
      </c>
      <c r="C362" s="46">
        <v>5.75</v>
      </c>
      <c r="D362" s="46">
        <v>5.75</v>
      </c>
      <c r="E362" s="46">
        <v>5.75</v>
      </c>
      <c r="F362" s="46">
        <v>5.75</v>
      </c>
      <c r="G362" s="45" t="s">
        <v>2903</v>
      </c>
      <c r="H362" s="45" t="s">
        <v>2904</v>
      </c>
      <c r="I362" s="45" t="s">
        <v>2125</v>
      </c>
      <c r="J362" s="45" t="s">
        <v>2126</v>
      </c>
      <c r="K362" s="45" t="s">
        <v>2127</v>
      </c>
    </row>
    <row r="363" s="36" customFormat="1" ht="15.75" spans="1:11">
      <c r="A363" s="44" t="s">
        <v>2907</v>
      </c>
      <c r="B363" s="45" t="s">
        <v>2122</v>
      </c>
      <c r="C363" s="46">
        <v>36.78</v>
      </c>
      <c r="D363" s="46">
        <v>36.78</v>
      </c>
      <c r="E363" s="46">
        <v>36.78</v>
      </c>
      <c r="F363" s="46">
        <v>36.78</v>
      </c>
      <c r="G363" s="45" t="s">
        <v>2908</v>
      </c>
      <c r="H363" s="45" t="s">
        <v>2909</v>
      </c>
      <c r="I363" s="45" t="s">
        <v>2125</v>
      </c>
      <c r="J363" s="45" t="s">
        <v>2743</v>
      </c>
      <c r="K363" s="45" t="s">
        <v>2127</v>
      </c>
    </row>
    <row r="364" s="36" customFormat="1" ht="15.75" spans="1:11">
      <c r="A364" s="44" t="s">
        <v>2910</v>
      </c>
      <c r="B364" s="45" t="s">
        <v>2122</v>
      </c>
      <c r="C364" s="46">
        <v>7.21</v>
      </c>
      <c r="D364" s="46">
        <v>7.21</v>
      </c>
      <c r="E364" s="46">
        <v>7.21</v>
      </c>
      <c r="F364" s="46">
        <v>7.21</v>
      </c>
      <c r="G364" s="45" t="s">
        <v>2908</v>
      </c>
      <c r="H364" s="45" t="s">
        <v>2909</v>
      </c>
      <c r="I364" s="45" t="s">
        <v>2125</v>
      </c>
      <c r="J364" s="45" t="s">
        <v>2709</v>
      </c>
      <c r="K364" s="45" t="s">
        <v>2127</v>
      </c>
    </row>
    <row r="365" s="36" customFormat="1" ht="15.75" spans="1:11">
      <c r="A365" s="44" t="s">
        <v>2911</v>
      </c>
      <c r="B365" s="45" t="s">
        <v>2122</v>
      </c>
      <c r="C365" s="46">
        <v>4.64</v>
      </c>
      <c r="D365" s="46">
        <v>4.64</v>
      </c>
      <c r="E365" s="46">
        <v>4.64</v>
      </c>
      <c r="F365" s="46">
        <v>4.64</v>
      </c>
      <c r="G365" s="45" t="s">
        <v>2908</v>
      </c>
      <c r="H365" s="45" t="s">
        <v>2909</v>
      </c>
      <c r="I365" s="45" t="s">
        <v>2125</v>
      </c>
      <c r="J365" s="45" t="s">
        <v>2126</v>
      </c>
      <c r="K365" s="45" t="s">
        <v>2127</v>
      </c>
    </row>
    <row r="366" s="36" customFormat="1" ht="15.75" spans="1:11">
      <c r="A366" s="44" t="s">
        <v>2912</v>
      </c>
      <c r="B366" s="45" t="s">
        <v>2122</v>
      </c>
      <c r="C366" s="46">
        <v>500</v>
      </c>
      <c r="D366" s="46">
        <v>500</v>
      </c>
      <c r="E366" s="46">
        <v>411.39</v>
      </c>
      <c r="F366" s="46">
        <v>411.39</v>
      </c>
      <c r="G366" s="45" t="s">
        <v>2913</v>
      </c>
      <c r="H366" s="45" t="s">
        <v>2914</v>
      </c>
      <c r="I366" s="45" t="s">
        <v>2165</v>
      </c>
      <c r="J366" s="45" t="s">
        <v>2707</v>
      </c>
      <c r="K366" s="45" t="s">
        <v>2127</v>
      </c>
    </row>
    <row r="367" s="36" customFormat="1" ht="15.75" spans="1:11">
      <c r="A367" s="44" t="s">
        <v>2915</v>
      </c>
      <c r="B367" s="45" t="s">
        <v>2122</v>
      </c>
      <c r="C367" s="46">
        <v>6.23</v>
      </c>
      <c r="D367" s="46">
        <v>6.23</v>
      </c>
      <c r="E367" s="46">
        <v>6.23</v>
      </c>
      <c r="F367" s="46">
        <v>6.23</v>
      </c>
      <c r="G367" s="45" t="s">
        <v>2913</v>
      </c>
      <c r="H367" s="45" t="s">
        <v>2914</v>
      </c>
      <c r="I367" s="45" t="s">
        <v>2125</v>
      </c>
      <c r="J367" s="45" t="s">
        <v>2709</v>
      </c>
      <c r="K367" s="45" t="s">
        <v>2127</v>
      </c>
    </row>
    <row r="368" s="36" customFormat="1" ht="15.75" spans="1:11">
      <c r="A368" s="44" t="s">
        <v>2916</v>
      </c>
      <c r="B368" s="45" t="s">
        <v>2122</v>
      </c>
      <c r="C368" s="46">
        <v>3.19</v>
      </c>
      <c r="D368" s="46">
        <v>3.19</v>
      </c>
      <c r="E368" s="46">
        <v>3.19</v>
      </c>
      <c r="F368" s="46">
        <v>3.19</v>
      </c>
      <c r="G368" s="45" t="s">
        <v>2913</v>
      </c>
      <c r="H368" s="45" t="s">
        <v>2914</v>
      </c>
      <c r="I368" s="45" t="s">
        <v>2125</v>
      </c>
      <c r="J368" s="45" t="s">
        <v>2126</v>
      </c>
      <c r="K368" s="45" t="s">
        <v>2127</v>
      </c>
    </row>
    <row r="369" s="36" customFormat="1" ht="15.75" spans="1:11">
      <c r="A369" s="44" t="s">
        <v>2917</v>
      </c>
      <c r="B369" s="45" t="s">
        <v>2122</v>
      </c>
      <c r="C369" s="46">
        <v>4.03</v>
      </c>
      <c r="D369" s="46">
        <v>4.03</v>
      </c>
      <c r="E369" s="46">
        <v>4.03</v>
      </c>
      <c r="F369" s="46">
        <v>4.03</v>
      </c>
      <c r="G369" s="45" t="s">
        <v>2918</v>
      </c>
      <c r="H369" s="45" t="s">
        <v>2919</v>
      </c>
      <c r="I369" s="45" t="s">
        <v>2125</v>
      </c>
      <c r="J369" s="45" t="s">
        <v>2709</v>
      </c>
      <c r="K369" s="45" t="s">
        <v>2127</v>
      </c>
    </row>
    <row r="370" s="36" customFormat="1" ht="15.75" spans="1:11">
      <c r="A370" s="44" t="s">
        <v>2920</v>
      </c>
      <c r="B370" s="45" t="s">
        <v>2122</v>
      </c>
      <c r="C370" s="46">
        <v>18.8</v>
      </c>
      <c r="D370" s="46">
        <v>18.8</v>
      </c>
      <c r="E370" s="46">
        <v>18.8</v>
      </c>
      <c r="F370" s="46">
        <v>18.8</v>
      </c>
      <c r="G370" s="45" t="s">
        <v>2918</v>
      </c>
      <c r="H370" s="45" t="s">
        <v>2919</v>
      </c>
      <c r="I370" s="45" t="s">
        <v>2125</v>
      </c>
      <c r="J370" s="45" t="s">
        <v>2743</v>
      </c>
      <c r="K370" s="45" t="s">
        <v>2127</v>
      </c>
    </row>
    <row r="371" s="36" customFormat="1" ht="15.75" spans="1:11">
      <c r="A371" s="44" t="s">
        <v>2921</v>
      </c>
      <c r="B371" s="45" t="s">
        <v>2122</v>
      </c>
      <c r="C371" s="46">
        <v>2.31</v>
      </c>
      <c r="D371" s="46">
        <v>2.31</v>
      </c>
      <c r="E371" s="46">
        <v>2.31</v>
      </c>
      <c r="F371" s="46">
        <v>2.31</v>
      </c>
      <c r="G371" s="45" t="s">
        <v>2918</v>
      </c>
      <c r="H371" s="45" t="s">
        <v>2919</v>
      </c>
      <c r="I371" s="45" t="s">
        <v>2125</v>
      </c>
      <c r="J371" s="45" t="s">
        <v>2126</v>
      </c>
      <c r="K371" s="45" t="s">
        <v>2127</v>
      </c>
    </row>
    <row r="372" s="36" customFormat="1" ht="15.75" spans="1:11">
      <c r="A372" s="44" t="s">
        <v>2922</v>
      </c>
      <c r="B372" s="45" t="s">
        <v>2122</v>
      </c>
      <c r="C372" s="46">
        <v>500</v>
      </c>
      <c r="D372" s="46">
        <v>500</v>
      </c>
      <c r="E372" s="46">
        <v>500</v>
      </c>
      <c r="F372" s="46">
        <v>500</v>
      </c>
      <c r="G372" s="45" t="s">
        <v>2923</v>
      </c>
      <c r="H372" s="45" t="s">
        <v>2924</v>
      </c>
      <c r="I372" s="45" t="s">
        <v>2165</v>
      </c>
      <c r="J372" s="45" t="s">
        <v>2707</v>
      </c>
      <c r="K372" s="45" t="s">
        <v>2127</v>
      </c>
    </row>
    <row r="373" s="36" customFormat="1" ht="15.75" spans="1:11">
      <c r="A373" s="44" t="s">
        <v>2925</v>
      </c>
      <c r="B373" s="45" t="s">
        <v>2122</v>
      </c>
      <c r="C373" s="46">
        <v>77.54</v>
      </c>
      <c r="D373" s="46">
        <v>77.54</v>
      </c>
      <c r="E373" s="46">
        <v>77.54</v>
      </c>
      <c r="F373" s="46">
        <v>77.54</v>
      </c>
      <c r="G373" s="45" t="s">
        <v>2923</v>
      </c>
      <c r="H373" s="45" t="s">
        <v>2924</v>
      </c>
      <c r="I373" s="45" t="s">
        <v>2125</v>
      </c>
      <c r="J373" s="45" t="s">
        <v>2743</v>
      </c>
      <c r="K373" s="45" t="s">
        <v>2127</v>
      </c>
    </row>
    <row r="374" s="36" customFormat="1" ht="15.75" spans="1:11">
      <c r="A374" s="44" t="s">
        <v>2926</v>
      </c>
      <c r="B374" s="45" t="s">
        <v>2122</v>
      </c>
      <c r="C374" s="46">
        <v>14.4</v>
      </c>
      <c r="D374" s="46">
        <v>14.4</v>
      </c>
      <c r="E374" s="46">
        <v>14.4</v>
      </c>
      <c r="F374" s="46">
        <v>14.4</v>
      </c>
      <c r="G374" s="45" t="s">
        <v>2923</v>
      </c>
      <c r="H374" s="45" t="s">
        <v>2924</v>
      </c>
      <c r="I374" s="45" t="s">
        <v>2125</v>
      </c>
      <c r="J374" s="45" t="s">
        <v>2709</v>
      </c>
      <c r="K374" s="45" t="s">
        <v>2127</v>
      </c>
    </row>
    <row r="375" s="36" customFormat="1" ht="15.75" spans="1:11">
      <c r="A375" s="44" t="s">
        <v>2927</v>
      </c>
      <c r="B375" s="45" t="s">
        <v>2122</v>
      </c>
      <c r="C375" s="46">
        <v>28.25</v>
      </c>
      <c r="D375" s="46">
        <v>28.25</v>
      </c>
      <c r="E375" s="46">
        <v>28.25</v>
      </c>
      <c r="F375" s="46">
        <v>28.25</v>
      </c>
      <c r="G375" s="45" t="s">
        <v>2923</v>
      </c>
      <c r="H375" s="45" t="s">
        <v>2924</v>
      </c>
      <c r="I375" s="45" t="s">
        <v>2125</v>
      </c>
      <c r="J375" s="45" t="s">
        <v>2126</v>
      </c>
      <c r="K375" s="45" t="s">
        <v>2127</v>
      </c>
    </row>
    <row r="376" s="36" customFormat="1" ht="15.75" spans="1:11">
      <c r="A376" s="44" t="s">
        <v>2928</v>
      </c>
      <c r="B376" s="45" t="s">
        <v>2122</v>
      </c>
      <c r="C376" s="46">
        <v>12.73</v>
      </c>
      <c r="D376" s="46">
        <v>12.73</v>
      </c>
      <c r="E376" s="46">
        <v>12.73</v>
      </c>
      <c r="F376" s="46">
        <v>12.73</v>
      </c>
      <c r="G376" s="45" t="s">
        <v>2929</v>
      </c>
      <c r="H376" s="45" t="s">
        <v>2930</v>
      </c>
      <c r="I376" s="45" t="s">
        <v>2125</v>
      </c>
      <c r="J376" s="45" t="s">
        <v>2709</v>
      </c>
      <c r="K376" s="45" t="s">
        <v>2127</v>
      </c>
    </row>
    <row r="377" s="36" customFormat="1" ht="15.75" spans="1:11">
      <c r="A377" s="44" t="s">
        <v>2931</v>
      </c>
      <c r="B377" s="45" t="s">
        <v>2122</v>
      </c>
      <c r="C377" s="46">
        <v>12.09</v>
      </c>
      <c r="D377" s="46">
        <v>12.09</v>
      </c>
      <c r="E377" s="46">
        <v>12.09</v>
      </c>
      <c r="F377" s="46">
        <v>12.09</v>
      </c>
      <c r="G377" s="45" t="s">
        <v>2929</v>
      </c>
      <c r="H377" s="45" t="s">
        <v>2930</v>
      </c>
      <c r="I377" s="45" t="s">
        <v>2125</v>
      </c>
      <c r="J377" s="45" t="s">
        <v>2126</v>
      </c>
      <c r="K377" s="45" t="s">
        <v>2127</v>
      </c>
    </row>
    <row r="378" s="36" customFormat="1" ht="15.75" spans="1:11">
      <c r="A378" s="44" t="s">
        <v>2932</v>
      </c>
      <c r="B378" s="45" t="s">
        <v>2122</v>
      </c>
      <c r="C378" s="46">
        <v>1.45</v>
      </c>
      <c r="D378" s="46">
        <v>1.45</v>
      </c>
      <c r="E378" s="46">
        <v>1.45</v>
      </c>
      <c r="F378" s="46">
        <v>1.45</v>
      </c>
      <c r="G378" s="45" t="s">
        <v>2933</v>
      </c>
      <c r="H378" s="45" t="s">
        <v>2934</v>
      </c>
      <c r="I378" s="45" t="s">
        <v>2125</v>
      </c>
      <c r="J378" s="45" t="s">
        <v>2126</v>
      </c>
      <c r="K378" s="45" t="s">
        <v>2127</v>
      </c>
    </row>
    <row r="379" s="36" customFormat="1" ht="15.75" spans="1:11">
      <c r="A379" s="44" t="s">
        <v>2935</v>
      </c>
      <c r="B379" s="45" t="s">
        <v>2122</v>
      </c>
      <c r="C379" s="46">
        <v>0.12</v>
      </c>
      <c r="D379" s="46">
        <v>0.12</v>
      </c>
      <c r="E379" s="46">
        <v>0.12</v>
      </c>
      <c r="F379" s="46">
        <v>0.12</v>
      </c>
      <c r="G379" s="45" t="s">
        <v>2936</v>
      </c>
      <c r="H379" s="45" t="s">
        <v>2937</v>
      </c>
      <c r="I379" s="45" t="s">
        <v>2125</v>
      </c>
      <c r="J379" s="45" t="s">
        <v>2126</v>
      </c>
      <c r="K379" s="45" t="s">
        <v>2127</v>
      </c>
    </row>
    <row r="380" s="36" customFormat="1" ht="15.75" spans="1:11">
      <c r="A380" s="44" t="s">
        <v>2938</v>
      </c>
      <c r="B380" s="45" t="s">
        <v>2122</v>
      </c>
      <c r="C380" s="46">
        <v>0.87</v>
      </c>
      <c r="D380" s="46">
        <v>0.87</v>
      </c>
      <c r="E380" s="46">
        <v>0.87</v>
      </c>
      <c r="F380" s="46">
        <v>0.87</v>
      </c>
      <c r="G380" s="45" t="s">
        <v>2939</v>
      </c>
      <c r="H380" s="45" t="s">
        <v>2940</v>
      </c>
      <c r="I380" s="45" t="s">
        <v>2125</v>
      </c>
      <c r="J380" s="45" t="s">
        <v>2126</v>
      </c>
      <c r="K380" s="45" t="s">
        <v>2127</v>
      </c>
    </row>
    <row r="381" s="36" customFormat="1" ht="15.75" spans="1:11">
      <c r="A381" s="44" t="s">
        <v>2941</v>
      </c>
      <c r="B381" s="45" t="s">
        <v>2122</v>
      </c>
      <c r="C381" s="46">
        <v>8.99</v>
      </c>
      <c r="D381" s="46">
        <v>8.99</v>
      </c>
      <c r="E381" s="46">
        <v>8.99</v>
      </c>
      <c r="F381" s="46">
        <v>8.99</v>
      </c>
      <c r="G381" s="45" t="s">
        <v>2942</v>
      </c>
      <c r="H381" s="45" t="s">
        <v>2943</v>
      </c>
      <c r="I381" s="45" t="s">
        <v>2125</v>
      </c>
      <c r="J381" s="45" t="s">
        <v>2126</v>
      </c>
      <c r="K381" s="45" t="s">
        <v>2127</v>
      </c>
    </row>
    <row r="382" s="36" customFormat="1" ht="15.75" spans="1:11">
      <c r="A382" s="44" t="s">
        <v>2944</v>
      </c>
      <c r="B382" s="45" t="s">
        <v>2122</v>
      </c>
      <c r="C382" s="46">
        <v>2.32</v>
      </c>
      <c r="D382" s="46">
        <v>2.32</v>
      </c>
      <c r="E382" s="46">
        <v>2.32</v>
      </c>
      <c r="F382" s="46">
        <v>2.32</v>
      </c>
      <c r="G382" s="45" t="s">
        <v>2945</v>
      </c>
      <c r="H382" s="45" t="s">
        <v>2946</v>
      </c>
      <c r="I382" s="45" t="s">
        <v>2125</v>
      </c>
      <c r="J382" s="45" t="s">
        <v>2126</v>
      </c>
      <c r="K382" s="45" t="s">
        <v>2127</v>
      </c>
    </row>
    <row r="383" s="36" customFormat="1" ht="15.75" spans="1:11">
      <c r="A383" s="44" t="s">
        <v>2947</v>
      </c>
      <c r="B383" s="45" t="s">
        <v>2122</v>
      </c>
      <c r="C383" s="46">
        <v>2.03</v>
      </c>
      <c r="D383" s="46">
        <v>2.03</v>
      </c>
      <c r="E383" s="46">
        <v>2.03</v>
      </c>
      <c r="F383" s="46">
        <v>2.03</v>
      </c>
      <c r="G383" s="45" t="s">
        <v>2948</v>
      </c>
      <c r="H383" s="45" t="s">
        <v>2949</v>
      </c>
      <c r="I383" s="45" t="s">
        <v>2125</v>
      </c>
      <c r="J383" s="45" t="s">
        <v>2126</v>
      </c>
      <c r="K383" s="45" t="s">
        <v>2127</v>
      </c>
    </row>
    <row r="384" s="36" customFormat="1" ht="15.75" spans="1:11">
      <c r="A384" s="44" t="s">
        <v>2950</v>
      </c>
      <c r="B384" s="45" t="s">
        <v>2122</v>
      </c>
      <c r="C384" s="46">
        <v>0.29</v>
      </c>
      <c r="D384" s="46">
        <v>0.29</v>
      </c>
      <c r="E384" s="46">
        <v>0.29</v>
      </c>
      <c r="F384" s="46">
        <v>0.29</v>
      </c>
      <c r="G384" s="45" t="s">
        <v>2951</v>
      </c>
      <c r="H384" s="45" t="s">
        <v>2952</v>
      </c>
      <c r="I384" s="45" t="s">
        <v>2125</v>
      </c>
      <c r="J384" s="45" t="s">
        <v>2126</v>
      </c>
      <c r="K384" s="45" t="s">
        <v>2127</v>
      </c>
    </row>
    <row r="385" s="36" customFormat="1" ht="15.75" spans="1:11">
      <c r="A385" s="44" t="s">
        <v>2953</v>
      </c>
      <c r="B385" s="45" t="s">
        <v>2122</v>
      </c>
      <c r="C385" s="46">
        <v>1.74</v>
      </c>
      <c r="D385" s="46">
        <v>1.74</v>
      </c>
      <c r="E385" s="46">
        <v>1.74</v>
      </c>
      <c r="F385" s="46">
        <v>1.74</v>
      </c>
      <c r="G385" s="45" t="s">
        <v>2954</v>
      </c>
      <c r="H385" s="47" t="s">
        <v>2955</v>
      </c>
      <c r="I385" s="45" t="s">
        <v>2125</v>
      </c>
      <c r="J385" s="45" t="s">
        <v>2126</v>
      </c>
      <c r="K385" s="45" t="s">
        <v>2127</v>
      </c>
    </row>
    <row r="386" s="36" customFormat="1" ht="15.75" spans="1:11">
      <c r="A386" s="44" t="s">
        <v>2956</v>
      </c>
      <c r="B386" s="45" t="s">
        <v>2122</v>
      </c>
      <c r="C386" s="46">
        <v>24.01</v>
      </c>
      <c r="D386" s="46">
        <v>24.01</v>
      </c>
      <c r="E386" s="46">
        <v>24.01</v>
      </c>
      <c r="F386" s="46">
        <v>24.01</v>
      </c>
      <c r="G386" s="45" t="s">
        <v>2957</v>
      </c>
      <c r="H386" s="45" t="s">
        <v>2958</v>
      </c>
      <c r="I386" s="45" t="s">
        <v>2125</v>
      </c>
      <c r="J386" s="45" t="s">
        <v>2959</v>
      </c>
      <c r="K386" s="45" t="s">
        <v>2127</v>
      </c>
    </row>
    <row r="387" s="36" customFormat="1" ht="15.75" spans="1:11">
      <c r="A387" s="44" t="s">
        <v>2960</v>
      </c>
      <c r="B387" s="45" t="s">
        <v>2122</v>
      </c>
      <c r="C387" s="46">
        <v>4.58</v>
      </c>
      <c r="D387" s="46">
        <v>4.58</v>
      </c>
      <c r="E387" s="45" t="s">
        <v>2120</v>
      </c>
      <c r="F387" s="45" t="s">
        <v>2120</v>
      </c>
      <c r="G387" s="45" t="s">
        <v>2957</v>
      </c>
      <c r="H387" s="45" t="s">
        <v>2958</v>
      </c>
      <c r="I387" s="45" t="s">
        <v>2125</v>
      </c>
      <c r="J387" s="45" t="s">
        <v>2126</v>
      </c>
      <c r="K387" s="45" t="s">
        <v>2127</v>
      </c>
    </row>
    <row r="388" s="36" customFormat="1" ht="15.75" spans="1:11">
      <c r="A388" s="44" t="s">
        <v>2961</v>
      </c>
      <c r="B388" s="45" t="s">
        <v>2122</v>
      </c>
      <c r="C388" s="46">
        <v>2.9</v>
      </c>
      <c r="D388" s="46">
        <v>2.9</v>
      </c>
      <c r="E388" s="46">
        <v>2.9</v>
      </c>
      <c r="F388" s="46">
        <v>2.9</v>
      </c>
      <c r="G388" s="45" t="s">
        <v>2962</v>
      </c>
      <c r="H388" s="45" t="s">
        <v>2963</v>
      </c>
      <c r="I388" s="45" t="s">
        <v>2125</v>
      </c>
      <c r="J388" s="45" t="s">
        <v>2126</v>
      </c>
      <c r="K388" s="45" t="s">
        <v>2127</v>
      </c>
    </row>
    <row r="389" s="36" customFormat="1" ht="15.75" spans="1:11">
      <c r="A389" s="44" t="s">
        <v>2964</v>
      </c>
      <c r="B389" s="45" t="s">
        <v>2122</v>
      </c>
      <c r="C389" s="46">
        <v>0.12</v>
      </c>
      <c r="D389" s="46">
        <v>0.12</v>
      </c>
      <c r="E389" s="46">
        <v>0.12</v>
      </c>
      <c r="F389" s="46">
        <v>0.12</v>
      </c>
      <c r="G389" s="45" t="s">
        <v>2965</v>
      </c>
      <c r="H389" s="45" t="s">
        <v>2966</v>
      </c>
      <c r="I389" s="45" t="s">
        <v>2125</v>
      </c>
      <c r="J389" s="45" t="s">
        <v>2126</v>
      </c>
      <c r="K389" s="45" t="s">
        <v>2127</v>
      </c>
    </row>
    <row r="390" s="36" customFormat="1" ht="15.75" spans="1:11">
      <c r="A390" s="44" t="s">
        <v>2967</v>
      </c>
      <c r="B390" s="45" t="s">
        <v>2122</v>
      </c>
      <c r="C390" s="46">
        <v>0.54</v>
      </c>
      <c r="D390" s="46">
        <v>0.54</v>
      </c>
      <c r="E390" s="46">
        <v>0.54</v>
      </c>
      <c r="F390" s="46">
        <v>0.54</v>
      </c>
      <c r="G390" s="45" t="s">
        <v>2968</v>
      </c>
      <c r="H390" s="45" t="s">
        <v>2969</v>
      </c>
      <c r="I390" s="45" t="s">
        <v>2125</v>
      </c>
      <c r="J390" s="45" t="s">
        <v>2126</v>
      </c>
      <c r="K390" s="45" t="s">
        <v>2127</v>
      </c>
    </row>
    <row r="391" s="36" customFormat="1" ht="15.75" spans="1:11">
      <c r="A391" s="44" t="s">
        <v>2970</v>
      </c>
      <c r="B391" s="45" t="s">
        <v>2122</v>
      </c>
      <c r="C391" s="46">
        <v>0.58</v>
      </c>
      <c r="D391" s="46">
        <v>0.58</v>
      </c>
      <c r="E391" s="46">
        <v>0.58</v>
      </c>
      <c r="F391" s="46">
        <v>0.58</v>
      </c>
      <c r="G391" s="45" t="s">
        <v>2971</v>
      </c>
      <c r="H391" s="45" t="s">
        <v>2972</v>
      </c>
      <c r="I391" s="45" t="s">
        <v>2125</v>
      </c>
      <c r="J391" s="45" t="s">
        <v>2126</v>
      </c>
      <c r="K391" s="45" t="s">
        <v>2127</v>
      </c>
    </row>
    <row r="392" s="36" customFormat="1" ht="15.75" spans="1:11">
      <c r="A392" s="44" t="s">
        <v>2973</v>
      </c>
      <c r="B392" s="45" t="s">
        <v>2122</v>
      </c>
      <c r="C392" s="46">
        <v>0.87</v>
      </c>
      <c r="D392" s="46">
        <v>0.87</v>
      </c>
      <c r="E392" s="46">
        <v>0.87</v>
      </c>
      <c r="F392" s="46">
        <v>0.87</v>
      </c>
      <c r="G392" s="45" t="s">
        <v>2974</v>
      </c>
      <c r="H392" s="45" t="s">
        <v>2975</v>
      </c>
      <c r="I392" s="45" t="s">
        <v>2125</v>
      </c>
      <c r="J392" s="45" t="s">
        <v>2126</v>
      </c>
      <c r="K392" s="45" t="s">
        <v>2127</v>
      </c>
    </row>
    <row r="393" s="36" customFormat="1" ht="15.75" spans="1:11">
      <c r="A393" s="44" t="s">
        <v>2976</v>
      </c>
      <c r="B393" s="45" t="s">
        <v>2122</v>
      </c>
      <c r="C393" s="46">
        <v>13</v>
      </c>
      <c r="D393" s="46">
        <v>13</v>
      </c>
      <c r="E393" s="46">
        <v>13</v>
      </c>
      <c r="F393" s="46">
        <v>13</v>
      </c>
      <c r="G393" s="45" t="s">
        <v>2977</v>
      </c>
      <c r="H393" s="45" t="s">
        <v>2978</v>
      </c>
      <c r="I393" s="45" t="s">
        <v>2979</v>
      </c>
      <c r="J393" s="45" t="s">
        <v>2980</v>
      </c>
      <c r="K393" s="45" t="s">
        <v>2981</v>
      </c>
    </row>
    <row r="394" s="36" customFormat="1" ht="15.75" spans="1:11">
      <c r="A394" s="44" t="s">
        <v>2982</v>
      </c>
      <c r="B394" s="45" t="s">
        <v>2122</v>
      </c>
      <c r="C394" s="46">
        <v>0.87</v>
      </c>
      <c r="D394" s="46">
        <v>0.87</v>
      </c>
      <c r="E394" s="46">
        <v>0.87</v>
      </c>
      <c r="F394" s="46">
        <v>0.87</v>
      </c>
      <c r="G394" s="45" t="s">
        <v>2983</v>
      </c>
      <c r="H394" s="45" t="s">
        <v>2984</v>
      </c>
      <c r="I394" s="45" t="s">
        <v>2125</v>
      </c>
      <c r="J394" s="45" t="s">
        <v>2126</v>
      </c>
      <c r="K394" s="45" t="s">
        <v>2127</v>
      </c>
    </row>
    <row r="395" s="36" customFormat="1" ht="15.75" spans="1:11">
      <c r="A395" s="44" t="s">
        <v>2985</v>
      </c>
      <c r="B395" s="45" t="s">
        <v>2122</v>
      </c>
      <c r="C395" s="46">
        <v>0.87</v>
      </c>
      <c r="D395" s="46">
        <v>0.87</v>
      </c>
      <c r="E395" s="46">
        <v>0.87</v>
      </c>
      <c r="F395" s="46">
        <v>0.87</v>
      </c>
      <c r="G395" s="45" t="s">
        <v>2986</v>
      </c>
      <c r="H395" s="45" t="s">
        <v>2987</v>
      </c>
      <c r="I395" s="45" t="s">
        <v>2125</v>
      </c>
      <c r="J395" s="45" t="s">
        <v>2126</v>
      </c>
      <c r="K395" s="45" t="s">
        <v>2127</v>
      </c>
    </row>
    <row r="396" s="36" customFormat="1" ht="15.75" spans="1:11">
      <c r="A396" s="44" t="s">
        <v>2988</v>
      </c>
      <c r="B396" s="45" t="s">
        <v>2122</v>
      </c>
      <c r="C396" s="46">
        <v>410</v>
      </c>
      <c r="D396" s="46">
        <v>410</v>
      </c>
      <c r="E396" s="46">
        <v>378.8</v>
      </c>
      <c r="F396" s="46">
        <v>378.8</v>
      </c>
      <c r="G396" s="45" t="s">
        <v>2989</v>
      </c>
      <c r="H396" s="45" t="s">
        <v>2990</v>
      </c>
      <c r="I396" s="45" t="s">
        <v>2182</v>
      </c>
      <c r="J396" s="45" t="s">
        <v>2991</v>
      </c>
      <c r="K396" s="45" t="s">
        <v>2127</v>
      </c>
    </row>
    <row r="397" s="36" customFormat="1" ht="15.75" spans="1:11">
      <c r="A397" s="44" t="s">
        <v>2992</v>
      </c>
      <c r="B397" s="45" t="s">
        <v>2122</v>
      </c>
      <c r="C397" s="46">
        <v>660</v>
      </c>
      <c r="D397" s="46">
        <v>660</v>
      </c>
      <c r="E397" s="46">
        <v>660</v>
      </c>
      <c r="F397" s="46">
        <v>660</v>
      </c>
      <c r="G397" s="45" t="s">
        <v>2989</v>
      </c>
      <c r="H397" s="45" t="s">
        <v>2990</v>
      </c>
      <c r="I397" s="45" t="s">
        <v>2165</v>
      </c>
      <c r="J397" s="45" t="s">
        <v>2690</v>
      </c>
      <c r="K397" s="45" t="s">
        <v>2127</v>
      </c>
    </row>
    <row r="398" s="36" customFormat="1" ht="15.75" spans="1:11">
      <c r="A398" s="44" t="s">
        <v>2993</v>
      </c>
      <c r="B398" s="45" t="s">
        <v>2122</v>
      </c>
      <c r="C398" s="46">
        <v>119.13</v>
      </c>
      <c r="D398" s="46">
        <v>119.13</v>
      </c>
      <c r="E398" s="46">
        <v>119.13</v>
      </c>
      <c r="F398" s="46">
        <v>119.13</v>
      </c>
      <c r="G398" s="45" t="s">
        <v>2989</v>
      </c>
      <c r="H398" s="45" t="s">
        <v>2990</v>
      </c>
      <c r="I398" s="45" t="s">
        <v>2125</v>
      </c>
      <c r="J398" s="45" t="s">
        <v>2126</v>
      </c>
      <c r="K398" s="45" t="s">
        <v>2127</v>
      </c>
    </row>
    <row r="399" s="36" customFormat="1" ht="15.75" spans="1:11">
      <c r="A399" s="44" t="s">
        <v>2994</v>
      </c>
      <c r="B399" s="45" t="s">
        <v>2122</v>
      </c>
      <c r="C399" s="46">
        <v>31.41</v>
      </c>
      <c r="D399" s="46">
        <v>31.41</v>
      </c>
      <c r="E399" s="46">
        <v>31.41</v>
      </c>
      <c r="F399" s="46">
        <v>31.41</v>
      </c>
      <c r="G399" s="45" t="s">
        <v>2995</v>
      </c>
      <c r="H399" s="45" t="s">
        <v>2996</v>
      </c>
      <c r="I399" s="45" t="s">
        <v>2125</v>
      </c>
      <c r="J399" s="45" t="s">
        <v>2126</v>
      </c>
      <c r="K399" s="45" t="s">
        <v>2127</v>
      </c>
    </row>
    <row r="400" s="36" customFormat="1" ht="15.75" spans="1:11">
      <c r="A400" s="44" t="s">
        <v>2997</v>
      </c>
      <c r="B400" s="45" t="s">
        <v>2122</v>
      </c>
      <c r="C400" s="46">
        <v>0.58</v>
      </c>
      <c r="D400" s="46">
        <v>0.58</v>
      </c>
      <c r="E400" s="46">
        <v>0.58</v>
      </c>
      <c r="F400" s="46">
        <v>0.58</v>
      </c>
      <c r="G400" s="45" t="s">
        <v>2998</v>
      </c>
      <c r="H400" s="45" t="s">
        <v>2999</v>
      </c>
      <c r="I400" s="45" t="s">
        <v>2125</v>
      </c>
      <c r="J400" s="45" t="s">
        <v>2126</v>
      </c>
      <c r="K400" s="45" t="s">
        <v>2127</v>
      </c>
    </row>
    <row r="401" s="36" customFormat="1" ht="15.75" spans="1:11">
      <c r="A401" s="44" t="s">
        <v>3000</v>
      </c>
      <c r="B401" s="45" t="s">
        <v>2122</v>
      </c>
      <c r="C401" s="46">
        <v>12.45</v>
      </c>
      <c r="D401" s="46">
        <v>12.45</v>
      </c>
      <c r="E401" s="46">
        <v>12.45</v>
      </c>
      <c r="F401" s="46">
        <v>12.45</v>
      </c>
      <c r="G401" s="45" t="s">
        <v>3001</v>
      </c>
      <c r="H401" s="45" t="s">
        <v>3002</v>
      </c>
      <c r="I401" s="45" t="s">
        <v>2125</v>
      </c>
      <c r="J401" s="45" t="s">
        <v>2126</v>
      </c>
      <c r="K401" s="45" t="s">
        <v>2127</v>
      </c>
    </row>
    <row r="402" s="36" customFormat="1" ht="15.75" spans="1:11">
      <c r="A402" s="44" t="s">
        <v>3003</v>
      </c>
      <c r="B402" s="45" t="s">
        <v>2122</v>
      </c>
      <c r="C402" s="46">
        <v>27.3</v>
      </c>
      <c r="D402" s="46">
        <v>27.3</v>
      </c>
      <c r="E402" s="46">
        <v>27.3</v>
      </c>
      <c r="F402" s="46">
        <v>27.3</v>
      </c>
      <c r="G402" s="45" t="s">
        <v>3004</v>
      </c>
      <c r="H402" s="45" t="s">
        <v>3005</v>
      </c>
      <c r="I402" s="45" t="s">
        <v>2125</v>
      </c>
      <c r="J402" s="45" t="s">
        <v>2126</v>
      </c>
      <c r="K402" s="45" t="s">
        <v>2127</v>
      </c>
    </row>
    <row r="403" s="36" customFormat="1" ht="15.75" spans="1:11">
      <c r="A403" s="44" t="s">
        <v>3006</v>
      </c>
      <c r="B403" s="45" t="s">
        <v>2122</v>
      </c>
      <c r="C403" s="46">
        <v>36.86</v>
      </c>
      <c r="D403" s="46">
        <v>36.86</v>
      </c>
      <c r="E403" s="46">
        <v>36.86</v>
      </c>
      <c r="F403" s="46">
        <v>36.86</v>
      </c>
      <c r="G403" s="45" t="s">
        <v>3007</v>
      </c>
      <c r="H403" s="45" t="s">
        <v>3008</v>
      </c>
      <c r="I403" s="45" t="s">
        <v>2125</v>
      </c>
      <c r="J403" s="45" t="s">
        <v>2126</v>
      </c>
      <c r="K403" s="45" t="s">
        <v>2127</v>
      </c>
    </row>
    <row r="404" s="36" customFormat="1" ht="15.75" spans="1:11">
      <c r="A404" s="44" t="s">
        <v>3009</v>
      </c>
      <c r="B404" s="45" t="s">
        <v>2122</v>
      </c>
      <c r="C404" s="46">
        <v>1446</v>
      </c>
      <c r="D404" s="46">
        <v>1446</v>
      </c>
      <c r="E404" s="46">
        <v>1446</v>
      </c>
      <c r="F404" s="46">
        <v>1446</v>
      </c>
      <c r="G404" s="45" t="s">
        <v>3010</v>
      </c>
      <c r="H404" s="45" t="s">
        <v>3011</v>
      </c>
      <c r="I404" s="45" t="s">
        <v>2182</v>
      </c>
      <c r="J404" s="45" t="s">
        <v>3012</v>
      </c>
      <c r="K404" s="45" t="s">
        <v>2127</v>
      </c>
    </row>
    <row r="405" s="36" customFormat="1" ht="15.75" spans="1:11">
      <c r="A405" s="44" t="s">
        <v>3013</v>
      </c>
      <c r="B405" s="45" t="s">
        <v>2122</v>
      </c>
      <c r="C405" s="46">
        <v>500</v>
      </c>
      <c r="D405" s="46">
        <v>500</v>
      </c>
      <c r="E405" s="46">
        <v>500</v>
      </c>
      <c r="F405" s="46">
        <v>500</v>
      </c>
      <c r="G405" s="45" t="s">
        <v>3010</v>
      </c>
      <c r="H405" s="45" t="s">
        <v>3011</v>
      </c>
      <c r="I405" s="45" t="s">
        <v>2182</v>
      </c>
      <c r="J405" s="45" t="s">
        <v>3012</v>
      </c>
      <c r="K405" s="45" t="s">
        <v>2127</v>
      </c>
    </row>
    <row r="406" s="36" customFormat="1" ht="15.75" spans="1:11">
      <c r="A406" s="44" t="s">
        <v>3014</v>
      </c>
      <c r="B406" s="45" t="s">
        <v>2122</v>
      </c>
      <c r="C406" s="46">
        <v>44.99</v>
      </c>
      <c r="D406" s="46">
        <v>44.99</v>
      </c>
      <c r="E406" s="46">
        <v>44.99</v>
      </c>
      <c r="F406" s="46">
        <v>44.99</v>
      </c>
      <c r="G406" s="45" t="s">
        <v>3010</v>
      </c>
      <c r="H406" s="45" t="s">
        <v>3011</v>
      </c>
      <c r="I406" s="45" t="s">
        <v>2125</v>
      </c>
      <c r="J406" s="45" t="s">
        <v>2126</v>
      </c>
      <c r="K406" s="45" t="s">
        <v>2127</v>
      </c>
    </row>
    <row r="407" s="36" customFormat="1" ht="15.75" spans="1:11">
      <c r="A407" s="44" t="s">
        <v>3015</v>
      </c>
      <c r="B407" s="45" t="s">
        <v>2122</v>
      </c>
      <c r="C407" s="46">
        <v>11.88</v>
      </c>
      <c r="D407" s="46">
        <v>11.88</v>
      </c>
      <c r="E407" s="46">
        <v>11.88</v>
      </c>
      <c r="F407" s="46">
        <v>11.88</v>
      </c>
      <c r="G407" s="45" t="s">
        <v>3016</v>
      </c>
      <c r="H407" s="45" t="s">
        <v>3017</v>
      </c>
      <c r="I407" s="45" t="s">
        <v>2125</v>
      </c>
      <c r="J407" s="45" t="s">
        <v>2126</v>
      </c>
      <c r="K407" s="45" t="s">
        <v>2127</v>
      </c>
    </row>
    <row r="408" s="36" customFormat="1" ht="15.75" spans="1:11">
      <c r="A408" s="44" t="s">
        <v>3018</v>
      </c>
      <c r="B408" s="45" t="s">
        <v>2122</v>
      </c>
      <c r="C408" s="46">
        <v>5.3</v>
      </c>
      <c r="D408" s="46">
        <v>5.3</v>
      </c>
      <c r="E408" s="46">
        <v>5.3</v>
      </c>
      <c r="F408" s="46">
        <v>5.3</v>
      </c>
      <c r="G408" s="45" t="s">
        <v>3019</v>
      </c>
      <c r="H408" s="45" t="s">
        <v>3020</v>
      </c>
      <c r="I408" s="45" t="s">
        <v>2125</v>
      </c>
      <c r="J408" s="45" t="s">
        <v>2126</v>
      </c>
      <c r="K408" s="45" t="s">
        <v>2127</v>
      </c>
    </row>
    <row r="409" s="36" customFormat="1" ht="15.75" spans="1:11">
      <c r="A409" s="44" t="s">
        <v>3021</v>
      </c>
      <c r="B409" s="45" t="s">
        <v>2122</v>
      </c>
      <c r="C409" s="46">
        <v>6.36</v>
      </c>
      <c r="D409" s="46">
        <v>6.36</v>
      </c>
      <c r="E409" s="46">
        <v>3.58</v>
      </c>
      <c r="F409" s="46">
        <v>3.58</v>
      </c>
      <c r="G409" s="45" t="s">
        <v>3022</v>
      </c>
      <c r="H409" s="45" t="s">
        <v>3023</v>
      </c>
      <c r="I409" s="45" t="s">
        <v>2125</v>
      </c>
      <c r="J409" s="45" t="s">
        <v>2126</v>
      </c>
      <c r="K409" s="45" t="s">
        <v>2127</v>
      </c>
    </row>
    <row r="410" s="36" customFormat="1" ht="15.75" spans="1:11">
      <c r="A410" s="44" t="s">
        <v>3024</v>
      </c>
      <c r="B410" s="45" t="s">
        <v>2122</v>
      </c>
      <c r="C410" s="46">
        <v>100</v>
      </c>
      <c r="D410" s="46">
        <v>100</v>
      </c>
      <c r="E410" s="46">
        <v>100</v>
      </c>
      <c r="F410" s="46">
        <v>100</v>
      </c>
      <c r="G410" s="45" t="s">
        <v>3022</v>
      </c>
      <c r="H410" s="45" t="s">
        <v>3023</v>
      </c>
      <c r="I410" s="45" t="s">
        <v>3025</v>
      </c>
      <c r="J410" s="45" t="s">
        <v>2991</v>
      </c>
      <c r="K410" s="45" t="s">
        <v>2127</v>
      </c>
    </row>
    <row r="411" s="36" customFormat="1" ht="15.75" spans="1:11">
      <c r="A411" s="44" t="s">
        <v>3026</v>
      </c>
      <c r="B411" s="45" t="s">
        <v>2122</v>
      </c>
      <c r="C411" s="46">
        <v>1000</v>
      </c>
      <c r="D411" s="46">
        <v>1000</v>
      </c>
      <c r="E411" s="46">
        <v>1000</v>
      </c>
      <c r="F411" s="46">
        <v>1000</v>
      </c>
      <c r="G411" s="45" t="s">
        <v>3022</v>
      </c>
      <c r="H411" s="45" t="s">
        <v>3023</v>
      </c>
      <c r="I411" s="45" t="s">
        <v>3025</v>
      </c>
      <c r="J411" s="45" t="s">
        <v>2991</v>
      </c>
      <c r="K411" s="45" t="s">
        <v>2127</v>
      </c>
    </row>
    <row r="412" s="36" customFormat="1" ht="15.75" spans="1:11">
      <c r="A412" s="44" t="s">
        <v>3027</v>
      </c>
      <c r="B412" s="45" t="s">
        <v>2122</v>
      </c>
      <c r="C412" s="46">
        <v>12.81</v>
      </c>
      <c r="D412" s="46">
        <v>12.81</v>
      </c>
      <c r="E412" s="46">
        <v>12.81</v>
      </c>
      <c r="F412" s="46">
        <v>12.81</v>
      </c>
      <c r="G412" s="45" t="s">
        <v>3028</v>
      </c>
      <c r="H412" s="45" t="s">
        <v>3029</v>
      </c>
      <c r="I412" s="45" t="s">
        <v>2125</v>
      </c>
      <c r="J412" s="45" t="s">
        <v>2126</v>
      </c>
      <c r="K412" s="45" t="s">
        <v>2127</v>
      </c>
    </row>
    <row r="413" s="36" customFormat="1" ht="15.75" spans="1:11">
      <c r="A413" s="44" t="s">
        <v>3030</v>
      </c>
      <c r="B413" s="45" t="s">
        <v>2122</v>
      </c>
      <c r="C413" s="46">
        <v>8.24</v>
      </c>
      <c r="D413" s="46">
        <v>8.24</v>
      </c>
      <c r="E413" s="46">
        <v>8.24</v>
      </c>
      <c r="F413" s="46">
        <v>8.24</v>
      </c>
      <c r="G413" s="45" t="s">
        <v>3031</v>
      </c>
      <c r="H413" s="45" t="s">
        <v>3032</v>
      </c>
      <c r="I413" s="45" t="s">
        <v>2125</v>
      </c>
      <c r="J413" s="45" t="s">
        <v>2126</v>
      </c>
      <c r="K413" s="45" t="s">
        <v>2127</v>
      </c>
    </row>
    <row r="414" s="36" customFormat="1" ht="15.75" spans="1:11">
      <c r="A414" s="44" t="s">
        <v>3033</v>
      </c>
      <c r="B414" s="45" t="s">
        <v>2122</v>
      </c>
      <c r="C414" s="46">
        <v>0.29</v>
      </c>
      <c r="D414" s="46">
        <v>0.29</v>
      </c>
      <c r="E414" s="46">
        <v>0.29</v>
      </c>
      <c r="F414" s="46">
        <v>0.29</v>
      </c>
      <c r="G414" s="45" t="s">
        <v>3034</v>
      </c>
      <c r="H414" s="45" t="s">
        <v>3035</v>
      </c>
      <c r="I414" s="45" t="s">
        <v>2125</v>
      </c>
      <c r="J414" s="45" t="s">
        <v>2126</v>
      </c>
      <c r="K414" s="45" t="s">
        <v>2127</v>
      </c>
    </row>
    <row r="415" s="36" customFormat="1" ht="15.75" spans="1:11">
      <c r="A415" s="44" t="s">
        <v>3036</v>
      </c>
      <c r="B415" s="45" t="s">
        <v>2122</v>
      </c>
      <c r="C415" s="46">
        <v>11.8</v>
      </c>
      <c r="D415" s="46">
        <v>11.8</v>
      </c>
      <c r="E415" s="46">
        <v>11.8</v>
      </c>
      <c r="F415" s="46">
        <v>11.8</v>
      </c>
      <c r="G415" s="45" t="s">
        <v>3037</v>
      </c>
      <c r="H415" s="45" t="s">
        <v>3038</v>
      </c>
      <c r="I415" s="45" t="s">
        <v>2125</v>
      </c>
      <c r="J415" s="45" t="s">
        <v>2126</v>
      </c>
      <c r="K415" s="45" t="s">
        <v>2127</v>
      </c>
    </row>
    <row r="416" s="36" customFormat="1" ht="15.75" spans="1:11">
      <c r="A416" s="44" t="s">
        <v>3039</v>
      </c>
      <c r="B416" s="45" t="s">
        <v>2122</v>
      </c>
      <c r="C416" s="46">
        <v>0.29</v>
      </c>
      <c r="D416" s="46">
        <v>0.29</v>
      </c>
      <c r="E416" s="46">
        <v>0.29</v>
      </c>
      <c r="F416" s="46">
        <v>0.29</v>
      </c>
      <c r="G416" s="45" t="s">
        <v>3040</v>
      </c>
      <c r="H416" s="45" t="s">
        <v>3041</v>
      </c>
      <c r="I416" s="45" t="s">
        <v>2125</v>
      </c>
      <c r="J416" s="45" t="s">
        <v>2126</v>
      </c>
      <c r="K416" s="45" t="s">
        <v>2127</v>
      </c>
    </row>
    <row r="417" s="36" customFormat="1" ht="15.75" spans="1:11">
      <c r="A417" s="44" t="s">
        <v>3042</v>
      </c>
      <c r="B417" s="45" t="s">
        <v>2122</v>
      </c>
      <c r="C417" s="46">
        <v>0.12</v>
      </c>
      <c r="D417" s="46">
        <v>0.12</v>
      </c>
      <c r="E417" s="46">
        <v>0.12</v>
      </c>
      <c r="F417" s="46">
        <v>0.12</v>
      </c>
      <c r="G417" s="45" t="s">
        <v>3043</v>
      </c>
      <c r="H417" s="45" t="s">
        <v>3044</v>
      </c>
      <c r="I417" s="45" t="s">
        <v>2125</v>
      </c>
      <c r="J417" s="45" t="s">
        <v>2126</v>
      </c>
      <c r="K417" s="45" t="s">
        <v>2127</v>
      </c>
    </row>
    <row r="418" s="36" customFormat="1" ht="15.75" spans="1:11">
      <c r="A418" s="44" t="s">
        <v>3045</v>
      </c>
      <c r="B418" s="45" t="s">
        <v>2122</v>
      </c>
      <c r="C418" s="46">
        <v>0.58</v>
      </c>
      <c r="D418" s="46">
        <v>0.58</v>
      </c>
      <c r="E418" s="46">
        <v>0.58</v>
      </c>
      <c r="F418" s="46">
        <v>0.58</v>
      </c>
      <c r="G418" s="45" t="s">
        <v>3046</v>
      </c>
      <c r="H418" s="45" t="s">
        <v>3047</v>
      </c>
      <c r="I418" s="45" t="s">
        <v>2125</v>
      </c>
      <c r="J418" s="45" t="s">
        <v>2126</v>
      </c>
      <c r="K418" s="45" t="s">
        <v>2127</v>
      </c>
    </row>
    <row r="419" s="36" customFormat="1" ht="15.75" spans="1:11">
      <c r="A419" s="44" t="s">
        <v>3048</v>
      </c>
      <c r="B419" s="45" t="s">
        <v>2122</v>
      </c>
      <c r="C419" s="46">
        <v>0.58</v>
      </c>
      <c r="D419" s="46">
        <v>0.58</v>
      </c>
      <c r="E419" s="46">
        <v>0.58</v>
      </c>
      <c r="F419" s="46">
        <v>0.58</v>
      </c>
      <c r="G419" s="45" t="s">
        <v>3049</v>
      </c>
      <c r="H419" s="45" t="s">
        <v>3050</v>
      </c>
      <c r="I419" s="45" t="s">
        <v>2125</v>
      </c>
      <c r="J419" s="45" t="s">
        <v>2126</v>
      </c>
      <c r="K419" s="45" t="s">
        <v>2127</v>
      </c>
    </row>
    <row r="420" s="36" customFormat="1" ht="15.75" spans="1:11">
      <c r="A420" s="44" t="s">
        <v>3051</v>
      </c>
      <c r="B420" s="45" t="s">
        <v>2122</v>
      </c>
      <c r="C420" s="46">
        <v>0.58</v>
      </c>
      <c r="D420" s="46">
        <v>0.58</v>
      </c>
      <c r="E420" s="46">
        <v>0.58</v>
      </c>
      <c r="F420" s="46">
        <v>0.58</v>
      </c>
      <c r="G420" s="45" t="s">
        <v>3052</v>
      </c>
      <c r="H420" s="45" t="s">
        <v>3053</v>
      </c>
      <c r="I420" s="45" t="s">
        <v>2125</v>
      </c>
      <c r="J420" s="45" t="s">
        <v>2126</v>
      </c>
      <c r="K420" s="45" t="s">
        <v>2127</v>
      </c>
    </row>
    <row r="421" s="36" customFormat="1" ht="15.75" spans="1:11">
      <c r="A421" s="44" t="s">
        <v>3054</v>
      </c>
      <c r="B421" s="45" t="s">
        <v>2122</v>
      </c>
      <c r="C421" s="46">
        <v>200</v>
      </c>
      <c r="D421" s="46">
        <v>200</v>
      </c>
      <c r="E421" s="46">
        <v>200</v>
      </c>
      <c r="F421" s="46">
        <v>200</v>
      </c>
      <c r="G421" s="45" t="s">
        <v>3055</v>
      </c>
      <c r="H421" s="45" t="s">
        <v>3056</v>
      </c>
      <c r="I421" s="45" t="s">
        <v>2182</v>
      </c>
      <c r="J421" s="45" t="s">
        <v>3057</v>
      </c>
      <c r="K421" s="45" t="s">
        <v>2127</v>
      </c>
    </row>
    <row r="422" s="36" customFormat="1" ht="15.75" spans="1:11">
      <c r="A422" s="44" t="s">
        <v>3058</v>
      </c>
      <c r="B422" s="45" t="s">
        <v>2122</v>
      </c>
      <c r="C422" s="46">
        <v>2000</v>
      </c>
      <c r="D422" s="46">
        <v>2000</v>
      </c>
      <c r="E422" s="46">
        <v>2000</v>
      </c>
      <c r="F422" s="46">
        <v>2000</v>
      </c>
      <c r="G422" s="45" t="s">
        <v>3055</v>
      </c>
      <c r="H422" s="45" t="s">
        <v>3056</v>
      </c>
      <c r="I422" s="45" t="s">
        <v>2125</v>
      </c>
      <c r="J422" s="45" t="s">
        <v>3057</v>
      </c>
      <c r="K422" s="45" t="s">
        <v>2127</v>
      </c>
    </row>
    <row r="423" s="36" customFormat="1" ht="15.75" spans="1:11">
      <c r="A423" s="44" t="s">
        <v>3059</v>
      </c>
      <c r="B423" s="45" t="s">
        <v>2122</v>
      </c>
      <c r="C423" s="46">
        <v>6.67</v>
      </c>
      <c r="D423" s="46">
        <v>6.67</v>
      </c>
      <c r="E423" s="46">
        <v>6.67</v>
      </c>
      <c r="F423" s="46">
        <v>6.67</v>
      </c>
      <c r="G423" s="45" t="s">
        <v>3055</v>
      </c>
      <c r="H423" s="45" t="s">
        <v>3056</v>
      </c>
      <c r="I423" s="45" t="s">
        <v>2125</v>
      </c>
      <c r="J423" s="45" t="s">
        <v>2126</v>
      </c>
      <c r="K423" s="45" t="s">
        <v>2127</v>
      </c>
    </row>
    <row r="424" s="36" customFormat="1" ht="15.75" spans="1:11">
      <c r="A424" s="44" t="s">
        <v>3060</v>
      </c>
      <c r="B424" s="45" t="s">
        <v>2122</v>
      </c>
      <c r="C424" s="46">
        <v>43</v>
      </c>
      <c r="D424" s="46">
        <v>43</v>
      </c>
      <c r="E424" s="46">
        <v>43</v>
      </c>
      <c r="F424" s="46">
        <v>43</v>
      </c>
      <c r="G424" s="45" t="s">
        <v>3055</v>
      </c>
      <c r="H424" s="45" t="s">
        <v>3056</v>
      </c>
      <c r="I424" s="45" t="s">
        <v>3061</v>
      </c>
      <c r="J424" s="45" t="s">
        <v>3057</v>
      </c>
      <c r="K424" s="45" t="s">
        <v>2127</v>
      </c>
    </row>
    <row r="425" s="36" customFormat="1" ht="15.75" spans="1:11">
      <c r="A425" s="44" t="s">
        <v>3062</v>
      </c>
      <c r="B425" s="45" t="s">
        <v>2122</v>
      </c>
      <c r="C425" s="46">
        <v>111</v>
      </c>
      <c r="D425" s="46">
        <v>111</v>
      </c>
      <c r="E425" s="46">
        <v>111</v>
      </c>
      <c r="F425" s="46">
        <v>111</v>
      </c>
      <c r="G425" s="45" t="s">
        <v>3055</v>
      </c>
      <c r="H425" s="45" t="s">
        <v>3056</v>
      </c>
      <c r="I425" s="45" t="s">
        <v>3063</v>
      </c>
      <c r="J425" s="45" t="s">
        <v>3057</v>
      </c>
      <c r="K425" s="45" t="s">
        <v>2127</v>
      </c>
    </row>
    <row r="426" s="36" customFormat="1" ht="15.75" spans="1:11">
      <c r="A426" s="44" t="s">
        <v>3064</v>
      </c>
      <c r="B426" s="45" t="s">
        <v>2122</v>
      </c>
      <c r="C426" s="46">
        <v>1.16</v>
      </c>
      <c r="D426" s="46">
        <v>1.16</v>
      </c>
      <c r="E426" s="46">
        <v>1.16</v>
      </c>
      <c r="F426" s="46">
        <v>1.16</v>
      </c>
      <c r="G426" s="45" t="s">
        <v>3065</v>
      </c>
      <c r="H426" s="45" t="s">
        <v>3066</v>
      </c>
      <c r="I426" s="45" t="s">
        <v>2125</v>
      </c>
      <c r="J426" s="45" t="s">
        <v>2126</v>
      </c>
      <c r="K426" s="45" t="s">
        <v>2127</v>
      </c>
    </row>
    <row r="427" s="36" customFormat="1" ht="15.75" spans="1:11">
      <c r="A427" s="44" t="s">
        <v>3067</v>
      </c>
      <c r="B427" s="45" t="s">
        <v>2122</v>
      </c>
      <c r="C427" s="46">
        <v>0.29</v>
      </c>
      <c r="D427" s="46">
        <v>0.29</v>
      </c>
      <c r="E427" s="46">
        <v>0.29</v>
      </c>
      <c r="F427" s="46">
        <v>0.29</v>
      </c>
      <c r="G427" s="45" t="s">
        <v>3068</v>
      </c>
      <c r="H427" s="45" t="s">
        <v>3069</v>
      </c>
      <c r="I427" s="45" t="s">
        <v>2125</v>
      </c>
      <c r="J427" s="45" t="s">
        <v>2126</v>
      </c>
      <c r="K427" s="45" t="s">
        <v>2127</v>
      </c>
    </row>
    <row r="428" s="36" customFormat="1" ht="15.75" spans="1:11">
      <c r="A428" s="44" t="s">
        <v>3070</v>
      </c>
      <c r="B428" s="45" t="s">
        <v>2122</v>
      </c>
      <c r="C428" s="46">
        <v>700</v>
      </c>
      <c r="D428" s="46">
        <v>700</v>
      </c>
      <c r="E428" s="46">
        <v>700</v>
      </c>
      <c r="F428" s="46">
        <v>700</v>
      </c>
      <c r="G428" s="45" t="s">
        <v>3071</v>
      </c>
      <c r="H428" s="45" t="s">
        <v>3072</v>
      </c>
      <c r="I428" s="45" t="s">
        <v>2165</v>
      </c>
      <c r="J428" s="45" t="s">
        <v>3073</v>
      </c>
      <c r="K428" s="45" t="s">
        <v>2127</v>
      </c>
    </row>
    <row r="429" s="36" customFormat="1" ht="15.75" spans="1:11">
      <c r="A429" s="44" t="s">
        <v>3074</v>
      </c>
      <c r="B429" s="45" t="s">
        <v>2122</v>
      </c>
      <c r="C429" s="46">
        <v>1500</v>
      </c>
      <c r="D429" s="46">
        <v>1500</v>
      </c>
      <c r="E429" s="46">
        <v>1500</v>
      </c>
      <c r="F429" s="46">
        <v>1500</v>
      </c>
      <c r="G429" s="45" t="s">
        <v>3071</v>
      </c>
      <c r="H429" s="45" t="s">
        <v>3072</v>
      </c>
      <c r="I429" s="45" t="s">
        <v>2165</v>
      </c>
      <c r="J429" s="45" t="s">
        <v>3073</v>
      </c>
      <c r="K429" s="45" t="s">
        <v>2127</v>
      </c>
    </row>
    <row r="430" s="36" customFormat="1" ht="15.75" spans="1:11">
      <c r="A430" s="44" t="s">
        <v>3075</v>
      </c>
      <c r="B430" s="45" t="s">
        <v>2122</v>
      </c>
      <c r="C430" s="46">
        <v>800</v>
      </c>
      <c r="D430" s="46">
        <v>800</v>
      </c>
      <c r="E430" s="46">
        <v>800</v>
      </c>
      <c r="F430" s="46">
        <v>800</v>
      </c>
      <c r="G430" s="45" t="s">
        <v>3071</v>
      </c>
      <c r="H430" s="45" t="s">
        <v>3072</v>
      </c>
      <c r="I430" s="45" t="s">
        <v>2165</v>
      </c>
      <c r="J430" s="45" t="s">
        <v>3073</v>
      </c>
      <c r="K430" s="45" t="s">
        <v>2127</v>
      </c>
    </row>
    <row r="431" s="36" customFormat="1" ht="15.75" spans="1:11">
      <c r="A431" s="44" t="s">
        <v>3076</v>
      </c>
      <c r="B431" s="45" t="s">
        <v>2122</v>
      </c>
      <c r="C431" s="46">
        <v>2500</v>
      </c>
      <c r="D431" s="46">
        <v>2500</v>
      </c>
      <c r="E431" s="46">
        <v>2500</v>
      </c>
      <c r="F431" s="46">
        <v>2500</v>
      </c>
      <c r="G431" s="45" t="s">
        <v>3071</v>
      </c>
      <c r="H431" s="45" t="s">
        <v>3072</v>
      </c>
      <c r="I431" s="45" t="s">
        <v>2165</v>
      </c>
      <c r="J431" s="45" t="s">
        <v>3073</v>
      </c>
      <c r="K431" s="45" t="s">
        <v>2127</v>
      </c>
    </row>
    <row r="432" s="36" customFormat="1" ht="15.75" spans="1:11">
      <c r="A432" s="44" t="s">
        <v>3077</v>
      </c>
      <c r="B432" s="45" t="s">
        <v>2122</v>
      </c>
      <c r="C432" s="46">
        <v>1000</v>
      </c>
      <c r="D432" s="46">
        <v>1000</v>
      </c>
      <c r="E432" s="46">
        <v>1000</v>
      </c>
      <c r="F432" s="46">
        <v>1000</v>
      </c>
      <c r="G432" s="45" t="s">
        <v>3071</v>
      </c>
      <c r="H432" s="45" t="s">
        <v>3072</v>
      </c>
      <c r="I432" s="45" t="s">
        <v>2165</v>
      </c>
      <c r="J432" s="45" t="s">
        <v>3073</v>
      </c>
      <c r="K432" s="45" t="s">
        <v>2127</v>
      </c>
    </row>
    <row r="433" s="36" customFormat="1" ht="15.75" spans="1:11">
      <c r="A433" s="44" t="s">
        <v>3078</v>
      </c>
      <c r="B433" s="45" t="s">
        <v>2122</v>
      </c>
      <c r="C433" s="46">
        <v>1000</v>
      </c>
      <c r="D433" s="46">
        <v>1000</v>
      </c>
      <c r="E433" s="46">
        <v>883.66</v>
      </c>
      <c r="F433" s="46">
        <v>883.66</v>
      </c>
      <c r="G433" s="45" t="s">
        <v>3071</v>
      </c>
      <c r="H433" s="45" t="s">
        <v>3072</v>
      </c>
      <c r="I433" s="45" t="s">
        <v>2165</v>
      </c>
      <c r="J433" s="45" t="s">
        <v>3073</v>
      </c>
      <c r="K433" s="45" t="s">
        <v>2127</v>
      </c>
    </row>
    <row r="434" s="36" customFormat="1" ht="15.75" spans="1:11">
      <c r="A434" s="44" t="s">
        <v>3079</v>
      </c>
      <c r="B434" s="45" t="s">
        <v>2122</v>
      </c>
      <c r="C434" s="46">
        <v>340</v>
      </c>
      <c r="D434" s="46">
        <v>340</v>
      </c>
      <c r="E434" s="46">
        <v>340</v>
      </c>
      <c r="F434" s="46">
        <v>340</v>
      </c>
      <c r="G434" s="45" t="s">
        <v>3071</v>
      </c>
      <c r="H434" s="45" t="s">
        <v>3072</v>
      </c>
      <c r="I434" s="45" t="s">
        <v>2165</v>
      </c>
      <c r="J434" s="45" t="s">
        <v>3073</v>
      </c>
      <c r="K434" s="45" t="s">
        <v>2127</v>
      </c>
    </row>
    <row r="435" s="36" customFormat="1" ht="15.75" spans="1:11">
      <c r="A435" s="44" t="s">
        <v>3080</v>
      </c>
      <c r="B435" s="45" t="s">
        <v>2122</v>
      </c>
      <c r="C435" s="46">
        <v>490</v>
      </c>
      <c r="D435" s="46">
        <v>490</v>
      </c>
      <c r="E435" s="46">
        <v>490</v>
      </c>
      <c r="F435" s="46">
        <v>490</v>
      </c>
      <c r="G435" s="45" t="s">
        <v>3071</v>
      </c>
      <c r="H435" s="45" t="s">
        <v>3072</v>
      </c>
      <c r="I435" s="45" t="s">
        <v>2165</v>
      </c>
      <c r="J435" s="45" t="s">
        <v>3073</v>
      </c>
      <c r="K435" s="45" t="s">
        <v>2127</v>
      </c>
    </row>
    <row r="436" s="36" customFormat="1" ht="15.75" spans="1:11">
      <c r="A436" s="44" t="s">
        <v>3081</v>
      </c>
      <c r="B436" s="45" t="s">
        <v>2122</v>
      </c>
      <c r="C436" s="46">
        <v>4.85</v>
      </c>
      <c r="D436" s="46">
        <v>4.85</v>
      </c>
      <c r="E436" s="46">
        <v>4.85</v>
      </c>
      <c r="F436" s="46">
        <v>4.85</v>
      </c>
      <c r="G436" s="45" t="s">
        <v>3082</v>
      </c>
      <c r="H436" s="45" t="s">
        <v>3083</v>
      </c>
      <c r="I436" s="45" t="s">
        <v>2125</v>
      </c>
      <c r="J436" s="45" t="s">
        <v>2126</v>
      </c>
      <c r="K436" s="45" t="s">
        <v>2127</v>
      </c>
    </row>
    <row r="437" s="36" customFormat="1" ht="15.75" spans="1:11">
      <c r="A437" s="44" t="s">
        <v>3084</v>
      </c>
      <c r="B437" s="45" t="s">
        <v>2122</v>
      </c>
      <c r="C437" s="46">
        <v>8.34</v>
      </c>
      <c r="D437" s="46">
        <v>8.34</v>
      </c>
      <c r="E437" s="46">
        <v>8.34</v>
      </c>
      <c r="F437" s="46">
        <v>8.34</v>
      </c>
      <c r="G437" s="45" t="s">
        <v>3085</v>
      </c>
      <c r="H437" s="45" t="s">
        <v>3086</v>
      </c>
      <c r="I437" s="45" t="s">
        <v>2125</v>
      </c>
      <c r="J437" s="45" t="s">
        <v>2126</v>
      </c>
      <c r="K437" s="45" t="s">
        <v>2127</v>
      </c>
    </row>
    <row r="438" s="36" customFormat="1" ht="15.75" spans="1:11">
      <c r="A438" s="44" t="s">
        <v>3087</v>
      </c>
      <c r="B438" s="45" t="s">
        <v>2122</v>
      </c>
      <c r="C438" s="46">
        <v>921</v>
      </c>
      <c r="D438" s="46">
        <v>921</v>
      </c>
      <c r="E438" s="46">
        <v>921</v>
      </c>
      <c r="F438" s="46">
        <v>921</v>
      </c>
      <c r="G438" s="45" t="s">
        <v>3088</v>
      </c>
      <c r="H438" s="45" t="s">
        <v>3089</v>
      </c>
      <c r="I438" s="45" t="s">
        <v>2125</v>
      </c>
      <c r="J438" s="45" t="s">
        <v>3090</v>
      </c>
      <c r="K438" s="45" t="s">
        <v>2127</v>
      </c>
    </row>
    <row r="439" s="36" customFormat="1" ht="15.75" spans="1:11">
      <c r="A439" s="44" t="s">
        <v>3091</v>
      </c>
      <c r="B439" s="45" t="s">
        <v>2122</v>
      </c>
      <c r="C439" s="46">
        <v>10.44</v>
      </c>
      <c r="D439" s="46">
        <v>10.44</v>
      </c>
      <c r="E439" s="46">
        <v>10.44</v>
      </c>
      <c r="F439" s="46">
        <v>10.44</v>
      </c>
      <c r="G439" s="45" t="s">
        <v>3088</v>
      </c>
      <c r="H439" s="45" t="s">
        <v>3089</v>
      </c>
      <c r="I439" s="45" t="s">
        <v>2125</v>
      </c>
      <c r="J439" s="45" t="s">
        <v>2126</v>
      </c>
      <c r="K439" s="45" t="s">
        <v>2127</v>
      </c>
    </row>
    <row r="440" s="36" customFormat="1" ht="15.75" spans="1:11">
      <c r="A440" s="44" t="s">
        <v>3092</v>
      </c>
      <c r="B440" s="45" t="s">
        <v>2122</v>
      </c>
      <c r="C440" s="46">
        <v>158.57</v>
      </c>
      <c r="D440" s="46">
        <v>158.57</v>
      </c>
      <c r="E440" s="46">
        <v>158.57</v>
      </c>
      <c r="F440" s="46">
        <v>158.57</v>
      </c>
      <c r="G440" s="45" t="s">
        <v>3093</v>
      </c>
      <c r="H440" s="45" t="s">
        <v>3094</v>
      </c>
      <c r="I440" s="45" t="s">
        <v>2125</v>
      </c>
      <c r="J440" s="45" t="s">
        <v>2126</v>
      </c>
      <c r="K440" s="45" t="s">
        <v>2127</v>
      </c>
    </row>
    <row r="441" s="36" customFormat="1" ht="15.75" spans="1:11">
      <c r="A441" s="44" t="s">
        <v>3095</v>
      </c>
      <c r="B441" s="45" t="s">
        <v>2122</v>
      </c>
      <c r="C441" s="46">
        <v>8.99</v>
      </c>
      <c r="D441" s="46">
        <v>8.99</v>
      </c>
      <c r="E441" s="46">
        <v>8.99</v>
      </c>
      <c r="F441" s="46">
        <v>8.99</v>
      </c>
      <c r="G441" s="45" t="s">
        <v>3096</v>
      </c>
      <c r="H441" s="45" t="s">
        <v>3097</v>
      </c>
      <c r="I441" s="45" t="s">
        <v>2125</v>
      </c>
      <c r="J441" s="45" t="s">
        <v>2126</v>
      </c>
      <c r="K441" s="45" t="s">
        <v>2127</v>
      </c>
    </row>
    <row r="442" s="36" customFormat="1" ht="15.75" spans="1:11">
      <c r="A442" s="44" t="s">
        <v>3098</v>
      </c>
      <c r="B442" s="45" t="s">
        <v>2122</v>
      </c>
      <c r="C442" s="46">
        <v>0.58</v>
      </c>
      <c r="D442" s="46">
        <v>0.58</v>
      </c>
      <c r="E442" s="46">
        <v>0.58</v>
      </c>
      <c r="F442" s="46">
        <v>0.58</v>
      </c>
      <c r="G442" s="45" t="s">
        <v>3099</v>
      </c>
      <c r="H442" s="45" t="s">
        <v>3100</v>
      </c>
      <c r="I442" s="45" t="s">
        <v>2125</v>
      </c>
      <c r="J442" s="45" t="s">
        <v>2126</v>
      </c>
      <c r="K442" s="45" t="s">
        <v>2127</v>
      </c>
    </row>
    <row r="443" s="36" customFormat="1" ht="15.75" spans="1:11">
      <c r="A443" s="44" t="s">
        <v>3101</v>
      </c>
      <c r="B443" s="45" t="s">
        <v>2122</v>
      </c>
      <c r="C443" s="46">
        <v>3.39</v>
      </c>
      <c r="D443" s="46">
        <v>3.39</v>
      </c>
      <c r="E443" s="46">
        <v>3.39</v>
      </c>
      <c r="F443" s="46">
        <v>3.39</v>
      </c>
      <c r="G443" s="45" t="s">
        <v>3102</v>
      </c>
      <c r="H443" s="45" t="s">
        <v>3103</v>
      </c>
      <c r="I443" s="45" t="s">
        <v>2125</v>
      </c>
      <c r="J443" s="45" t="s">
        <v>2126</v>
      </c>
      <c r="K443" s="45" t="s">
        <v>2127</v>
      </c>
    </row>
    <row r="444" s="36" customFormat="1" ht="15.75" spans="1:11">
      <c r="A444" s="44" t="s">
        <v>3104</v>
      </c>
      <c r="B444" s="45" t="s">
        <v>2122</v>
      </c>
      <c r="C444" s="46">
        <v>1.16</v>
      </c>
      <c r="D444" s="46">
        <v>1.16</v>
      </c>
      <c r="E444" s="46">
        <v>1.16</v>
      </c>
      <c r="F444" s="46">
        <v>1.16</v>
      </c>
      <c r="G444" s="45" t="s">
        <v>3105</v>
      </c>
      <c r="H444" s="45" t="s">
        <v>3106</v>
      </c>
      <c r="I444" s="45" t="s">
        <v>2125</v>
      </c>
      <c r="J444" s="45" t="s">
        <v>2126</v>
      </c>
      <c r="K444" s="45" t="s">
        <v>2127</v>
      </c>
    </row>
    <row r="445" s="36" customFormat="1" ht="15.75" spans="1:11">
      <c r="A445" s="44" t="s">
        <v>3107</v>
      </c>
      <c r="B445" s="45" t="s">
        <v>2122</v>
      </c>
      <c r="C445" s="46">
        <v>300</v>
      </c>
      <c r="D445" s="46">
        <v>300</v>
      </c>
      <c r="E445" s="46">
        <v>300</v>
      </c>
      <c r="F445" s="46">
        <v>300</v>
      </c>
      <c r="G445" s="45" t="s">
        <v>3108</v>
      </c>
      <c r="H445" s="45" t="s">
        <v>3109</v>
      </c>
      <c r="I445" s="45" t="s">
        <v>2182</v>
      </c>
      <c r="J445" s="45" t="s">
        <v>3110</v>
      </c>
      <c r="K445" s="45" t="s">
        <v>2127</v>
      </c>
    </row>
    <row r="446" s="36" customFormat="1" ht="15.75" spans="1:11">
      <c r="A446" s="44" t="s">
        <v>3111</v>
      </c>
      <c r="B446" s="45" t="s">
        <v>2122</v>
      </c>
      <c r="C446" s="46">
        <v>0.29</v>
      </c>
      <c r="D446" s="46">
        <v>0.29</v>
      </c>
      <c r="E446" s="46">
        <v>0.29</v>
      </c>
      <c r="F446" s="46">
        <v>0.29</v>
      </c>
      <c r="G446" s="45" t="s">
        <v>3108</v>
      </c>
      <c r="H446" s="45" t="s">
        <v>3109</v>
      </c>
      <c r="I446" s="45" t="s">
        <v>2125</v>
      </c>
      <c r="J446" s="45" t="s">
        <v>2126</v>
      </c>
      <c r="K446" s="45" t="s">
        <v>2127</v>
      </c>
    </row>
    <row r="447" s="36" customFormat="1" ht="15.75" spans="1:11">
      <c r="A447" s="44" t="s">
        <v>3112</v>
      </c>
      <c r="B447" s="45" t="s">
        <v>2122</v>
      </c>
      <c r="C447" s="46">
        <v>2000</v>
      </c>
      <c r="D447" s="46">
        <v>2000</v>
      </c>
      <c r="E447" s="46">
        <v>2000</v>
      </c>
      <c r="F447" s="46">
        <v>2000</v>
      </c>
      <c r="G447" s="45" t="s">
        <v>3113</v>
      </c>
      <c r="H447" s="45" t="s">
        <v>3114</v>
      </c>
      <c r="I447" s="45" t="s">
        <v>2182</v>
      </c>
      <c r="J447" s="45" t="s">
        <v>3115</v>
      </c>
      <c r="K447" s="45" t="s">
        <v>2127</v>
      </c>
    </row>
    <row r="448" s="36" customFormat="1" ht="15.75" spans="1:11">
      <c r="A448" s="44" t="s">
        <v>3116</v>
      </c>
      <c r="B448" s="45" t="s">
        <v>2122</v>
      </c>
      <c r="C448" s="46">
        <v>0.03</v>
      </c>
      <c r="D448" s="46">
        <v>0.03</v>
      </c>
      <c r="E448" s="46">
        <v>0.03</v>
      </c>
      <c r="F448" s="46">
        <v>0.03</v>
      </c>
      <c r="G448" s="45" t="s">
        <v>3113</v>
      </c>
      <c r="H448" s="45" t="s">
        <v>3114</v>
      </c>
      <c r="I448" s="45" t="s">
        <v>2125</v>
      </c>
      <c r="J448" s="45" t="s">
        <v>2126</v>
      </c>
      <c r="K448" s="45" t="s">
        <v>2127</v>
      </c>
    </row>
    <row r="449" s="36" customFormat="1" ht="15.75" spans="1:11">
      <c r="A449" s="44" t="s">
        <v>3117</v>
      </c>
      <c r="B449" s="45" t="s">
        <v>2122</v>
      </c>
      <c r="C449" s="46">
        <v>1.74</v>
      </c>
      <c r="D449" s="46">
        <v>1.74</v>
      </c>
      <c r="E449" s="46">
        <v>1.74</v>
      </c>
      <c r="F449" s="46">
        <v>1.74</v>
      </c>
      <c r="G449" s="45" t="s">
        <v>3118</v>
      </c>
      <c r="H449" s="45" t="s">
        <v>3119</v>
      </c>
      <c r="I449" s="45" t="s">
        <v>2125</v>
      </c>
      <c r="J449" s="45" t="s">
        <v>2126</v>
      </c>
      <c r="K449" s="45" t="s">
        <v>2127</v>
      </c>
    </row>
    <row r="450" s="36" customFormat="1" ht="15.75" spans="1:11">
      <c r="A450" s="44" t="s">
        <v>3120</v>
      </c>
      <c r="B450" s="45" t="s">
        <v>2122</v>
      </c>
      <c r="C450" s="46">
        <v>2.9</v>
      </c>
      <c r="D450" s="46">
        <v>2.9</v>
      </c>
      <c r="E450" s="46">
        <v>2.9</v>
      </c>
      <c r="F450" s="46">
        <v>2.9</v>
      </c>
      <c r="G450" s="45" t="s">
        <v>3121</v>
      </c>
      <c r="H450" s="45" t="s">
        <v>3122</v>
      </c>
      <c r="I450" s="45" t="s">
        <v>2125</v>
      </c>
      <c r="J450" s="45" t="s">
        <v>2126</v>
      </c>
      <c r="K450" s="45" t="s">
        <v>2127</v>
      </c>
    </row>
    <row r="451" s="36" customFormat="1" ht="15.75" spans="1:11">
      <c r="A451" s="44" t="s">
        <v>3123</v>
      </c>
      <c r="B451" s="45" t="s">
        <v>2122</v>
      </c>
      <c r="C451" s="46">
        <v>8</v>
      </c>
      <c r="D451" s="46">
        <v>8</v>
      </c>
      <c r="E451" s="46">
        <v>8</v>
      </c>
      <c r="F451" s="46">
        <v>8</v>
      </c>
      <c r="G451" s="45" t="s">
        <v>3124</v>
      </c>
      <c r="H451" s="45" t="s">
        <v>3125</v>
      </c>
      <c r="I451" s="45" t="s">
        <v>2125</v>
      </c>
      <c r="J451" s="45" t="s">
        <v>2126</v>
      </c>
      <c r="K451" s="45" t="s">
        <v>2127</v>
      </c>
    </row>
    <row r="452" s="36" customFormat="1" ht="15.75" spans="1:11">
      <c r="A452" s="44" t="s">
        <v>3126</v>
      </c>
      <c r="B452" s="45" t="s">
        <v>2122</v>
      </c>
      <c r="C452" s="46">
        <v>9.44</v>
      </c>
      <c r="D452" s="46">
        <v>9.44</v>
      </c>
      <c r="E452" s="46">
        <v>9.44</v>
      </c>
      <c r="F452" s="46">
        <v>9.44</v>
      </c>
      <c r="G452" s="45" t="s">
        <v>3127</v>
      </c>
      <c r="H452" s="45" t="s">
        <v>3128</v>
      </c>
      <c r="I452" s="45" t="s">
        <v>2125</v>
      </c>
      <c r="J452" s="45" t="s">
        <v>2126</v>
      </c>
      <c r="K452" s="45" t="s">
        <v>2127</v>
      </c>
    </row>
    <row r="453" s="36" customFormat="1" ht="15.75" spans="1:11">
      <c r="A453" s="44" t="s">
        <v>3129</v>
      </c>
      <c r="B453" s="45" t="s">
        <v>2122</v>
      </c>
      <c r="C453" s="46">
        <v>1.41</v>
      </c>
      <c r="D453" s="46">
        <v>1.41</v>
      </c>
      <c r="E453" s="46">
        <v>1.4</v>
      </c>
      <c r="F453" s="46">
        <v>1.4</v>
      </c>
      <c r="G453" s="45" t="s">
        <v>3130</v>
      </c>
      <c r="H453" s="45" t="s">
        <v>3131</v>
      </c>
      <c r="I453" s="45" t="s">
        <v>2125</v>
      </c>
      <c r="J453" s="45" t="s">
        <v>3132</v>
      </c>
      <c r="K453" s="45" t="s">
        <v>2127</v>
      </c>
    </row>
    <row r="454" s="36" customFormat="1" ht="15.75" spans="1:11">
      <c r="A454" s="44" t="s">
        <v>3133</v>
      </c>
      <c r="B454" s="45" t="s">
        <v>2122</v>
      </c>
      <c r="C454" s="46">
        <v>3.48</v>
      </c>
      <c r="D454" s="46">
        <v>3.48</v>
      </c>
      <c r="E454" s="46">
        <v>3.48</v>
      </c>
      <c r="F454" s="46">
        <v>3.48</v>
      </c>
      <c r="G454" s="45" t="s">
        <v>3130</v>
      </c>
      <c r="H454" s="45" t="s">
        <v>3131</v>
      </c>
      <c r="I454" s="45" t="s">
        <v>2125</v>
      </c>
      <c r="J454" s="45" t="s">
        <v>3134</v>
      </c>
      <c r="K454" s="45" t="s">
        <v>2127</v>
      </c>
    </row>
    <row r="455" s="36" customFormat="1" ht="15.75" spans="1:11">
      <c r="A455" s="44" t="s">
        <v>3135</v>
      </c>
      <c r="B455" s="45" t="s">
        <v>2122</v>
      </c>
      <c r="C455" s="46">
        <v>32.34</v>
      </c>
      <c r="D455" s="46">
        <v>32.34</v>
      </c>
      <c r="E455" s="46">
        <v>32.34</v>
      </c>
      <c r="F455" s="46">
        <v>32.34</v>
      </c>
      <c r="G455" s="45" t="s">
        <v>3130</v>
      </c>
      <c r="H455" s="45" t="s">
        <v>3131</v>
      </c>
      <c r="I455" s="45" t="s">
        <v>2125</v>
      </c>
      <c r="J455" s="45" t="s">
        <v>3136</v>
      </c>
      <c r="K455" s="45" t="s">
        <v>2127</v>
      </c>
    </row>
    <row r="456" s="36" customFormat="1" ht="15.75" spans="1:11">
      <c r="A456" s="44" t="s">
        <v>3137</v>
      </c>
      <c r="B456" s="45" t="s">
        <v>2122</v>
      </c>
      <c r="C456" s="46">
        <v>6.31</v>
      </c>
      <c r="D456" s="46">
        <v>6.31</v>
      </c>
      <c r="E456" s="46">
        <v>6.31</v>
      </c>
      <c r="F456" s="46">
        <v>6.31</v>
      </c>
      <c r="G456" s="45" t="s">
        <v>3130</v>
      </c>
      <c r="H456" s="45" t="s">
        <v>3131</v>
      </c>
      <c r="I456" s="45" t="s">
        <v>2125</v>
      </c>
      <c r="J456" s="45" t="s">
        <v>3134</v>
      </c>
      <c r="K456" s="45" t="s">
        <v>2127</v>
      </c>
    </row>
    <row r="457" s="36" customFormat="1" ht="15.75" spans="1:11">
      <c r="A457" s="44" t="s">
        <v>3138</v>
      </c>
      <c r="B457" s="45" t="s">
        <v>2122</v>
      </c>
      <c r="C457" s="46">
        <v>9.45</v>
      </c>
      <c r="D457" s="46">
        <v>9.45</v>
      </c>
      <c r="E457" s="46">
        <v>9.45</v>
      </c>
      <c r="F457" s="46">
        <v>9.45</v>
      </c>
      <c r="G457" s="45" t="s">
        <v>3130</v>
      </c>
      <c r="H457" s="45" t="s">
        <v>3131</v>
      </c>
      <c r="I457" s="45" t="s">
        <v>2125</v>
      </c>
      <c r="J457" s="45" t="s">
        <v>2126</v>
      </c>
      <c r="K457" s="45" t="s">
        <v>2127</v>
      </c>
    </row>
    <row r="458" s="36" customFormat="1" ht="15.75" spans="1:11">
      <c r="A458" s="44" t="s">
        <v>3139</v>
      </c>
      <c r="B458" s="45" t="s">
        <v>2122</v>
      </c>
      <c r="C458" s="46">
        <v>50</v>
      </c>
      <c r="D458" s="46">
        <v>50</v>
      </c>
      <c r="E458" s="46">
        <v>46.1</v>
      </c>
      <c r="F458" s="46">
        <v>46.1</v>
      </c>
      <c r="G458" s="45" t="s">
        <v>3130</v>
      </c>
      <c r="H458" s="45" t="s">
        <v>3131</v>
      </c>
      <c r="I458" s="45" t="s">
        <v>3025</v>
      </c>
      <c r="J458" s="45" t="s">
        <v>2991</v>
      </c>
      <c r="K458" s="45" t="s">
        <v>2127</v>
      </c>
    </row>
    <row r="459" s="36" customFormat="1" ht="15.75" spans="1:11">
      <c r="A459" s="44" t="s">
        <v>3140</v>
      </c>
      <c r="B459" s="45" t="s">
        <v>2122</v>
      </c>
      <c r="C459" s="46">
        <v>0.05</v>
      </c>
      <c r="D459" s="46">
        <v>0.05</v>
      </c>
      <c r="E459" s="46">
        <v>0.05</v>
      </c>
      <c r="F459" s="46">
        <v>0.05</v>
      </c>
      <c r="G459" s="45" t="s">
        <v>3141</v>
      </c>
      <c r="H459" s="45" t="s">
        <v>3142</v>
      </c>
      <c r="I459" s="45" t="s">
        <v>2125</v>
      </c>
      <c r="J459" s="45" t="s">
        <v>3132</v>
      </c>
      <c r="K459" s="45" t="s">
        <v>2127</v>
      </c>
    </row>
    <row r="460" s="36" customFormat="1" ht="15.75" spans="1:11">
      <c r="A460" s="44" t="s">
        <v>3143</v>
      </c>
      <c r="B460" s="45" t="s">
        <v>2122</v>
      </c>
      <c r="C460" s="46">
        <v>3.48</v>
      </c>
      <c r="D460" s="46">
        <v>3.48</v>
      </c>
      <c r="E460" s="46">
        <v>3.48</v>
      </c>
      <c r="F460" s="46">
        <v>3.48</v>
      </c>
      <c r="G460" s="45" t="s">
        <v>3141</v>
      </c>
      <c r="H460" s="45" t="s">
        <v>3142</v>
      </c>
      <c r="I460" s="45" t="s">
        <v>2125</v>
      </c>
      <c r="J460" s="45" t="s">
        <v>3134</v>
      </c>
      <c r="K460" s="45" t="s">
        <v>2127</v>
      </c>
    </row>
    <row r="461" s="36" customFormat="1" ht="15.75" spans="1:11">
      <c r="A461" s="44" t="s">
        <v>3144</v>
      </c>
      <c r="B461" s="45" t="s">
        <v>2122</v>
      </c>
      <c r="C461" s="46">
        <v>32.34</v>
      </c>
      <c r="D461" s="46">
        <v>32.34</v>
      </c>
      <c r="E461" s="46">
        <v>32.34</v>
      </c>
      <c r="F461" s="46">
        <v>32.34</v>
      </c>
      <c r="G461" s="45" t="s">
        <v>3141</v>
      </c>
      <c r="H461" s="45" t="s">
        <v>3142</v>
      </c>
      <c r="I461" s="45" t="s">
        <v>2125</v>
      </c>
      <c r="J461" s="45" t="s">
        <v>3136</v>
      </c>
      <c r="K461" s="45" t="s">
        <v>2127</v>
      </c>
    </row>
    <row r="462" s="36" customFormat="1" ht="15.75" spans="1:11">
      <c r="A462" s="44" t="s">
        <v>3145</v>
      </c>
      <c r="B462" s="45" t="s">
        <v>2122</v>
      </c>
      <c r="C462" s="46">
        <v>6.89</v>
      </c>
      <c r="D462" s="46">
        <v>6.89</v>
      </c>
      <c r="E462" s="46">
        <v>6.89</v>
      </c>
      <c r="F462" s="46">
        <v>6.89</v>
      </c>
      <c r="G462" s="45" t="s">
        <v>3141</v>
      </c>
      <c r="H462" s="45" t="s">
        <v>3142</v>
      </c>
      <c r="I462" s="45" t="s">
        <v>2125</v>
      </c>
      <c r="J462" s="45" t="s">
        <v>3134</v>
      </c>
      <c r="K462" s="45" t="s">
        <v>2127</v>
      </c>
    </row>
    <row r="463" s="36" customFormat="1" ht="15.75" spans="1:11">
      <c r="A463" s="44" t="s">
        <v>3146</v>
      </c>
      <c r="B463" s="45" t="s">
        <v>2122</v>
      </c>
      <c r="C463" s="46">
        <v>6.97</v>
      </c>
      <c r="D463" s="46">
        <v>6.97</v>
      </c>
      <c r="E463" s="46">
        <v>6.97</v>
      </c>
      <c r="F463" s="46">
        <v>6.97</v>
      </c>
      <c r="G463" s="45" t="s">
        <v>3141</v>
      </c>
      <c r="H463" s="45" t="s">
        <v>3142</v>
      </c>
      <c r="I463" s="45" t="s">
        <v>2125</v>
      </c>
      <c r="J463" s="45" t="s">
        <v>2126</v>
      </c>
      <c r="K463" s="45" t="s">
        <v>2127</v>
      </c>
    </row>
    <row r="464" s="36" customFormat="1" ht="15.75" spans="1:11">
      <c r="A464" s="44" t="s">
        <v>3147</v>
      </c>
      <c r="B464" s="45" t="s">
        <v>2122</v>
      </c>
      <c r="C464" s="46">
        <v>29.4</v>
      </c>
      <c r="D464" s="46">
        <v>29.4</v>
      </c>
      <c r="E464" s="46">
        <v>29.4</v>
      </c>
      <c r="F464" s="46">
        <v>29.4</v>
      </c>
      <c r="G464" s="45" t="s">
        <v>3148</v>
      </c>
      <c r="H464" s="45" t="s">
        <v>3149</v>
      </c>
      <c r="I464" s="45" t="s">
        <v>2125</v>
      </c>
      <c r="J464" s="45" t="s">
        <v>3136</v>
      </c>
      <c r="K464" s="45" t="s">
        <v>2127</v>
      </c>
    </row>
    <row r="465" s="36" customFormat="1" ht="15.75" spans="1:11">
      <c r="A465" s="44" t="s">
        <v>3150</v>
      </c>
      <c r="B465" s="45" t="s">
        <v>2122</v>
      </c>
      <c r="C465" s="46">
        <v>2.65</v>
      </c>
      <c r="D465" s="46">
        <v>2.65</v>
      </c>
      <c r="E465" s="46">
        <v>2.65</v>
      </c>
      <c r="F465" s="46">
        <v>2.65</v>
      </c>
      <c r="G465" s="45" t="s">
        <v>3148</v>
      </c>
      <c r="H465" s="45" t="s">
        <v>3149</v>
      </c>
      <c r="I465" s="45" t="s">
        <v>2125</v>
      </c>
      <c r="J465" s="45" t="s">
        <v>3134</v>
      </c>
      <c r="K465" s="45" t="s">
        <v>2127</v>
      </c>
    </row>
    <row r="466" s="36" customFormat="1" ht="15.75" spans="1:11">
      <c r="A466" s="44" t="s">
        <v>3151</v>
      </c>
      <c r="B466" s="45" t="s">
        <v>2122</v>
      </c>
      <c r="C466" s="46">
        <v>10.02</v>
      </c>
      <c r="D466" s="46">
        <v>10.02</v>
      </c>
      <c r="E466" s="46">
        <v>10.02</v>
      </c>
      <c r="F466" s="46">
        <v>10.02</v>
      </c>
      <c r="G466" s="45" t="s">
        <v>3148</v>
      </c>
      <c r="H466" s="45" t="s">
        <v>3149</v>
      </c>
      <c r="I466" s="45" t="s">
        <v>2125</v>
      </c>
      <c r="J466" s="45" t="s">
        <v>2126</v>
      </c>
      <c r="K466" s="45" t="s">
        <v>2127</v>
      </c>
    </row>
    <row r="467" s="36" customFormat="1" ht="15.75" spans="1:11">
      <c r="A467" s="44" t="s">
        <v>3152</v>
      </c>
      <c r="B467" s="45" t="s">
        <v>2122</v>
      </c>
      <c r="C467" s="46">
        <v>0.75</v>
      </c>
      <c r="D467" s="46">
        <v>0.75</v>
      </c>
      <c r="E467" s="46">
        <v>0.75</v>
      </c>
      <c r="F467" s="46">
        <v>0.75</v>
      </c>
      <c r="G467" s="45" t="s">
        <v>3153</v>
      </c>
      <c r="H467" s="45" t="s">
        <v>3154</v>
      </c>
      <c r="I467" s="45" t="s">
        <v>2125</v>
      </c>
      <c r="J467" s="45" t="s">
        <v>3132</v>
      </c>
      <c r="K467" s="45" t="s">
        <v>2127</v>
      </c>
    </row>
    <row r="468" s="36" customFormat="1" ht="15.75" spans="1:11">
      <c r="A468" s="44" t="s">
        <v>3155</v>
      </c>
      <c r="B468" s="45" t="s">
        <v>2122</v>
      </c>
      <c r="C468" s="46">
        <v>8.93</v>
      </c>
      <c r="D468" s="46">
        <v>8.93</v>
      </c>
      <c r="E468" s="46">
        <v>8.93</v>
      </c>
      <c r="F468" s="46">
        <v>8.93</v>
      </c>
      <c r="G468" s="45" t="s">
        <v>3153</v>
      </c>
      <c r="H468" s="45" t="s">
        <v>3154</v>
      </c>
      <c r="I468" s="45" t="s">
        <v>2125</v>
      </c>
      <c r="J468" s="45" t="s">
        <v>3134</v>
      </c>
      <c r="K468" s="45" t="s">
        <v>2127</v>
      </c>
    </row>
    <row r="469" s="36" customFormat="1" ht="15.75" spans="1:11">
      <c r="A469" s="44" t="s">
        <v>3156</v>
      </c>
      <c r="B469" s="45" t="s">
        <v>2122</v>
      </c>
      <c r="C469" s="46">
        <v>5.88</v>
      </c>
      <c r="D469" s="46">
        <v>5.88</v>
      </c>
      <c r="E469" s="46">
        <v>5.88</v>
      </c>
      <c r="F469" s="46">
        <v>5.88</v>
      </c>
      <c r="G469" s="45" t="s">
        <v>3153</v>
      </c>
      <c r="H469" s="45" t="s">
        <v>3154</v>
      </c>
      <c r="I469" s="45" t="s">
        <v>2125</v>
      </c>
      <c r="J469" s="45" t="s">
        <v>3136</v>
      </c>
      <c r="K469" s="45" t="s">
        <v>2127</v>
      </c>
    </row>
    <row r="470" s="36" customFormat="1" ht="15.75" spans="1:11">
      <c r="A470" s="44" t="s">
        <v>3157</v>
      </c>
      <c r="B470" s="45" t="s">
        <v>2122</v>
      </c>
      <c r="C470" s="46">
        <v>6.45</v>
      </c>
      <c r="D470" s="46">
        <v>6.45</v>
      </c>
      <c r="E470" s="46">
        <v>6.45</v>
      </c>
      <c r="F470" s="46">
        <v>6.45</v>
      </c>
      <c r="G470" s="45" t="s">
        <v>3153</v>
      </c>
      <c r="H470" s="45" t="s">
        <v>3154</v>
      </c>
      <c r="I470" s="45" t="s">
        <v>2125</v>
      </c>
      <c r="J470" s="45" t="s">
        <v>3134</v>
      </c>
      <c r="K470" s="45" t="s">
        <v>2127</v>
      </c>
    </row>
    <row r="471" s="36" customFormat="1" ht="15.75" spans="1:11">
      <c r="A471" s="44" t="s">
        <v>3158</v>
      </c>
      <c r="B471" s="45" t="s">
        <v>2122</v>
      </c>
      <c r="C471" s="46">
        <v>15.04</v>
      </c>
      <c r="D471" s="46">
        <v>15.04</v>
      </c>
      <c r="E471" s="46">
        <v>15.04</v>
      </c>
      <c r="F471" s="46">
        <v>15.04</v>
      </c>
      <c r="G471" s="45" t="s">
        <v>3153</v>
      </c>
      <c r="H471" s="45" t="s">
        <v>3154</v>
      </c>
      <c r="I471" s="45" t="s">
        <v>2125</v>
      </c>
      <c r="J471" s="45" t="s">
        <v>2126</v>
      </c>
      <c r="K471" s="45" t="s">
        <v>2127</v>
      </c>
    </row>
    <row r="472" s="36" customFormat="1" ht="15.75" spans="1:11">
      <c r="A472" s="44" t="s">
        <v>3159</v>
      </c>
      <c r="B472" s="45" t="s">
        <v>2122</v>
      </c>
      <c r="C472" s="46">
        <v>9.81</v>
      </c>
      <c r="D472" s="46">
        <v>9.81</v>
      </c>
      <c r="E472" s="46">
        <v>9.81</v>
      </c>
      <c r="F472" s="46">
        <v>9.81</v>
      </c>
      <c r="G472" s="45" t="s">
        <v>3160</v>
      </c>
      <c r="H472" s="45" t="s">
        <v>3161</v>
      </c>
      <c r="I472" s="45" t="s">
        <v>2125</v>
      </c>
      <c r="J472" s="45" t="s">
        <v>3132</v>
      </c>
      <c r="K472" s="45" t="s">
        <v>2127</v>
      </c>
    </row>
    <row r="473" s="36" customFormat="1" ht="15.75" spans="1:11">
      <c r="A473" s="44" t="s">
        <v>3162</v>
      </c>
      <c r="B473" s="45" t="s">
        <v>2122</v>
      </c>
      <c r="C473" s="46">
        <v>8.7</v>
      </c>
      <c r="D473" s="46">
        <v>8.7</v>
      </c>
      <c r="E473" s="46">
        <v>8.7</v>
      </c>
      <c r="F473" s="46">
        <v>8.7</v>
      </c>
      <c r="G473" s="45" t="s">
        <v>3160</v>
      </c>
      <c r="H473" s="45" t="s">
        <v>3161</v>
      </c>
      <c r="I473" s="45" t="s">
        <v>2125</v>
      </c>
      <c r="J473" s="45" t="s">
        <v>3134</v>
      </c>
      <c r="K473" s="45" t="s">
        <v>2127</v>
      </c>
    </row>
    <row r="474" s="36" customFormat="1" ht="15.75" spans="1:11">
      <c r="A474" s="44" t="s">
        <v>3163</v>
      </c>
      <c r="B474" s="45" t="s">
        <v>2122</v>
      </c>
      <c r="C474" s="46">
        <v>8.82</v>
      </c>
      <c r="D474" s="46">
        <v>8.82</v>
      </c>
      <c r="E474" s="46">
        <v>8.82</v>
      </c>
      <c r="F474" s="46">
        <v>8.82</v>
      </c>
      <c r="G474" s="45" t="s">
        <v>3160</v>
      </c>
      <c r="H474" s="45" t="s">
        <v>3161</v>
      </c>
      <c r="I474" s="45" t="s">
        <v>2125</v>
      </c>
      <c r="J474" s="45" t="s">
        <v>3136</v>
      </c>
      <c r="K474" s="45" t="s">
        <v>2127</v>
      </c>
    </row>
    <row r="475" s="36" customFormat="1" ht="15.75" spans="1:11">
      <c r="A475" s="44" t="s">
        <v>3164</v>
      </c>
      <c r="B475" s="45" t="s">
        <v>2122</v>
      </c>
      <c r="C475" s="46">
        <v>9.01</v>
      </c>
      <c r="D475" s="46">
        <v>9.01</v>
      </c>
      <c r="E475" s="46">
        <v>9.01</v>
      </c>
      <c r="F475" s="46">
        <v>9.01</v>
      </c>
      <c r="G475" s="45" t="s">
        <v>3160</v>
      </c>
      <c r="H475" s="45" t="s">
        <v>3161</v>
      </c>
      <c r="I475" s="45" t="s">
        <v>2125</v>
      </c>
      <c r="J475" s="45" t="s">
        <v>3134</v>
      </c>
      <c r="K475" s="45" t="s">
        <v>2127</v>
      </c>
    </row>
    <row r="476" s="36" customFormat="1" ht="15.75" spans="1:11">
      <c r="A476" s="44" t="s">
        <v>3165</v>
      </c>
      <c r="B476" s="45" t="s">
        <v>2122</v>
      </c>
      <c r="C476" s="46">
        <v>14.46</v>
      </c>
      <c r="D476" s="46">
        <v>14.46</v>
      </c>
      <c r="E476" s="46">
        <v>14.46</v>
      </c>
      <c r="F476" s="46">
        <v>14.46</v>
      </c>
      <c r="G476" s="45" t="s">
        <v>3160</v>
      </c>
      <c r="H476" s="45" t="s">
        <v>3161</v>
      </c>
      <c r="I476" s="45" t="s">
        <v>2125</v>
      </c>
      <c r="J476" s="45" t="s">
        <v>2126</v>
      </c>
      <c r="K476" s="45" t="s">
        <v>2127</v>
      </c>
    </row>
    <row r="477" s="36" customFormat="1" ht="15.75" spans="1:11">
      <c r="A477" s="44" t="s">
        <v>3166</v>
      </c>
      <c r="B477" s="45" t="s">
        <v>2122</v>
      </c>
      <c r="C477" s="46">
        <v>23.26</v>
      </c>
      <c r="D477" s="46">
        <v>23.26</v>
      </c>
      <c r="E477" s="46">
        <v>23.24</v>
      </c>
      <c r="F477" s="46">
        <v>23.24</v>
      </c>
      <c r="G477" s="45" t="s">
        <v>3167</v>
      </c>
      <c r="H477" s="45" t="s">
        <v>3168</v>
      </c>
      <c r="I477" s="45" t="s">
        <v>2125</v>
      </c>
      <c r="J477" s="45" t="s">
        <v>3132</v>
      </c>
      <c r="K477" s="45" t="s">
        <v>2127</v>
      </c>
    </row>
    <row r="478" s="36" customFormat="1" ht="15.75" spans="1:11">
      <c r="A478" s="44" t="s">
        <v>3169</v>
      </c>
      <c r="B478" s="45" t="s">
        <v>2122</v>
      </c>
      <c r="C478" s="46">
        <v>9.83</v>
      </c>
      <c r="D478" s="46">
        <v>9.83</v>
      </c>
      <c r="E478" s="46">
        <v>9.83</v>
      </c>
      <c r="F478" s="46">
        <v>9.83</v>
      </c>
      <c r="G478" s="45" t="s">
        <v>3167</v>
      </c>
      <c r="H478" s="45" t="s">
        <v>3168</v>
      </c>
      <c r="I478" s="45" t="s">
        <v>2125</v>
      </c>
      <c r="J478" s="45" t="s">
        <v>3136</v>
      </c>
      <c r="K478" s="45" t="s">
        <v>2127</v>
      </c>
    </row>
    <row r="479" s="36" customFormat="1" ht="15.75" spans="1:11">
      <c r="A479" s="44" t="s">
        <v>3170</v>
      </c>
      <c r="B479" s="45" t="s">
        <v>2122</v>
      </c>
      <c r="C479" s="46">
        <v>21.56</v>
      </c>
      <c r="D479" s="46">
        <v>21.56</v>
      </c>
      <c r="E479" s="46">
        <v>21.56</v>
      </c>
      <c r="F479" s="46">
        <v>21.56</v>
      </c>
      <c r="G479" s="45" t="s">
        <v>3167</v>
      </c>
      <c r="H479" s="45" t="s">
        <v>3168</v>
      </c>
      <c r="I479" s="45" t="s">
        <v>2125</v>
      </c>
      <c r="J479" s="45" t="s">
        <v>3134</v>
      </c>
      <c r="K479" s="45" t="s">
        <v>2127</v>
      </c>
    </row>
    <row r="480" s="36" customFormat="1" ht="15.75" spans="1:11">
      <c r="A480" s="44" t="s">
        <v>3171</v>
      </c>
      <c r="B480" s="45" t="s">
        <v>2122</v>
      </c>
      <c r="C480" s="46">
        <v>24.23</v>
      </c>
      <c r="D480" s="46">
        <v>24.23</v>
      </c>
      <c r="E480" s="46">
        <v>23.84</v>
      </c>
      <c r="F480" s="46">
        <v>23.84</v>
      </c>
      <c r="G480" s="45" t="s">
        <v>3167</v>
      </c>
      <c r="H480" s="45" t="s">
        <v>3168</v>
      </c>
      <c r="I480" s="45" t="s">
        <v>2125</v>
      </c>
      <c r="J480" s="45" t="s">
        <v>3134</v>
      </c>
      <c r="K480" s="45" t="s">
        <v>2127</v>
      </c>
    </row>
    <row r="481" s="36" customFormat="1" ht="15.75" spans="1:11">
      <c r="A481" s="44" t="s">
        <v>3172</v>
      </c>
      <c r="B481" s="45" t="s">
        <v>2122</v>
      </c>
      <c r="C481" s="46">
        <v>15.91</v>
      </c>
      <c r="D481" s="46">
        <v>15.91</v>
      </c>
      <c r="E481" s="46">
        <v>15.91</v>
      </c>
      <c r="F481" s="46">
        <v>15.91</v>
      </c>
      <c r="G481" s="45" t="s">
        <v>3167</v>
      </c>
      <c r="H481" s="45" t="s">
        <v>3168</v>
      </c>
      <c r="I481" s="45" t="s">
        <v>2125</v>
      </c>
      <c r="J481" s="45" t="s">
        <v>2126</v>
      </c>
      <c r="K481" s="45" t="s">
        <v>2127</v>
      </c>
    </row>
    <row r="482" s="36" customFormat="1" ht="15.75" spans="1:11">
      <c r="A482" s="44" t="s">
        <v>3173</v>
      </c>
      <c r="B482" s="45" t="s">
        <v>2122</v>
      </c>
      <c r="C482" s="46">
        <v>25.8</v>
      </c>
      <c r="D482" s="46">
        <v>25.8</v>
      </c>
      <c r="E482" s="46">
        <v>25.74</v>
      </c>
      <c r="F482" s="46">
        <v>25.74</v>
      </c>
      <c r="G482" s="45" t="s">
        <v>3174</v>
      </c>
      <c r="H482" s="45" t="s">
        <v>3175</v>
      </c>
      <c r="I482" s="45" t="s">
        <v>2125</v>
      </c>
      <c r="J482" s="45" t="s">
        <v>3132</v>
      </c>
      <c r="K482" s="45" t="s">
        <v>2127</v>
      </c>
    </row>
    <row r="483" s="36" customFormat="1" ht="15.75" spans="1:11">
      <c r="A483" s="44" t="s">
        <v>3176</v>
      </c>
      <c r="B483" s="45" t="s">
        <v>2122</v>
      </c>
      <c r="C483" s="46">
        <v>35.03</v>
      </c>
      <c r="D483" s="46">
        <v>35.03</v>
      </c>
      <c r="E483" s="46">
        <v>35.03</v>
      </c>
      <c r="F483" s="46">
        <v>35.03</v>
      </c>
      <c r="G483" s="45" t="s">
        <v>3174</v>
      </c>
      <c r="H483" s="45" t="s">
        <v>3175</v>
      </c>
      <c r="I483" s="45" t="s">
        <v>2125</v>
      </c>
      <c r="J483" s="45" t="s">
        <v>3134</v>
      </c>
      <c r="K483" s="45" t="s">
        <v>2127</v>
      </c>
    </row>
    <row r="484" s="36" customFormat="1" ht="15.75" spans="1:11">
      <c r="A484" s="44" t="s">
        <v>3177</v>
      </c>
      <c r="B484" s="45" t="s">
        <v>2122</v>
      </c>
      <c r="C484" s="46">
        <v>8.82</v>
      </c>
      <c r="D484" s="46">
        <v>8.82</v>
      </c>
      <c r="E484" s="46">
        <v>8.82</v>
      </c>
      <c r="F484" s="46">
        <v>8.82</v>
      </c>
      <c r="G484" s="45" t="s">
        <v>3174</v>
      </c>
      <c r="H484" s="45" t="s">
        <v>3175</v>
      </c>
      <c r="I484" s="45" t="s">
        <v>2125</v>
      </c>
      <c r="J484" s="45" t="s">
        <v>3136</v>
      </c>
      <c r="K484" s="45" t="s">
        <v>2127</v>
      </c>
    </row>
    <row r="485" s="36" customFormat="1" ht="15.75" spans="1:11">
      <c r="A485" s="44" t="s">
        <v>3178</v>
      </c>
      <c r="B485" s="45" t="s">
        <v>2122</v>
      </c>
      <c r="C485" s="46">
        <v>32.11</v>
      </c>
      <c r="D485" s="46">
        <v>32.11</v>
      </c>
      <c r="E485" s="46">
        <v>32.11</v>
      </c>
      <c r="F485" s="46">
        <v>32.11</v>
      </c>
      <c r="G485" s="45" t="s">
        <v>3174</v>
      </c>
      <c r="H485" s="45" t="s">
        <v>3175</v>
      </c>
      <c r="I485" s="45" t="s">
        <v>2125</v>
      </c>
      <c r="J485" s="45" t="s">
        <v>3134</v>
      </c>
      <c r="K485" s="45" t="s">
        <v>2127</v>
      </c>
    </row>
    <row r="486" s="36" customFormat="1" ht="15.75" spans="1:11">
      <c r="A486" s="44" t="s">
        <v>3179</v>
      </c>
      <c r="B486" s="45" t="s">
        <v>2122</v>
      </c>
      <c r="C486" s="46">
        <v>22.86</v>
      </c>
      <c r="D486" s="46">
        <v>22.86</v>
      </c>
      <c r="E486" s="46">
        <v>22.86</v>
      </c>
      <c r="F486" s="46">
        <v>22.86</v>
      </c>
      <c r="G486" s="45" t="s">
        <v>3174</v>
      </c>
      <c r="H486" s="45" t="s">
        <v>3175</v>
      </c>
      <c r="I486" s="45" t="s">
        <v>2125</v>
      </c>
      <c r="J486" s="45" t="s">
        <v>2126</v>
      </c>
      <c r="K486" s="45" t="s">
        <v>2127</v>
      </c>
    </row>
    <row r="487" s="36" customFormat="1" ht="15.75" spans="1:11">
      <c r="A487" s="44" t="s">
        <v>3180</v>
      </c>
      <c r="B487" s="45" t="s">
        <v>2122</v>
      </c>
      <c r="C487" s="46">
        <v>126.3</v>
      </c>
      <c r="D487" s="46">
        <v>126.3</v>
      </c>
      <c r="E487" s="46">
        <v>126.3</v>
      </c>
      <c r="F487" s="46">
        <v>126.3</v>
      </c>
      <c r="G487" s="45" t="s">
        <v>3174</v>
      </c>
      <c r="H487" s="45" t="s">
        <v>3175</v>
      </c>
      <c r="I487" s="45" t="s">
        <v>3025</v>
      </c>
      <c r="J487" s="45" t="s">
        <v>3012</v>
      </c>
      <c r="K487" s="45" t="s">
        <v>2127</v>
      </c>
    </row>
    <row r="488" s="36" customFormat="1" ht="15.75" spans="1:11">
      <c r="A488" s="44" t="s">
        <v>3181</v>
      </c>
      <c r="B488" s="45" t="s">
        <v>2122</v>
      </c>
      <c r="C488" s="46">
        <v>142.87</v>
      </c>
      <c r="D488" s="46">
        <v>142.87</v>
      </c>
      <c r="E488" s="46">
        <v>141.84</v>
      </c>
      <c r="F488" s="46">
        <v>141.84</v>
      </c>
      <c r="G488" s="45" t="s">
        <v>3182</v>
      </c>
      <c r="H488" s="45" t="s">
        <v>3183</v>
      </c>
      <c r="I488" s="45" t="s">
        <v>2125</v>
      </c>
      <c r="J488" s="45" t="s">
        <v>3132</v>
      </c>
      <c r="K488" s="45" t="s">
        <v>2127</v>
      </c>
    </row>
    <row r="489" s="36" customFormat="1" ht="15.75" spans="1:11">
      <c r="A489" s="44" t="s">
        <v>3184</v>
      </c>
      <c r="B489" s="45" t="s">
        <v>2122</v>
      </c>
      <c r="C489" s="46">
        <v>21.34</v>
      </c>
      <c r="D489" s="46">
        <v>21.34</v>
      </c>
      <c r="E489" s="46">
        <v>21.34</v>
      </c>
      <c r="F489" s="46">
        <v>21.34</v>
      </c>
      <c r="G489" s="45" t="s">
        <v>3182</v>
      </c>
      <c r="H489" s="45" t="s">
        <v>3183</v>
      </c>
      <c r="I489" s="45" t="s">
        <v>2125</v>
      </c>
      <c r="J489" s="45" t="s">
        <v>3134</v>
      </c>
      <c r="K489" s="45" t="s">
        <v>2127</v>
      </c>
    </row>
    <row r="490" s="36" customFormat="1" ht="15.75" spans="1:11">
      <c r="A490" s="44" t="s">
        <v>3185</v>
      </c>
      <c r="B490" s="45" t="s">
        <v>2122</v>
      </c>
      <c r="C490" s="46">
        <v>25.8</v>
      </c>
      <c r="D490" s="46">
        <v>25.8</v>
      </c>
      <c r="E490" s="46">
        <v>25.8</v>
      </c>
      <c r="F490" s="46">
        <v>25.8</v>
      </c>
      <c r="G490" s="45" t="s">
        <v>3182</v>
      </c>
      <c r="H490" s="45" t="s">
        <v>3183</v>
      </c>
      <c r="I490" s="45" t="s">
        <v>2125</v>
      </c>
      <c r="J490" s="45" t="s">
        <v>3134</v>
      </c>
      <c r="K490" s="45" t="s">
        <v>2127</v>
      </c>
    </row>
    <row r="491" s="36" customFormat="1" ht="15.75" spans="1:11">
      <c r="A491" s="44" t="s">
        <v>3186</v>
      </c>
      <c r="B491" s="45" t="s">
        <v>2122</v>
      </c>
      <c r="C491" s="46">
        <v>10.39</v>
      </c>
      <c r="D491" s="46">
        <v>10.39</v>
      </c>
      <c r="E491" s="46">
        <v>10.39</v>
      </c>
      <c r="F491" s="46">
        <v>10.39</v>
      </c>
      <c r="G491" s="45" t="s">
        <v>3182</v>
      </c>
      <c r="H491" s="45" t="s">
        <v>3183</v>
      </c>
      <c r="I491" s="45" t="s">
        <v>2125</v>
      </c>
      <c r="J491" s="45" t="s">
        <v>2126</v>
      </c>
      <c r="K491" s="45" t="s">
        <v>2127</v>
      </c>
    </row>
    <row r="492" s="36" customFormat="1" ht="15.75" spans="1:11">
      <c r="A492" s="44" t="s">
        <v>3187</v>
      </c>
      <c r="B492" s="45" t="s">
        <v>2122</v>
      </c>
      <c r="C492" s="46">
        <v>5.78</v>
      </c>
      <c r="D492" s="46">
        <v>5.78</v>
      </c>
      <c r="E492" s="46">
        <v>5.78</v>
      </c>
      <c r="F492" s="46">
        <v>5.78</v>
      </c>
      <c r="G492" s="45" t="s">
        <v>3188</v>
      </c>
      <c r="H492" s="45" t="s">
        <v>3189</v>
      </c>
      <c r="I492" s="45" t="s">
        <v>2125</v>
      </c>
      <c r="J492" s="45" t="s">
        <v>3132</v>
      </c>
      <c r="K492" s="45" t="s">
        <v>2127</v>
      </c>
    </row>
    <row r="493" s="36" customFormat="1" ht="15.75" spans="1:11">
      <c r="A493" s="44" t="s">
        <v>3190</v>
      </c>
      <c r="B493" s="45" t="s">
        <v>2122</v>
      </c>
      <c r="C493" s="46">
        <v>12.18</v>
      </c>
      <c r="D493" s="46">
        <v>12.18</v>
      </c>
      <c r="E493" s="46">
        <v>12.18</v>
      </c>
      <c r="F493" s="46">
        <v>12.18</v>
      </c>
      <c r="G493" s="45" t="s">
        <v>3188</v>
      </c>
      <c r="H493" s="45" t="s">
        <v>3189</v>
      </c>
      <c r="I493" s="45" t="s">
        <v>2125</v>
      </c>
      <c r="J493" s="45" t="s">
        <v>3134</v>
      </c>
      <c r="K493" s="45" t="s">
        <v>2127</v>
      </c>
    </row>
    <row r="494" s="36" customFormat="1" ht="15.75" spans="1:11">
      <c r="A494" s="44" t="s">
        <v>3191</v>
      </c>
      <c r="B494" s="45" t="s">
        <v>2122</v>
      </c>
      <c r="C494" s="46">
        <v>13.71</v>
      </c>
      <c r="D494" s="46">
        <v>13.71</v>
      </c>
      <c r="E494" s="46">
        <v>13.71</v>
      </c>
      <c r="F494" s="46">
        <v>13.71</v>
      </c>
      <c r="G494" s="45" t="s">
        <v>3188</v>
      </c>
      <c r="H494" s="45" t="s">
        <v>3189</v>
      </c>
      <c r="I494" s="45" t="s">
        <v>2125</v>
      </c>
      <c r="J494" s="45" t="s">
        <v>3134</v>
      </c>
      <c r="K494" s="45" t="s">
        <v>2127</v>
      </c>
    </row>
    <row r="495" s="36" customFormat="1" ht="15.75" spans="1:11">
      <c r="A495" s="44" t="s">
        <v>3192</v>
      </c>
      <c r="B495" s="45" t="s">
        <v>2122</v>
      </c>
      <c r="C495" s="46">
        <v>9.57</v>
      </c>
      <c r="D495" s="46">
        <v>9.57</v>
      </c>
      <c r="E495" s="46">
        <v>9.57</v>
      </c>
      <c r="F495" s="46">
        <v>9.57</v>
      </c>
      <c r="G495" s="45" t="s">
        <v>3188</v>
      </c>
      <c r="H495" s="45" t="s">
        <v>3189</v>
      </c>
      <c r="I495" s="45" t="s">
        <v>2125</v>
      </c>
      <c r="J495" s="45" t="s">
        <v>2126</v>
      </c>
      <c r="K495" s="45" t="s">
        <v>2127</v>
      </c>
    </row>
    <row r="496" s="36" customFormat="1" ht="15.75" spans="1:11">
      <c r="A496" s="44" t="s">
        <v>3193</v>
      </c>
      <c r="B496" s="45" t="s">
        <v>2122</v>
      </c>
      <c r="C496" s="46">
        <v>50</v>
      </c>
      <c r="D496" s="46">
        <v>50</v>
      </c>
      <c r="E496" s="46">
        <v>25.3</v>
      </c>
      <c r="F496" s="46">
        <v>25.3</v>
      </c>
      <c r="G496" s="45" t="s">
        <v>3188</v>
      </c>
      <c r="H496" s="45" t="s">
        <v>3189</v>
      </c>
      <c r="I496" s="45" t="s">
        <v>3025</v>
      </c>
      <c r="J496" s="45" t="s">
        <v>2991</v>
      </c>
      <c r="K496" s="45" t="s">
        <v>2127</v>
      </c>
    </row>
    <row r="497" s="36" customFormat="1" ht="15.75" spans="1:11">
      <c r="A497" s="44" t="s">
        <v>3194</v>
      </c>
      <c r="B497" s="45" t="s">
        <v>2122</v>
      </c>
      <c r="C497" s="46">
        <v>24.58</v>
      </c>
      <c r="D497" s="46">
        <v>24.58</v>
      </c>
      <c r="E497" s="46">
        <v>24.56</v>
      </c>
      <c r="F497" s="46">
        <v>24.56</v>
      </c>
      <c r="G497" s="45" t="s">
        <v>3195</v>
      </c>
      <c r="H497" s="45" t="s">
        <v>3196</v>
      </c>
      <c r="I497" s="45" t="s">
        <v>2125</v>
      </c>
      <c r="J497" s="45" t="s">
        <v>3132</v>
      </c>
      <c r="K497" s="45" t="s">
        <v>2127</v>
      </c>
    </row>
    <row r="498" s="36" customFormat="1" ht="15.75" spans="1:11">
      <c r="A498" s="44" t="s">
        <v>3197</v>
      </c>
      <c r="B498" s="45" t="s">
        <v>2122</v>
      </c>
      <c r="C498" s="46">
        <v>12.64</v>
      </c>
      <c r="D498" s="46">
        <v>12.64</v>
      </c>
      <c r="E498" s="46">
        <v>12.64</v>
      </c>
      <c r="F498" s="46">
        <v>12.64</v>
      </c>
      <c r="G498" s="45" t="s">
        <v>3195</v>
      </c>
      <c r="H498" s="45" t="s">
        <v>3196</v>
      </c>
      <c r="I498" s="45" t="s">
        <v>2125</v>
      </c>
      <c r="J498" s="45" t="s">
        <v>3134</v>
      </c>
      <c r="K498" s="45" t="s">
        <v>2127</v>
      </c>
    </row>
    <row r="499" s="36" customFormat="1" ht="15.75" spans="1:11">
      <c r="A499" s="44" t="s">
        <v>3198</v>
      </c>
      <c r="B499" s="45" t="s">
        <v>2122</v>
      </c>
      <c r="C499" s="46">
        <v>11.64</v>
      </c>
      <c r="D499" s="46">
        <v>11.64</v>
      </c>
      <c r="E499" s="46">
        <v>11.64</v>
      </c>
      <c r="F499" s="46">
        <v>11.64</v>
      </c>
      <c r="G499" s="45" t="s">
        <v>3195</v>
      </c>
      <c r="H499" s="45" t="s">
        <v>3196</v>
      </c>
      <c r="I499" s="45" t="s">
        <v>2125</v>
      </c>
      <c r="J499" s="45" t="s">
        <v>3134</v>
      </c>
      <c r="K499" s="45" t="s">
        <v>2127</v>
      </c>
    </row>
    <row r="500" s="36" customFormat="1" ht="15.75" spans="1:11">
      <c r="A500" s="44" t="s">
        <v>3199</v>
      </c>
      <c r="B500" s="45" t="s">
        <v>2122</v>
      </c>
      <c r="C500" s="46">
        <v>8.73</v>
      </c>
      <c r="D500" s="46">
        <v>8.73</v>
      </c>
      <c r="E500" s="46">
        <v>8.73</v>
      </c>
      <c r="F500" s="46">
        <v>8.73</v>
      </c>
      <c r="G500" s="45" t="s">
        <v>3195</v>
      </c>
      <c r="H500" s="45" t="s">
        <v>3196</v>
      </c>
      <c r="I500" s="45" t="s">
        <v>2125</v>
      </c>
      <c r="J500" s="45" t="s">
        <v>2126</v>
      </c>
      <c r="K500" s="45" t="s">
        <v>2127</v>
      </c>
    </row>
    <row r="501" s="36" customFormat="1" ht="15.75" spans="1:11">
      <c r="A501" s="44" t="s">
        <v>3200</v>
      </c>
      <c r="B501" s="45" t="s">
        <v>2122</v>
      </c>
      <c r="C501" s="46">
        <v>77.55</v>
      </c>
      <c r="D501" s="46">
        <v>77.55</v>
      </c>
      <c r="E501" s="46">
        <v>77.55</v>
      </c>
      <c r="F501" s="46">
        <v>77.55</v>
      </c>
      <c r="G501" s="45" t="s">
        <v>3201</v>
      </c>
      <c r="H501" s="45" t="s">
        <v>3202</v>
      </c>
      <c r="I501" s="45" t="s">
        <v>2125</v>
      </c>
      <c r="J501" s="45" t="s">
        <v>3132</v>
      </c>
      <c r="K501" s="45" t="s">
        <v>2127</v>
      </c>
    </row>
    <row r="502" s="36" customFormat="1" ht="15.75" spans="1:11">
      <c r="A502" s="44" t="s">
        <v>3203</v>
      </c>
      <c r="B502" s="45" t="s">
        <v>2122</v>
      </c>
      <c r="C502" s="46">
        <v>10.44</v>
      </c>
      <c r="D502" s="46">
        <v>10.44</v>
      </c>
      <c r="E502" s="46">
        <v>10.44</v>
      </c>
      <c r="F502" s="46">
        <v>10.44</v>
      </c>
      <c r="G502" s="45" t="s">
        <v>3201</v>
      </c>
      <c r="H502" s="45" t="s">
        <v>3202</v>
      </c>
      <c r="I502" s="45" t="s">
        <v>2125</v>
      </c>
      <c r="J502" s="45" t="s">
        <v>3134</v>
      </c>
      <c r="K502" s="45" t="s">
        <v>2127</v>
      </c>
    </row>
    <row r="503" s="36" customFormat="1" ht="15.75" spans="1:11">
      <c r="A503" s="44" t="s">
        <v>3204</v>
      </c>
      <c r="B503" s="45" t="s">
        <v>2122</v>
      </c>
      <c r="C503" s="46">
        <v>11.84</v>
      </c>
      <c r="D503" s="46">
        <v>11.84</v>
      </c>
      <c r="E503" s="46">
        <v>11.84</v>
      </c>
      <c r="F503" s="46">
        <v>11.84</v>
      </c>
      <c r="G503" s="45" t="s">
        <v>3201</v>
      </c>
      <c r="H503" s="45" t="s">
        <v>3202</v>
      </c>
      <c r="I503" s="45" t="s">
        <v>2125</v>
      </c>
      <c r="J503" s="45" t="s">
        <v>3134</v>
      </c>
      <c r="K503" s="45" t="s">
        <v>2127</v>
      </c>
    </row>
    <row r="504" s="36" customFormat="1" ht="15.75" spans="1:11">
      <c r="A504" s="44" t="s">
        <v>3205</v>
      </c>
      <c r="B504" s="45" t="s">
        <v>2122</v>
      </c>
      <c r="C504" s="46">
        <v>8.97</v>
      </c>
      <c r="D504" s="46">
        <v>8.97</v>
      </c>
      <c r="E504" s="46">
        <v>8.97</v>
      </c>
      <c r="F504" s="46">
        <v>8.97</v>
      </c>
      <c r="G504" s="45" t="s">
        <v>3201</v>
      </c>
      <c r="H504" s="45" t="s">
        <v>3202</v>
      </c>
      <c r="I504" s="45" t="s">
        <v>2125</v>
      </c>
      <c r="J504" s="45" t="s">
        <v>2126</v>
      </c>
      <c r="K504" s="45" t="s">
        <v>2127</v>
      </c>
    </row>
    <row r="505" s="36" customFormat="1" ht="15.75" spans="1:11">
      <c r="A505" s="44" t="s">
        <v>3206</v>
      </c>
      <c r="B505" s="45" t="s">
        <v>2122</v>
      </c>
      <c r="C505" s="46">
        <v>97.73</v>
      </c>
      <c r="D505" s="46">
        <v>97.73</v>
      </c>
      <c r="E505" s="46">
        <v>90.89</v>
      </c>
      <c r="F505" s="46">
        <v>90.89</v>
      </c>
      <c r="G505" s="45" t="s">
        <v>3207</v>
      </c>
      <c r="H505" s="45" t="s">
        <v>3208</v>
      </c>
      <c r="I505" s="45" t="s">
        <v>2125</v>
      </c>
      <c r="J505" s="45" t="s">
        <v>3132</v>
      </c>
      <c r="K505" s="45" t="s">
        <v>2127</v>
      </c>
    </row>
    <row r="506" s="36" customFormat="1" ht="15.75" spans="1:11">
      <c r="A506" s="44" t="s">
        <v>3209</v>
      </c>
      <c r="B506" s="45" t="s">
        <v>2122</v>
      </c>
      <c r="C506" s="46">
        <v>17.86</v>
      </c>
      <c r="D506" s="46">
        <v>17.86</v>
      </c>
      <c r="E506" s="46">
        <v>17.86</v>
      </c>
      <c r="F506" s="46">
        <v>17.86</v>
      </c>
      <c r="G506" s="45" t="s">
        <v>3207</v>
      </c>
      <c r="H506" s="45" t="s">
        <v>3208</v>
      </c>
      <c r="I506" s="45" t="s">
        <v>2125</v>
      </c>
      <c r="J506" s="45" t="s">
        <v>3134</v>
      </c>
      <c r="K506" s="45" t="s">
        <v>2127</v>
      </c>
    </row>
    <row r="507" s="36" customFormat="1" ht="15.75" spans="1:11">
      <c r="A507" s="44" t="s">
        <v>3210</v>
      </c>
      <c r="B507" s="45" t="s">
        <v>2122</v>
      </c>
      <c r="C507" s="46">
        <v>16.58</v>
      </c>
      <c r="D507" s="46">
        <v>16.58</v>
      </c>
      <c r="E507" s="46">
        <v>16.58</v>
      </c>
      <c r="F507" s="46">
        <v>16.58</v>
      </c>
      <c r="G507" s="45" t="s">
        <v>3207</v>
      </c>
      <c r="H507" s="45" t="s">
        <v>3208</v>
      </c>
      <c r="I507" s="45" t="s">
        <v>2125</v>
      </c>
      <c r="J507" s="45" t="s">
        <v>3134</v>
      </c>
      <c r="K507" s="45" t="s">
        <v>2127</v>
      </c>
    </row>
    <row r="508" s="36" customFormat="1" ht="15.75" spans="1:11">
      <c r="A508" s="44" t="s">
        <v>3211</v>
      </c>
      <c r="B508" s="45" t="s">
        <v>2122</v>
      </c>
      <c r="C508" s="46">
        <v>11.89</v>
      </c>
      <c r="D508" s="46">
        <v>11.89</v>
      </c>
      <c r="E508" s="46">
        <v>11.89</v>
      </c>
      <c r="F508" s="46">
        <v>11.89</v>
      </c>
      <c r="G508" s="45" t="s">
        <v>3207</v>
      </c>
      <c r="H508" s="45" t="s">
        <v>3208</v>
      </c>
      <c r="I508" s="45" t="s">
        <v>2125</v>
      </c>
      <c r="J508" s="45" t="s">
        <v>2126</v>
      </c>
      <c r="K508" s="45" t="s">
        <v>2127</v>
      </c>
    </row>
    <row r="509" s="36" customFormat="1" ht="15.75" spans="1:11">
      <c r="A509" s="44" t="s">
        <v>3212</v>
      </c>
      <c r="B509" s="45" t="s">
        <v>2122</v>
      </c>
      <c r="C509" s="46">
        <v>19.53</v>
      </c>
      <c r="D509" s="46">
        <v>19.53</v>
      </c>
      <c r="E509" s="46">
        <v>19.53</v>
      </c>
      <c r="F509" s="46">
        <v>19.53</v>
      </c>
      <c r="G509" s="45" t="s">
        <v>3207</v>
      </c>
      <c r="H509" s="45" t="s">
        <v>3208</v>
      </c>
      <c r="I509" s="45" t="s">
        <v>2125</v>
      </c>
      <c r="J509" s="45" t="s">
        <v>3213</v>
      </c>
      <c r="K509" s="45" t="s">
        <v>2127</v>
      </c>
    </row>
    <row r="510" s="36" customFormat="1" ht="15.75" spans="1:11">
      <c r="A510" s="44" t="s">
        <v>3214</v>
      </c>
      <c r="B510" s="45" t="s">
        <v>2122</v>
      </c>
      <c r="C510" s="46">
        <v>20.37</v>
      </c>
      <c r="D510" s="46">
        <v>20.37</v>
      </c>
      <c r="E510" s="46">
        <v>19.5</v>
      </c>
      <c r="F510" s="46">
        <v>19.5</v>
      </c>
      <c r="G510" s="45" t="s">
        <v>3215</v>
      </c>
      <c r="H510" s="45" t="s">
        <v>3216</v>
      </c>
      <c r="I510" s="45" t="s">
        <v>2125</v>
      </c>
      <c r="J510" s="45" t="s">
        <v>3132</v>
      </c>
      <c r="K510" s="45" t="s">
        <v>2127</v>
      </c>
    </row>
    <row r="511" s="36" customFormat="1" ht="15.75" spans="1:11">
      <c r="A511" s="44" t="s">
        <v>3217</v>
      </c>
      <c r="B511" s="45" t="s">
        <v>2122</v>
      </c>
      <c r="C511" s="46">
        <v>15.89</v>
      </c>
      <c r="D511" s="46">
        <v>15.89</v>
      </c>
      <c r="E511" s="46">
        <v>15.89</v>
      </c>
      <c r="F511" s="46">
        <v>15.89</v>
      </c>
      <c r="G511" s="45" t="s">
        <v>3215</v>
      </c>
      <c r="H511" s="45" t="s">
        <v>3216</v>
      </c>
      <c r="I511" s="45" t="s">
        <v>2125</v>
      </c>
      <c r="J511" s="45" t="s">
        <v>3134</v>
      </c>
      <c r="K511" s="45" t="s">
        <v>2127</v>
      </c>
    </row>
    <row r="512" s="36" customFormat="1" ht="15.75" spans="1:11">
      <c r="A512" s="44" t="s">
        <v>3218</v>
      </c>
      <c r="B512" s="45" t="s">
        <v>2122</v>
      </c>
      <c r="C512" s="46">
        <v>11.93</v>
      </c>
      <c r="D512" s="46">
        <v>11.93</v>
      </c>
      <c r="E512" s="46">
        <v>11.93</v>
      </c>
      <c r="F512" s="46">
        <v>11.93</v>
      </c>
      <c r="G512" s="45" t="s">
        <v>3215</v>
      </c>
      <c r="H512" s="45" t="s">
        <v>3216</v>
      </c>
      <c r="I512" s="45" t="s">
        <v>2125</v>
      </c>
      <c r="J512" s="45" t="s">
        <v>3134</v>
      </c>
      <c r="K512" s="45" t="s">
        <v>2127</v>
      </c>
    </row>
    <row r="513" s="36" customFormat="1" ht="15.75" spans="1:11">
      <c r="A513" s="44" t="s">
        <v>3219</v>
      </c>
      <c r="B513" s="45" t="s">
        <v>2122</v>
      </c>
      <c r="C513" s="46">
        <v>47</v>
      </c>
      <c r="D513" s="46">
        <v>47</v>
      </c>
      <c r="E513" s="46">
        <v>47</v>
      </c>
      <c r="F513" s="46">
        <v>47</v>
      </c>
      <c r="G513" s="45" t="s">
        <v>3215</v>
      </c>
      <c r="H513" s="45" t="s">
        <v>3216</v>
      </c>
      <c r="I513" s="45" t="s">
        <v>2125</v>
      </c>
      <c r="J513" s="45" t="s">
        <v>3213</v>
      </c>
      <c r="K513" s="45" t="s">
        <v>2127</v>
      </c>
    </row>
    <row r="514" s="36" customFormat="1" ht="15.75" spans="1:11">
      <c r="A514" s="44" t="s">
        <v>3220</v>
      </c>
      <c r="B514" s="45" t="s">
        <v>2122</v>
      </c>
      <c r="C514" s="46">
        <v>4.89</v>
      </c>
      <c r="D514" s="46">
        <v>4.89</v>
      </c>
      <c r="E514" s="46">
        <v>4.89</v>
      </c>
      <c r="F514" s="46">
        <v>4.89</v>
      </c>
      <c r="G514" s="45" t="s">
        <v>3215</v>
      </c>
      <c r="H514" s="45" t="s">
        <v>3216</v>
      </c>
      <c r="I514" s="45" t="s">
        <v>2125</v>
      </c>
      <c r="J514" s="45" t="s">
        <v>2126</v>
      </c>
      <c r="K514" s="45" t="s">
        <v>2127</v>
      </c>
    </row>
    <row r="515" s="36" customFormat="1" ht="15.75" spans="1:11">
      <c r="A515" s="44" t="s">
        <v>3221</v>
      </c>
      <c r="B515" s="45" t="s">
        <v>2122</v>
      </c>
      <c r="C515" s="46">
        <v>50</v>
      </c>
      <c r="D515" s="46">
        <v>50</v>
      </c>
      <c r="E515" s="46">
        <v>49.29</v>
      </c>
      <c r="F515" s="46">
        <v>49.29</v>
      </c>
      <c r="G515" s="45" t="s">
        <v>3215</v>
      </c>
      <c r="H515" s="45" t="s">
        <v>3216</v>
      </c>
      <c r="I515" s="45" t="s">
        <v>3025</v>
      </c>
      <c r="J515" s="45" t="s">
        <v>2991</v>
      </c>
      <c r="K515" s="45" t="s">
        <v>2127</v>
      </c>
    </row>
    <row r="516" s="36" customFormat="1" ht="15.75" spans="1:11">
      <c r="A516" s="44" t="s">
        <v>3222</v>
      </c>
      <c r="B516" s="45" t="s">
        <v>2122</v>
      </c>
      <c r="C516" s="46">
        <v>75.77</v>
      </c>
      <c r="D516" s="46">
        <v>75.77</v>
      </c>
      <c r="E516" s="46">
        <v>75.77</v>
      </c>
      <c r="F516" s="46">
        <v>75.77</v>
      </c>
      <c r="G516" s="45" t="s">
        <v>3223</v>
      </c>
      <c r="H516" s="45" t="s">
        <v>3224</v>
      </c>
      <c r="I516" s="45" t="s">
        <v>2125</v>
      </c>
      <c r="J516" s="45" t="s">
        <v>3132</v>
      </c>
      <c r="K516" s="45" t="s">
        <v>2127</v>
      </c>
    </row>
    <row r="517" s="36" customFormat="1" ht="15.75" spans="1:11">
      <c r="A517" s="44" t="s">
        <v>3225</v>
      </c>
      <c r="B517" s="45" t="s">
        <v>2122</v>
      </c>
      <c r="C517" s="46">
        <v>18.08</v>
      </c>
      <c r="D517" s="46">
        <v>18.08</v>
      </c>
      <c r="E517" s="46">
        <v>18.08</v>
      </c>
      <c r="F517" s="46">
        <v>18.08</v>
      </c>
      <c r="G517" s="45" t="s">
        <v>3223</v>
      </c>
      <c r="H517" s="45" t="s">
        <v>3224</v>
      </c>
      <c r="I517" s="45" t="s">
        <v>2125</v>
      </c>
      <c r="J517" s="45" t="s">
        <v>3134</v>
      </c>
      <c r="K517" s="45" t="s">
        <v>2127</v>
      </c>
    </row>
    <row r="518" s="36" customFormat="1" ht="15.75" spans="1:11">
      <c r="A518" s="44" t="s">
        <v>3226</v>
      </c>
      <c r="B518" s="45" t="s">
        <v>2122</v>
      </c>
      <c r="C518" s="46">
        <v>19.51</v>
      </c>
      <c r="D518" s="46">
        <v>19.51</v>
      </c>
      <c r="E518" s="46">
        <v>19.51</v>
      </c>
      <c r="F518" s="46">
        <v>19.51</v>
      </c>
      <c r="G518" s="45" t="s">
        <v>3223</v>
      </c>
      <c r="H518" s="45" t="s">
        <v>3224</v>
      </c>
      <c r="I518" s="45" t="s">
        <v>2125</v>
      </c>
      <c r="J518" s="45" t="s">
        <v>3134</v>
      </c>
      <c r="K518" s="45" t="s">
        <v>2127</v>
      </c>
    </row>
    <row r="519" s="36" customFormat="1" ht="15.75" spans="1:11">
      <c r="A519" s="44" t="s">
        <v>3227</v>
      </c>
      <c r="B519" s="45" t="s">
        <v>2122</v>
      </c>
      <c r="C519" s="46">
        <v>9.33</v>
      </c>
      <c r="D519" s="46">
        <v>9.33</v>
      </c>
      <c r="E519" s="46">
        <v>9.33</v>
      </c>
      <c r="F519" s="46">
        <v>9.33</v>
      </c>
      <c r="G519" s="45" t="s">
        <v>3223</v>
      </c>
      <c r="H519" s="45" t="s">
        <v>3224</v>
      </c>
      <c r="I519" s="45" t="s">
        <v>2125</v>
      </c>
      <c r="J519" s="45" t="s">
        <v>2126</v>
      </c>
      <c r="K519" s="45" t="s">
        <v>2127</v>
      </c>
    </row>
    <row r="520" s="36" customFormat="1" ht="15.75" spans="1:11">
      <c r="A520" s="44" t="s">
        <v>3228</v>
      </c>
      <c r="B520" s="45" t="s">
        <v>2122</v>
      </c>
      <c r="C520" s="46">
        <v>90.41</v>
      </c>
      <c r="D520" s="46">
        <v>90.41</v>
      </c>
      <c r="E520" s="46">
        <v>90.41</v>
      </c>
      <c r="F520" s="46">
        <v>90.41</v>
      </c>
      <c r="G520" s="45" t="s">
        <v>3223</v>
      </c>
      <c r="H520" s="45" t="s">
        <v>3224</v>
      </c>
      <c r="I520" s="45" t="s">
        <v>2125</v>
      </c>
      <c r="J520" s="45" t="s">
        <v>3213</v>
      </c>
      <c r="K520" s="45" t="s">
        <v>2127</v>
      </c>
    </row>
    <row r="521" s="36" customFormat="1" ht="15.75" spans="1:11">
      <c r="A521" s="44" t="s">
        <v>3229</v>
      </c>
      <c r="B521" s="45" t="s">
        <v>2122</v>
      </c>
      <c r="C521" s="46">
        <v>34.35</v>
      </c>
      <c r="D521" s="46">
        <v>34.35</v>
      </c>
      <c r="E521" s="46">
        <v>34.02</v>
      </c>
      <c r="F521" s="46">
        <v>34.02</v>
      </c>
      <c r="G521" s="45" t="s">
        <v>3230</v>
      </c>
      <c r="H521" s="45" t="s">
        <v>3231</v>
      </c>
      <c r="I521" s="45" t="s">
        <v>2125</v>
      </c>
      <c r="J521" s="45" t="s">
        <v>3132</v>
      </c>
      <c r="K521" s="45" t="s">
        <v>2127</v>
      </c>
    </row>
    <row r="522" s="36" customFormat="1" ht="15.75" spans="1:11">
      <c r="A522" s="44" t="s">
        <v>3232</v>
      </c>
      <c r="B522" s="45" t="s">
        <v>2122</v>
      </c>
      <c r="C522" s="46">
        <v>10.9</v>
      </c>
      <c r="D522" s="46">
        <v>10.9</v>
      </c>
      <c r="E522" s="46">
        <v>10.9</v>
      </c>
      <c r="F522" s="46">
        <v>10.9</v>
      </c>
      <c r="G522" s="45" t="s">
        <v>3230</v>
      </c>
      <c r="H522" s="45" t="s">
        <v>3231</v>
      </c>
      <c r="I522" s="45" t="s">
        <v>2125</v>
      </c>
      <c r="J522" s="45" t="s">
        <v>3134</v>
      </c>
      <c r="K522" s="45" t="s">
        <v>2127</v>
      </c>
    </row>
    <row r="523" s="36" customFormat="1" ht="15.75" spans="1:11">
      <c r="A523" s="44" t="s">
        <v>3233</v>
      </c>
      <c r="B523" s="45" t="s">
        <v>2122</v>
      </c>
      <c r="C523" s="46">
        <v>9.25</v>
      </c>
      <c r="D523" s="46">
        <v>9.25</v>
      </c>
      <c r="E523" s="46">
        <v>9.25</v>
      </c>
      <c r="F523" s="46">
        <v>9.25</v>
      </c>
      <c r="G523" s="45" t="s">
        <v>3230</v>
      </c>
      <c r="H523" s="45" t="s">
        <v>3231</v>
      </c>
      <c r="I523" s="45" t="s">
        <v>2125</v>
      </c>
      <c r="J523" s="45" t="s">
        <v>3134</v>
      </c>
      <c r="K523" s="45" t="s">
        <v>2127</v>
      </c>
    </row>
    <row r="524" s="36" customFormat="1" ht="15.75" spans="1:11">
      <c r="A524" s="44" t="s">
        <v>3234</v>
      </c>
      <c r="B524" s="45" t="s">
        <v>2122</v>
      </c>
      <c r="C524" s="46">
        <v>7.62</v>
      </c>
      <c r="D524" s="46">
        <v>7.62</v>
      </c>
      <c r="E524" s="46">
        <v>7.62</v>
      </c>
      <c r="F524" s="46">
        <v>7.62</v>
      </c>
      <c r="G524" s="45" t="s">
        <v>3230</v>
      </c>
      <c r="H524" s="45" t="s">
        <v>3231</v>
      </c>
      <c r="I524" s="45" t="s">
        <v>2125</v>
      </c>
      <c r="J524" s="45" t="s">
        <v>2126</v>
      </c>
      <c r="K524" s="45" t="s">
        <v>2127</v>
      </c>
    </row>
    <row r="525" s="36" customFormat="1" ht="15.75" spans="1:11">
      <c r="A525" s="44" t="s">
        <v>3235</v>
      </c>
      <c r="B525" s="45" t="s">
        <v>2122</v>
      </c>
      <c r="C525" s="46">
        <v>49.57</v>
      </c>
      <c r="D525" s="46">
        <v>49.57</v>
      </c>
      <c r="E525" s="46">
        <v>49.57</v>
      </c>
      <c r="F525" s="46">
        <v>49.57</v>
      </c>
      <c r="G525" s="45" t="s">
        <v>3230</v>
      </c>
      <c r="H525" s="45" t="s">
        <v>3231</v>
      </c>
      <c r="I525" s="45" t="s">
        <v>2125</v>
      </c>
      <c r="J525" s="45" t="s">
        <v>3213</v>
      </c>
      <c r="K525" s="45" t="s">
        <v>2127</v>
      </c>
    </row>
    <row r="526" s="36" customFormat="1" ht="15.75" spans="1:11">
      <c r="A526" s="44" t="s">
        <v>3236</v>
      </c>
      <c r="B526" s="45" t="s">
        <v>2122</v>
      </c>
      <c r="C526" s="46">
        <v>20</v>
      </c>
      <c r="D526" s="46">
        <v>20</v>
      </c>
      <c r="E526" s="46">
        <v>18.68</v>
      </c>
      <c r="F526" s="46">
        <v>18.68</v>
      </c>
      <c r="G526" s="45" t="s">
        <v>3230</v>
      </c>
      <c r="H526" s="45" t="s">
        <v>3231</v>
      </c>
      <c r="I526" s="45" t="s">
        <v>3025</v>
      </c>
      <c r="J526" s="45" t="s">
        <v>2991</v>
      </c>
      <c r="K526" s="45" t="s">
        <v>2127</v>
      </c>
    </row>
    <row r="527" s="36" customFormat="1" ht="15.75" spans="1:11">
      <c r="A527" s="44" t="s">
        <v>3237</v>
      </c>
      <c r="B527" s="45" t="s">
        <v>2122</v>
      </c>
      <c r="C527" s="46">
        <v>95</v>
      </c>
      <c r="D527" s="46">
        <v>95</v>
      </c>
      <c r="E527" s="46">
        <v>84.31</v>
      </c>
      <c r="F527" s="46">
        <v>84.31</v>
      </c>
      <c r="G527" s="45" t="s">
        <v>3230</v>
      </c>
      <c r="H527" s="45" t="s">
        <v>3231</v>
      </c>
      <c r="I527" s="45" t="s">
        <v>3025</v>
      </c>
      <c r="J527" s="45" t="s">
        <v>2991</v>
      </c>
      <c r="K527" s="45" t="s">
        <v>2127</v>
      </c>
    </row>
    <row r="528" s="36" customFormat="1" ht="15.75" spans="1:11">
      <c r="A528" s="44" t="s">
        <v>3238</v>
      </c>
      <c r="B528" s="45" t="s">
        <v>2122</v>
      </c>
      <c r="C528" s="46">
        <v>144</v>
      </c>
      <c r="D528" s="46">
        <v>144</v>
      </c>
      <c r="E528" s="46">
        <v>144</v>
      </c>
      <c r="F528" s="46">
        <v>144</v>
      </c>
      <c r="G528" s="45" t="s">
        <v>3239</v>
      </c>
      <c r="H528" s="45" t="s">
        <v>3240</v>
      </c>
      <c r="I528" s="45" t="s">
        <v>2182</v>
      </c>
      <c r="J528" s="45" t="s">
        <v>2991</v>
      </c>
      <c r="K528" s="45" t="s">
        <v>2127</v>
      </c>
    </row>
    <row r="529" s="36" customFormat="1" ht="15.75" spans="1:11">
      <c r="A529" s="44" t="s">
        <v>3241</v>
      </c>
      <c r="B529" s="45" t="s">
        <v>2122</v>
      </c>
      <c r="C529" s="46">
        <v>67.84</v>
      </c>
      <c r="D529" s="46">
        <v>67.84</v>
      </c>
      <c r="E529" s="46">
        <v>67.84</v>
      </c>
      <c r="F529" s="46">
        <v>67.84</v>
      </c>
      <c r="G529" s="45" t="s">
        <v>3239</v>
      </c>
      <c r="H529" s="45" t="s">
        <v>3240</v>
      </c>
      <c r="I529" s="45" t="s">
        <v>2125</v>
      </c>
      <c r="J529" s="45" t="s">
        <v>3132</v>
      </c>
      <c r="K529" s="45" t="s">
        <v>2127</v>
      </c>
    </row>
    <row r="530" s="36" customFormat="1" ht="15.75" spans="1:11">
      <c r="A530" s="44" t="s">
        <v>3242</v>
      </c>
      <c r="B530" s="45" t="s">
        <v>2122</v>
      </c>
      <c r="C530" s="46">
        <v>29.58</v>
      </c>
      <c r="D530" s="46">
        <v>29.58</v>
      </c>
      <c r="E530" s="46">
        <v>29.58</v>
      </c>
      <c r="F530" s="46">
        <v>29.58</v>
      </c>
      <c r="G530" s="45" t="s">
        <v>3239</v>
      </c>
      <c r="H530" s="45" t="s">
        <v>3240</v>
      </c>
      <c r="I530" s="45" t="s">
        <v>2125</v>
      </c>
      <c r="J530" s="45" t="s">
        <v>3134</v>
      </c>
      <c r="K530" s="45" t="s">
        <v>2127</v>
      </c>
    </row>
    <row r="531" s="36" customFormat="1" ht="15.75" spans="1:11">
      <c r="A531" s="44" t="s">
        <v>3243</v>
      </c>
      <c r="B531" s="45" t="s">
        <v>2122</v>
      </c>
      <c r="C531" s="46">
        <v>22.46</v>
      </c>
      <c r="D531" s="46">
        <v>22.46</v>
      </c>
      <c r="E531" s="46">
        <v>22.46</v>
      </c>
      <c r="F531" s="46">
        <v>22.46</v>
      </c>
      <c r="G531" s="45" t="s">
        <v>3239</v>
      </c>
      <c r="H531" s="45" t="s">
        <v>3240</v>
      </c>
      <c r="I531" s="45" t="s">
        <v>2125</v>
      </c>
      <c r="J531" s="45" t="s">
        <v>3134</v>
      </c>
      <c r="K531" s="45" t="s">
        <v>2127</v>
      </c>
    </row>
    <row r="532" s="36" customFormat="1" ht="15.75" spans="1:11">
      <c r="A532" s="44" t="s">
        <v>3244</v>
      </c>
      <c r="B532" s="45" t="s">
        <v>2122</v>
      </c>
      <c r="C532" s="46">
        <v>13.22</v>
      </c>
      <c r="D532" s="46">
        <v>13.22</v>
      </c>
      <c r="E532" s="46">
        <v>13.22</v>
      </c>
      <c r="F532" s="46">
        <v>13.22</v>
      </c>
      <c r="G532" s="45" t="s">
        <v>3239</v>
      </c>
      <c r="H532" s="45" t="s">
        <v>3240</v>
      </c>
      <c r="I532" s="45" t="s">
        <v>2125</v>
      </c>
      <c r="J532" s="45" t="s">
        <v>2126</v>
      </c>
      <c r="K532" s="45" t="s">
        <v>2127</v>
      </c>
    </row>
    <row r="533" s="36" customFormat="1" ht="15.75" spans="1:11">
      <c r="A533" s="44" t="s">
        <v>3245</v>
      </c>
      <c r="B533" s="45" t="s">
        <v>2122</v>
      </c>
      <c r="C533" s="46">
        <v>84.29</v>
      </c>
      <c r="D533" s="46">
        <v>84.29</v>
      </c>
      <c r="E533" s="46">
        <v>84.29</v>
      </c>
      <c r="F533" s="46">
        <v>84.29</v>
      </c>
      <c r="G533" s="45" t="s">
        <v>3239</v>
      </c>
      <c r="H533" s="45" t="s">
        <v>3240</v>
      </c>
      <c r="I533" s="45" t="s">
        <v>2125</v>
      </c>
      <c r="J533" s="45" t="s">
        <v>3213</v>
      </c>
      <c r="K533" s="45" t="s">
        <v>2127</v>
      </c>
    </row>
    <row r="534" s="36" customFormat="1" ht="15.75" spans="1:11">
      <c r="A534" s="44" t="s">
        <v>3246</v>
      </c>
      <c r="B534" s="45" t="s">
        <v>2122</v>
      </c>
      <c r="C534" s="46">
        <v>50</v>
      </c>
      <c r="D534" s="46">
        <v>50</v>
      </c>
      <c r="E534" s="46">
        <v>50</v>
      </c>
      <c r="F534" s="46">
        <v>50</v>
      </c>
      <c r="G534" s="45" t="s">
        <v>3239</v>
      </c>
      <c r="H534" s="45" t="s">
        <v>3240</v>
      </c>
      <c r="I534" s="45" t="s">
        <v>3025</v>
      </c>
      <c r="J534" s="45" t="s">
        <v>2991</v>
      </c>
      <c r="K534" s="45" t="s">
        <v>2127</v>
      </c>
    </row>
    <row r="535" s="36" customFormat="1" ht="15.75" spans="1:11">
      <c r="A535" s="44" t="s">
        <v>3247</v>
      </c>
      <c r="B535" s="45" t="s">
        <v>2122</v>
      </c>
      <c r="C535" s="46">
        <v>13.67</v>
      </c>
      <c r="D535" s="46">
        <v>13.67</v>
      </c>
      <c r="E535" s="46">
        <v>13.67</v>
      </c>
      <c r="F535" s="46">
        <v>13.67</v>
      </c>
      <c r="G535" s="45" t="s">
        <v>3248</v>
      </c>
      <c r="H535" s="45" t="s">
        <v>3249</v>
      </c>
      <c r="I535" s="45" t="s">
        <v>2125</v>
      </c>
      <c r="J535" s="45" t="s">
        <v>3132</v>
      </c>
      <c r="K535" s="45" t="s">
        <v>2127</v>
      </c>
    </row>
    <row r="536" s="36" customFormat="1" ht="15.75" spans="1:11">
      <c r="A536" s="44" t="s">
        <v>3250</v>
      </c>
      <c r="B536" s="45" t="s">
        <v>2122</v>
      </c>
      <c r="C536" s="46">
        <v>14.15</v>
      </c>
      <c r="D536" s="46">
        <v>14.15</v>
      </c>
      <c r="E536" s="46">
        <v>14.15</v>
      </c>
      <c r="F536" s="46">
        <v>14.15</v>
      </c>
      <c r="G536" s="45" t="s">
        <v>3248</v>
      </c>
      <c r="H536" s="45" t="s">
        <v>3249</v>
      </c>
      <c r="I536" s="45" t="s">
        <v>2125</v>
      </c>
      <c r="J536" s="45" t="s">
        <v>3134</v>
      </c>
      <c r="K536" s="45" t="s">
        <v>2127</v>
      </c>
    </row>
    <row r="537" s="36" customFormat="1" ht="15.75" spans="1:11">
      <c r="A537" s="44" t="s">
        <v>3251</v>
      </c>
      <c r="B537" s="45" t="s">
        <v>2122</v>
      </c>
      <c r="C537" s="46">
        <v>9.69</v>
      </c>
      <c r="D537" s="46">
        <v>9.69</v>
      </c>
      <c r="E537" s="46">
        <v>9.69</v>
      </c>
      <c r="F537" s="46">
        <v>9.69</v>
      </c>
      <c r="G537" s="45" t="s">
        <v>3248</v>
      </c>
      <c r="H537" s="45" t="s">
        <v>3249</v>
      </c>
      <c r="I537" s="45" t="s">
        <v>2125</v>
      </c>
      <c r="J537" s="45" t="s">
        <v>3134</v>
      </c>
      <c r="K537" s="45" t="s">
        <v>2127</v>
      </c>
    </row>
    <row r="538" s="36" customFormat="1" ht="15.75" spans="1:11">
      <c r="A538" s="44" t="s">
        <v>3252</v>
      </c>
      <c r="B538" s="45" t="s">
        <v>2122</v>
      </c>
      <c r="C538" s="46">
        <v>6.34</v>
      </c>
      <c r="D538" s="46">
        <v>6.34</v>
      </c>
      <c r="E538" s="46">
        <v>6.34</v>
      </c>
      <c r="F538" s="46">
        <v>6.34</v>
      </c>
      <c r="G538" s="45" t="s">
        <v>3248</v>
      </c>
      <c r="H538" s="45" t="s">
        <v>3249</v>
      </c>
      <c r="I538" s="45" t="s">
        <v>2125</v>
      </c>
      <c r="J538" s="45" t="s">
        <v>2126</v>
      </c>
      <c r="K538" s="45" t="s">
        <v>2127</v>
      </c>
    </row>
    <row r="539" s="36" customFormat="1" ht="15.75" spans="1:11">
      <c r="A539" s="44" t="s">
        <v>3253</v>
      </c>
      <c r="B539" s="45" t="s">
        <v>2122</v>
      </c>
      <c r="C539" s="46">
        <v>46.59</v>
      </c>
      <c r="D539" s="46">
        <v>46.59</v>
      </c>
      <c r="E539" s="46">
        <v>46.59</v>
      </c>
      <c r="F539" s="46">
        <v>46.59</v>
      </c>
      <c r="G539" s="45" t="s">
        <v>3248</v>
      </c>
      <c r="H539" s="45" t="s">
        <v>3249</v>
      </c>
      <c r="I539" s="45" t="s">
        <v>2125</v>
      </c>
      <c r="J539" s="45" t="s">
        <v>3213</v>
      </c>
      <c r="K539" s="45" t="s">
        <v>2127</v>
      </c>
    </row>
    <row r="540" s="36" customFormat="1" ht="15.75" spans="1:11">
      <c r="A540" s="44" t="s">
        <v>3254</v>
      </c>
      <c r="B540" s="45" t="s">
        <v>2122</v>
      </c>
      <c r="C540" s="46">
        <v>198</v>
      </c>
      <c r="D540" s="46">
        <v>198</v>
      </c>
      <c r="E540" s="46">
        <v>155.05</v>
      </c>
      <c r="F540" s="46">
        <v>155.05</v>
      </c>
      <c r="G540" s="45" t="s">
        <v>3248</v>
      </c>
      <c r="H540" s="45" t="s">
        <v>3249</v>
      </c>
      <c r="I540" s="45" t="s">
        <v>3025</v>
      </c>
      <c r="J540" s="45" t="s">
        <v>2991</v>
      </c>
      <c r="K540" s="45" t="s">
        <v>2127</v>
      </c>
    </row>
    <row r="541" s="36" customFormat="1" ht="15.75" spans="1:11">
      <c r="A541" s="44" t="s">
        <v>3255</v>
      </c>
      <c r="B541" s="45" t="s">
        <v>2122</v>
      </c>
      <c r="C541" s="46">
        <v>5.58</v>
      </c>
      <c r="D541" s="46">
        <v>5.58</v>
      </c>
      <c r="E541" s="46">
        <v>5.58</v>
      </c>
      <c r="F541" s="46">
        <v>5.58</v>
      </c>
      <c r="G541" s="45" t="s">
        <v>3256</v>
      </c>
      <c r="H541" s="45" t="s">
        <v>3257</v>
      </c>
      <c r="I541" s="45" t="s">
        <v>2125</v>
      </c>
      <c r="J541" s="45" t="s">
        <v>3132</v>
      </c>
      <c r="K541" s="45" t="s">
        <v>2127</v>
      </c>
    </row>
    <row r="542" s="36" customFormat="1" ht="15.75" spans="1:11">
      <c r="A542" s="44" t="s">
        <v>3258</v>
      </c>
      <c r="B542" s="45" t="s">
        <v>2122</v>
      </c>
      <c r="C542" s="46">
        <v>10.44</v>
      </c>
      <c r="D542" s="46">
        <v>10.44</v>
      </c>
      <c r="E542" s="46">
        <v>10.44</v>
      </c>
      <c r="F542" s="46">
        <v>10.44</v>
      </c>
      <c r="G542" s="45" t="s">
        <v>3256</v>
      </c>
      <c r="H542" s="45" t="s">
        <v>3257</v>
      </c>
      <c r="I542" s="45" t="s">
        <v>2125</v>
      </c>
      <c r="J542" s="45" t="s">
        <v>3134</v>
      </c>
      <c r="K542" s="45" t="s">
        <v>2127</v>
      </c>
    </row>
    <row r="543" s="36" customFormat="1" ht="15.75" spans="1:11">
      <c r="A543" s="44" t="s">
        <v>3259</v>
      </c>
      <c r="B543" s="45" t="s">
        <v>2122</v>
      </c>
      <c r="C543" s="46">
        <v>6.39</v>
      </c>
      <c r="D543" s="46">
        <v>6.39</v>
      </c>
      <c r="E543" s="46">
        <v>6.39</v>
      </c>
      <c r="F543" s="46">
        <v>6.39</v>
      </c>
      <c r="G543" s="45" t="s">
        <v>3256</v>
      </c>
      <c r="H543" s="45" t="s">
        <v>3257</v>
      </c>
      <c r="I543" s="45" t="s">
        <v>2125</v>
      </c>
      <c r="J543" s="45" t="s">
        <v>3134</v>
      </c>
      <c r="K543" s="45" t="s">
        <v>2127</v>
      </c>
    </row>
    <row r="544" s="36" customFormat="1" ht="15.75" spans="1:11">
      <c r="A544" s="44" t="s">
        <v>3260</v>
      </c>
      <c r="B544" s="45" t="s">
        <v>2122</v>
      </c>
      <c r="C544" s="46">
        <v>38.69</v>
      </c>
      <c r="D544" s="46">
        <v>38.69</v>
      </c>
      <c r="E544" s="46">
        <v>38.69</v>
      </c>
      <c r="F544" s="46">
        <v>38.69</v>
      </c>
      <c r="G544" s="45" t="s">
        <v>3256</v>
      </c>
      <c r="H544" s="45" t="s">
        <v>3257</v>
      </c>
      <c r="I544" s="45" t="s">
        <v>2125</v>
      </c>
      <c r="J544" s="45" t="s">
        <v>3213</v>
      </c>
      <c r="K544" s="45" t="s">
        <v>2127</v>
      </c>
    </row>
    <row r="545" s="36" customFormat="1" ht="15.75" spans="1:11">
      <c r="A545" s="44" t="s">
        <v>3261</v>
      </c>
      <c r="B545" s="45" t="s">
        <v>2122</v>
      </c>
      <c r="C545" s="46">
        <v>2.32</v>
      </c>
      <c r="D545" s="46">
        <v>2.32</v>
      </c>
      <c r="E545" s="46">
        <v>2.32</v>
      </c>
      <c r="F545" s="46">
        <v>2.32</v>
      </c>
      <c r="G545" s="45" t="s">
        <v>3256</v>
      </c>
      <c r="H545" s="45" t="s">
        <v>3257</v>
      </c>
      <c r="I545" s="45" t="s">
        <v>2125</v>
      </c>
      <c r="J545" s="45" t="s">
        <v>2126</v>
      </c>
      <c r="K545" s="45" t="s">
        <v>2127</v>
      </c>
    </row>
    <row r="546" s="36" customFormat="1" ht="15.75" spans="1:11">
      <c r="A546" s="44" t="s">
        <v>3262</v>
      </c>
      <c r="B546" s="45" t="s">
        <v>2122</v>
      </c>
      <c r="C546" s="46">
        <v>29.96</v>
      </c>
      <c r="D546" s="46">
        <v>29.96</v>
      </c>
      <c r="E546" s="46">
        <v>29.96</v>
      </c>
      <c r="F546" s="46">
        <v>29.96</v>
      </c>
      <c r="G546" s="45" t="s">
        <v>3256</v>
      </c>
      <c r="H546" s="45" t="s">
        <v>3257</v>
      </c>
      <c r="I546" s="45" t="s">
        <v>3025</v>
      </c>
      <c r="J546" s="45" t="s">
        <v>3012</v>
      </c>
      <c r="K546" s="45" t="s">
        <v>2127</v>
      </c>
    </row>
    <row r="547" s="36" customFormat="1" ht="15.75" spans="1:11">
      <c r="A547" s="44" t="s">
        <v>3263</v>
      </c>
      <c r="B547" s="45" t="s">
        <v>2122</v>
      </c>
      <c r="C547" s="46">
        <v>15.66</v>
      </c>
      <c r="D547" s="46">
        <v>15.66</v>
      </c>
      <c r="E547" s="46">
        <v>15.66</v>
      </c>
      <c r="F547" s="46">
        <v>15.66</v>
      </c>
      <c r="G547" s="45" t="s">
        <v>3264</v>
      </c>
      <c r="H547" s="45" t="s">
        <v>3265</v>
      </c>
      <c r="I547" s="45" t="s">
        <v>2125</v>
      </c>
      <c r="J547" s="45" t="s">
        <v>3132</v>
      </c>
      <c r="K547" s="45" t="s">
        <v>2127</v>
      </c>
    </row>
    <row r="548" s="36" customFormat="1" ht="15.75" spans="1:11">
      <c r="A548" s="44" t="s">
        <v>3266</v>
      </c>
      <c r="B548" s="45" t="s">
        <v>2122</v>
      </c>
      <c r="C548" s="46">
        <v>12.18</v>
      </c>
      <c r="D548" s="46">
        <v>12.18</v>
      </c>
      <c r="E548" s="46">
        <v>12.18</v>
      </c>
      <c r="F548" s="46">
        <v>12.18</v>
      </c>
      <c r="G548" s="45" t="s">
        <v>3264</v>
      </c>
      <c r="H548" s="45" t="s">
        <v>3265</v>
      </c>
      <c r="I548" s="45" t="s">
        <v>2125</v>
      </c>
      <c r="J548" s="45" t="s">
        <v>3134</v>
      </c>
      <c r="K548" s="45" t="s">
        <v>2127</v>
      </c>
    </row>
    <row r="549" s="36" customFormat="1" ht="15.75" spans="1:11">
      <c r="A549" s="44" t="s">
        <v>3267</v>
      </c>
      <c r="B549" s="45" t="s">
        <v>2122</v>
      </c>
      <c r="C549" s="46">
        <v>6.96</v>
      </c>
      <c r="D549" s="46">
        <v>6.96</v>
      </c>
      <c r="E549" s="46">
        <v>6.96</v>
      </c>
      <c r="F549" s="46">
        <v>6.96</v>
      </c>
      <c r="G549" s="45" t="s">
        <v>3264</v>
      </c>
      <c r="H549" s="45" t="s">
        <v>3265</v>
      </c>
      <c r="I549" s="45" t="s">
        <v>2125</v>
      </c>
      <c r="J549" s="45" t="s">
        <v>3134</v>
      </c>
      <c r="K549" s="45" t="s">
        <v>2127</v>
      </c>
    </row>
    <row r="550" s="36" customFormat="1" ht="15.75" spans="1:11">
      <c r="A550" s="44" t="s">
        <v>3268</v>
      </c>
      <c r="B550" s="45" t="s">
        <v>2122</v>
      </c>
      <c r="C550" s="46">
        <v>37.53</v>
      </c>
      <c r="D550" s="46">
        <v>37.53</v>
      </c>
      <c r="E550" s="46">
        <v>37.53</v>
      </c>
      <c r="F550" s="46">
        <v>37.53</v>
      </c>
      <c r="G550" s="45" t="s">
        <v>3264</v>
      </c>
      <c r="H550" s="45" t="s">
        <v>3265</v>
      </c>
      <c r="I550" s="45" t="s">
        <v>2125</v>
      </c>
      <c r="J550" s="45" t="s">
        <v>3213</v>
      </c>
      <c r="K550" s="45" t="s">
        <v>2127</v>
      </c>
    </row>
    <row r="551" s="36" customFormat="1" ht="15.75" spans="1:11">
      <c r="A551" s="44" t="s">
        <v>3269</v>
      </c>
      <c r="B551" s="45" t="s">
        <v>2122</v>
      </c>
      <c r="C551" s="46">
        <v>3.19</v>
      </c>
      <c r="D551" s="46">
        <v>3.19</v>
      </c>
      <c r="E551" s="46">
        <v>3.19</v>
      </c>
      <c r="F551" s="46">
        <v>3.19</v>
      </c>
      <c r="G551" s="45" t="s">
        <v>3264</v>
      </c>
      <c r="H551" s="45" t="s">
        <v>3265</v>
      </c>
      <c r="I551" s="45" t="s">
        <v>2125</v>
      </c>
      <c r="J551" s="45" t="s">
        <v>2126</v>
      </c>
      <c r="K551" s="45" t="s">
        <v>2127</v>
      </c>
    </row>
    <row r="552" s="36" customFormat="1" ht="15.75" spans="1:11">
      <c r="A552" s="44" t="s">
        <v>3270</v>
      </c>
      <c r="B552" s="45" t="s">
        <v>2122</v>
      </c>
      <c r="C552" s="46">
        <v>3.62</v>
      </c>
      <c r="D552" s="46">
        <v>3.62</v>
      </c>
      <c r="E552" s="46">
        <v>3.62</v>
      </c>
      <c r="F552" s="46">
        <v>3.62</v>
      </c>
      <c r="G552" s="45" t="s">
        <v>3271</v>
      </c>
      <c r="H552" s="45" t="s">
        <v>3272</v>
      </c>
      <c r="I552" s="45" t="s">
        <v>2125</v>
      </c>
      <c r="J552" s="45" t="s">
        <v>3132</v>
      </c>
      <c r="K552" s="45" t="s">
        <v>2127</v>
      </c>
    </row>
    <row r="553" s="36" customFormat="1" ht="15.75" spans="1:11">
      <c r="A553" s="44" t="s">
        <v>3273</v>
      </c>
      <c r="B553" s="45" t="s">
        <v>2122</v>
      </c>
      <c r="C553" s="46">
        <v>10.44</v>
      </c>
      <c r="D553" s="46">
        <v>10.44</v>
      </c>
      <c r="E553" s="46">
        <v>10.44</v>
      </c>
      <c r="F553" s="46">
        <v>10.44</v>
      </c>
      <c r="G553" s="45" t="s">
        <v>3271</v>
      </c>
      <c r="H553" s="45" t="s">
        <v>3272</v>
      </c>
      <c r="I553" s="45" t="s">
        <v>2125</v>
      </c>
      <c r="J553" s="45" t="s">
        <v>3134</v>
      </c>
      <c r="K553" s="45" t="s">
        <v>2127</v>
      </c>
    </row>
    <row r="554" s="36" customFormat="1" ht="15.75" spans="1:11">
      <c r="A554" s="44" t="s">
        <v>3274</v>
      </c>
      <c r="B554" s="45" t="s">
        <v>2122</v>
      </c>
      <c r="C554" s="46">
        <v>6.1</v>
      </c>
      <c r="D554" s="46">
        <v>6.1</v>
      </c>
      <c r="E554" s="46">
        <v>6.1</v>
      </c>
      <c r="F554" s="46">
        <v>6.1</v>
      </c>
      <c r="G554" s="45" t="s">
        <v>3271</v>
      </c>
      <c r="H554" s="45" t="s">
        <v>3272</v>
      </c>
      <c r="I554" s="45" t="s">
        <v>2125</v>
      </c>
      <c r="J554" s="45" t="s">
        <v>3134</v>
      </c>
      <c r="K554" s="45" t="s">
        <v>2127</v>
      </c>
    </row>
    <row r="555" s="36" customFormat="1" ht="15.75" spans="1:11">
      <c r="A555" s="44" t="s">
        <v>3275</v>
      </c>
      <c r="B555" s="45" t="s">
        <v>2122</v>
      </c>
      <c r="C555" s="46">
        <v>2.61</v>
      </c>
      <c r="D555" s="46">
        <v>2.61</v>
      </c>
      <c r="E555" s="46">
        <v>2.61</v>
      </c>
      <c r="F555" s="46">
        <v>2.61</v>
      </c>
      <c r="G555" s="45" t="s">
        <v>3271</v>
      </c>
      <c r="H555" s="45" t="s">
        <v>3272</v>
      </c>
      <c r="I555" s="45" t="s">
        <v>2125</v>
      </c>
      <c r="J555" s="45" t="s">
        <v>2126</v>
      </c>
      <c r="K555" s="45" t="s">
        <v>2127</v>
      </c>
    </row>
    <row r="556" s="36" customFormat="1" ht="15.75" spans="1:11">
      <c r="A556" s="44" t="s">
        <v>3276</v>
      </c>
      <c r="B556" s="45" t="s">
        <v>2122</v>
      </c>
      <c r="C556" s="46">
        <v>34.42</v>
      </c>
      <c r="D556" s="46">
        <v>34.42</v>
      </c>
      <c r="E556" s="46">
        <v>34.42</v>
      </c>
      <c r="F556" s="46">
        <v>34.42</v>
      </c>
      <c r="G556" s="45" t="s">
        <v>3271</v>
      </c>
      <c r="H556" s="45" t="s">
        <v>3272</v>
      </c>
      <c r="I556" s="45" t="s">
        <v>2125</v>
      </c>
      <c r="J556" s="45" t="s">
        <v>3213</v>
      </c>
      <c r="K556" s="45" t="s">
        <v>2127</v>
      </c>
    </row>
    <row r="557" s="36" customFormat="1" ht="15.75" spans="1:11">
      <c r="A557" s="44" t="s">
        <v>3277</v>
      </c>
      <c r="B557" s="45" t="s">
        <v>2122</v>
      </c>
      <c r="C557" s="46">
        <v>40</v>
      </c>
      <c r="D557" s="46">
        <v>40</v>
      </c>
      <c r="E557" s="46">
        <v>40</v>
      </c>
      <c r="F557" s="46">
        <v>40</v>
      </c>
      <c r="G557" s="45" t="s">
        <v>3271</v>
      </c>
      <c r="H557" s="45" t="s">
        <v>3272</v>
      </c>
      <c r="I557" s="45" t="s">
        <v>3025</v>
      </c>
      <c r="J557" s="45" t="s">
        <v>2991</v>
      </c>
      <c r="K557" s="45" t="s">
        <v>2127</v>
      </c>
    </row>
    <row r="558" s="36" customFormat="1" ht="15.75" spans="1:11">
      <c r="A558" s="44" t="s">
        <v>3278</v>
      </c>
      <c r="B558" s="45" t="s">
        <v>2122</v>
      </c>
      <c r="C558" s="46">
        <v>30</v>
      </c>
      <c r="D558" s="46">
        <v>30</v>
      </c>
      <c r="E558" s="46">
        <v>30</v>
      </c>
      <c r="F558" s="46">
        <v>30</v>
      </c>
      <c r="G558" s="45" t="s">
        <v>3271</v>
      </c>
      <c r="H558" s="45" t="s">
        <v>3272</v>
      </c>
      <c r="I558" s="45" t="s">
        <v>3025</v>
      </c>
      <c r="J558" s="45" t="s">
        <v>2991</v>
      </c>
      <c r="K558" s="45" t="s">
        <v>2127</v>
      </c>
    </row>
    <row r="559" s="36" customFormat="1" ht="15.75" spans="1:11">
      <c r="A559" s="44" t="s">
        <v>3279</v>
      </c>
      <c r="B559" s="45" t="s">
        <v>2122</v>
      </c>
      <c r="C559" s="46">
        <v>62.37</v>
      </c>
      <c r="D559" s="46">
        <v>62.37</v>
      </c>
      <c r="E559" s="46">
        <v>62.37</v>
      </c>
      <c r="F559" s="46">
        <v>62.37</v>
      </c>
      <c r="G559" s="45" t="s">
        <v>3280</v>
      </c>
      <c r="H559" s="45" t="s">
        <v>3281</v>
      </c>
      <c r="I559" s="45" t="s">
        <v>2125</v>
      </c>
      <c r="J559" s="45" t="s">
        <v>3132</v>
      </c>
      <c r="K559" s="45" t="s">
        <v>2127</v>
      </c>
    </row>
    <row r="560" s="36" customFormat="1" ht="15.75" spans="1:11">
      <c r="A560" s="44" t="s">
        <v>3282</v>
      </c>
      <c r="B560" s="45" t="s">
        <v>2122</v>
      </c>
      <c r="C560" s="46">
        <v>20.88</v>
      </c>
      <c r="D560" s="46">
        <v>20.88</v>
      </c>
      <c r="E560" s="46">
        <v>20.88</v>
      </c>
      <c r="F560" s="46">
        <v>20.88</v>
      </c>
      <c r="G560" s="45" t="s">
        <v>3280</v>
      </c>
      <c r="H560" s="45" t="s">
        <v>3281</v>
      </c>
      <c r="I560" s="45" t="s">
        <v>2125</v>
      </c>
      <c r="J560" s="45" t="s">
        <v>3134</v>
      </c>
      <c r="K560" s="45" t="s">
        <v>2127</v>
      </c>
    </row>
    <row r="561" s="36" customFormat="1" ht="15.75" spans="1:11">
      <c r="A561" s="44" t="s">
        <v>3283</v>
      </c>
      <c r="B561" s="45" t="s">
        <v>2122</v>
      </c>
      <c r="C561" s="46">
        <v>19.39</v>
      </c>
      <c r="D561" s="46">
        <v>19.39</v>
      </c>
      <c r="E561" s="46">
        <v>19.39</v>
      </c>
      <c r="F561" s="46">
        <v>19.39</v>
      </c>
      <c r="G561" s="45" t="s">
        <v>3280</v>
      </c>
      <c r="H561" s="45" t="s">
        <v>3281</v>
      </c>
      <c r="I561" s="45" t="s">
        <v>2125</v>
      </c>
      <c r="J561" s="45" t="s">
        <v>3134</v>
      </c>
      <c r="K561" s="45" t="s">
        <v>2127</v>
      </c>
    </row>
    <row r="562" s="36" customFormat="1" ht="15.75" spans="1:11">
      <c r="A562" s="44" t="s">
        <v>3284</v>
      </c>
      <c r="B562" s="45" t="s">
        <v>2122</v>
      </c>
      <c r="C562" s="46">
        <v>58.33</v>
      </c>
      <c r="D562" s="46">
        <v>58.33</v>
      </c>
      <c r="E562" s="46">
        <v>58.33</v>
      </c>
      <c r="F562" s="46">
        <v>58.33</v>
      </c>
      <c r="G562" s="45" t="s">
        <v>3280</v>
      </c>
      <c r="H562" s="45" t="s">
        <v>3281</v>
      </c>
      <c r="I562" s="45" t="s">
        <v>2125</v>
      </c>
      <c r="J562" s="45" t="s">
        <v>3213</v>
      </c>
      <c r="K562" s="45" t="s">
        <v>2127</v>
      </c>
    </row>
    <row r="563" s="36" customFormat="1" ht="15.75" spans="1:11">
      <c r="A563" s="44" t="s">
        <v>3285</v>
      </c>
      <c r="B563" s="45" t="s">
        <v>2122</v>
      </c>
      <c r="C563" s="46">
        <v>9.89</v>
      </c>
      <c r="D563" s="46">
        <v>9.89</v>
      </c>
      <c r="E563" s="46">
        <v>9.89</v>
      </c>
      <c r="F563" s="46">
        <v>9.89</v>
      </c>
      <c r="G563" s="45" t="s">
        <v>3280</v>
      </c>
      <c r="H563" s="45" t="s">
        <v>3281</v>
      </c>
      <c r="I563" s="45" t="s">
        <v>2125</v>
      </c>
      <c r="J563" s="45" t="s">
        <v>2126</v>
      </c>
      <c r="K563" s="45" t="s">
        <v>2127</v>
      </c>
    </row>
    <row r="564" s="36" customFormat="1" ht="15.75" spans="1:11">
      <c r="A564" s="44" t="s">
        <v>3286</v>
      </c>
      <c r="B564" s="45" t="s">
        <v>2122</v>
      </c>
      <c r="C564" s="46">
        <v>61.1</v>
      </c>
      <c r="D564" s="46">
        <v>61.1</v>
      </c>
      <c r="E564" s="46">
        <v>61.03</v>
      </c>
      <c r="F564" s="46">
        <v>61.03</v>
      </c>
      <c r="G564" s="45" t="s">
        <v>3287</v>
      </c>
      <c r="H564" s="45" t="s">
        <v>3288</v>
      </c>
      <c r="I564" s="45" t="s">
        <v>2125</v>
      </c>
      <c r="J564" s="45" t="s">
        <v>3132</v>
      </c>
      <c r="K564" s="45" t="s">
        <v>2127</v>
      </c>
    </row>
    <row r="565" s="36" customFormat="1" ht="15.75" spans="1:11">
      <c r="A565" s="44" t="s">
        <v>3289</v>
      </c>
      <c r="B565" s="45" t="s">
        <v>2122</v>
      </c>
      <c r="C565" s="46">
        <v>29.58</v>
      </c>
      <c r="D565" s="46">
        <v>29.58</v>
      </c>
      <c r="E565" s="46">
        <v>29.58</v>
      </c>
      <c r="F565" s="46">
        <v>29.58</v>
      </c>
      <c r="G565" s="45" t="s">
        <v>3287</v>
      </c>
      <c r="H565" s="45" t="s">
        <v>3288</v>
      </c>
      <c r="I565" s="45" t="s">
        <v>2125</v>
      </c>
      <c r="J565" s="45" t="s">
        <v>3134</v>
      </c>
      <c r="K565" s="45" t="s">
        <v>2127</v>
      </c>
    </row>
    <row r="566" s="36" customFormat="1" ht="15.75" spans="1:11">
      <c r="A566" s="44" t="s">
        <v>3290</v>
      </c>
      <c r="B566" s="45" t="s">
        <v>2122</v>
      </c>
      <c r="C566" s="46">
        <v>30.7</v>
      </c>
      <c r="D566" s="46">
        <v>30.7</v>
      </c>
      <c r="E566" s="46">
        <v>30.7</v>
      </c>
      <c r="F566" s="46">
        <v>30.7</v>
      </c>
      <c r="G566" s="45" t="s">
        <v>3287</v>
      </c>
      <c r="H566" s="45" t="s">
        <v>3288</v>
      </c>
      <c r="I566" s="45" t="s">
        <v>2125</v>
      </c>
      <c r="J566" s="45" t="s">
        <v>3134</v>
      </c>
      <c r="K566" s="45" t="s">
        <v>2127</v>
      </c>
    </row>
    <row r="567" s="36" customFormat="1" ht="15.75" spans="1:11">
      <c r="A567" s="44" t="s">
        <v>3291</v>
      </c>
      <c r="B567" s="45" t="s">
        <v>2122</v>
      </c>
      <c r="C567" s="46">
        <v>78.33</v>
      </c>
      <c r="D567" s="46">
        <v>78.33</v>
      </c>
      <c r="E567" s="46">
        <v>78.33</v>
      </c>
      <c r="F567" s="46">
        <v>78.33</v>
      </c>
      <c r="G567" s="45" t="s">
        <v>3287</v>
      </c>
      <c r="H567" s="45" t="s">
        <v>3288</v>
      </c>
      <c r="I567" s="45" t="s">
        <v>2125</v>
      </c>
      <c r="J567" s="45" t="s">
        <v>3213</v>
      </c>
      <c r="K567" s="45" t="s">
        <v>2127</v>
      </c>
    </row>
    <row r="568" s="36" customFormat="1" ht="15.75" spans="1:11">
      <c r="A568" s="44" t="s">
        <v>3292</v>
      </c>
      <c r="B568" s="45" t="s">
        <v>2122</v>
      </c>
      <c r="C568" s="46">
        <v>14.14</v>
      </c>
      <c r="D568" s="46">
        <v>14.14</v>
      </c>
      <c r="E568" s="46">
        <v>14.14</v>
      </c>
      <c r="F568" s="46">
        <v>14.14</v>
      </c>
      <c r="G568" s="45" t="s">
        <v>3287</v>
      </c>
      <c r="H568" s="45" t="s">
        <v>3288</v>
      </c>
      <c r="I568" s="45" t="s">
        <v>2125</v>
      </c>
      <c r="J568" s="45" t="s">
        <v>2126</v>
      </c>
      <c r="K568" s="45" t="s">
        <v>2127</v>
      </c>
    </row>
    <row r="569" s="36" customFormat="1" ht="15.75" spans="1:11">
      <c r="A569" s="44" t="s">
        <v>3293</v>
      </c>
      <c r="B569" s="45" t="s">
        <v>2122</v>
      </c>
      <c r="C569" s="46">
        <v>20.26</v>
      </c>
      <c r="D569" s="46">
        <v>20.26</v>
      </c>
      <c r="E569" s="46">
        <v>20.26</v>
      </c>
      <c r="F569" s="46">
        <v>20.26</v>
      </c>
      <c r="G569" s="45" t="s">
        <v>3294</v>
      </c>
      <c r="H569" s="45" t="s">
        <v>3295</v>
      </c>
      <c r="I569" s="45" t="s">
        <v>2125</v>
      </c>
      <c r="J569" s="45" t="s">
        <v>3132</v>
      </c>
      <c r="K569" s="45" t="s">
        <v>2127</v>
      </c>
    </row>
    <row r="570" s="36" customFormat="1" ht="15.75" spans="1:11">
      <c r="A570" s="44" t="s">
        <v>3296</v>
      </c>
      <c r="B570" s="45" t="s">
        <v>2122</v>
      </c>
      <c r="C570" s="46">
        <v>17.63</v>
      </c>
      <c r="D570" s="46">
        <v>17.63</v>
      </c>
      <c r="E570" s="46">
        <v>17.63</v>
      </c>
      <c r="F570" s="46">
        <v>17.63</v>
      </c>
      <c r="G570" s="45" t="s">
        <v>3294</v>
      </c>
      <c r="H570" s="45" t="s">
        <v>3295</v>
      </c>
      <c r="I570" s="45" t="s">
        <v>2125</v>
      </c>
      <c r="J570" s="45" t="s">
        <v>3134</v>
      </c>
      <c r="K570" s="45" t="s">
        <v>2127</v>
      </c>
    </row>
    <row r="571" s="36" customFormat="1" ht="15.75" spans="1:11">
      <c r="A571" s="44" t="s">
        <v>3297</v>
      </c>
      <c r="B571" s="45" t="s">
        <v>2122</v>
      </c>
      <c r="C571" s="46">
        <v>15.87</v>
      </c>
      <c r="D571" s="46">
        <v>15.87</v>
      </c>
      <c r="E571" s="46">
        <v>15.87</v>
      </c>
      <c r="F571" s="46">
        <v>15.87</v>
      </c>
      <c r="G571" s="45" t="s">
        <v>3294</v>
      </c>
      <c r="H571" s="45" t="s">
        <v>3295</v>
      </c>
      <c r="I571" s="45" t="s">
        <v>2125</v>
      </c>
      <c r="J571" s="45" t="s">
        <v>3134</v>
      </c>
      <c r="K571" s="45" t="s">
        <v>2127</v>
      </c>
    </row>
    <row r="572" s="36" customFormat="1" ht="15.75" spans="1:11">
      <c r="A572" s="44" t="s">
        <v>3298</v>
      </c>
      <c r="B572" s="45" t="s">
        <v>2122</v>
      </c>
      <c r="C572" s="46">
        <v>6.96</v>
      </c>
      <c r="D572" s="46">
        <v>6.96</v>
      </c>
      <c r="E572" s="46">
        <v>6.96</v>
      </c>
      <c r="F572" s="46">
        <v>6.96</v>
      </c>
      <c r="G572" s="45" t="s">
        <v>3294</v>
      </c>
      <c r="H572" s="45" t="s">
        <v>3295</v>
      </c>
      <c r="I572" s="45" t="s">
        <v>2125</v>
      </c>
      <c r="J572" s="45" t="s">
        <v>2126</v>
      </c>
      <c r="K572" s="45" t="s">
        <v>2127</v>
      </c>
    </row>
    <row r="573" s="36" customFormat="1" ht="15.75" spans="1:11">
      <c r="A573" s="44" t="s">
        <v>3299</v>
      </c>
      <c r="B573" s="45" t="s">
        <v>2122</v>
      </c>
      <c r="C573" s="46">
        <v>51.3</v>
      </c>
      <c r="D573" s="46">
        <v>51.3</v>
      </c>
      <c r="E573" s="46">
        <v>51.3</v>
      </c>
      <c r="F573" s="46">
        <v>51.3</v>
      </c>
      <c r="G573" s="45" t="s">
        <v>3294</v>
      </c>
      <c r="H573" s="45" t="s">
        <v>3295</v>
      </c>
      <c r="I573" s="45" t="s">
        <v>2125</v>
      </c>
      <c r="J573" s="45" t="s">
        <v>3213</v>
      </c>
      <c r="K573" s="45" t="s">
        <v>2127</v>
      </c>
    </row>
    <row r="574" s="36" customFormat="1" ht="15.75" spans="1:11">
      <c r="A574" s="44" t="s">
        <v>3300</v>
      </c>
      <c r="B574" s="45" t="s">
        <v>2122</v>
      </c>
      <c r="C574" s="46">
        <v>28.91</v>
      </c>
      <c r="D574" s="46">
        <v>28.91</v>
      </c>
      <c r="E574" s="46">
        <v>28.65</v>
      </c>
      <c r="F574" s="46">
        <v>28.65</v>
      </c>
      <c r="G574" s="45" t="s">
        <v>3301</v>
      </c>
      <c r="H574" s="45" t="s">
        <v>3302</v>
      </c>
      <c r="I574" s="45" t="s">
        <v>2125</v>
      </c>
      <c r="J574" s="45" t="s">
        <v>3132</v>
      </c>
      <c r="K574" s="45" t="s">
        <v>2127</v>
      </c>
    </row>
    <row r="575" s="36" customFormat="1" ht="15.75" spans="1:11">
      <c r="A575" s="44" t="s">
        <v>3303</v>
      </c>
      <c r="B575" s="45" t="s">
        <v>2122</v>
      </c>
      <c r="C575" s="46">
        <v>19.14</v>
      </c>
      <c r="D575" s="46">
        <v>19.14</v>
      </c>
      <c r="E575" s="46">
        <v>19.14</v>
      </c>
      <c r="F575" s="46">
        <v>19.14</v>
      </c>
      <c r="G575" s="45" t="s">
        <v>3301</v>
      </c>
      <c r="H575" s="45" t="s">
        <v>3302</v>
      </c>
      <c r="I575" s="45" t="s">
        <v>2125</v>
      </c>
      <c r="J575" s="45" t="s">
        <v>3134</v>
      </c>
      <c r="K575" s="45" t="s">
        <v>2127</v>
      </c>
    </row>
    <row r="576" s="36" customFormat="1" ht="15.75" spans="1:11">
      <c r="A576" s="44" t="s">
        <v>3304</v>
      </c>
      <c r="B576" s="45" t="s">
        <v>2122</v>
      </c>
      <c r="C576" s="46">
        <v>13.4</v>
      </c>
      <c r="D576" s="46">
        <v>13.4</v>
      </c>
      <c r="E576" s="46">
        <v>13.4</v>
      </c>
      <c r="F576" s="46">
        <v>13.4</v>
      </c>
      <c r="G576" s="45" t="s">
        <v>3301</v>
      </c>
      <c r="H576" s="45" t="s">
        <v>3302</v>
      </c>
      <c r="I576" s="45" t="s">
        <v>2125</v>
      </c>
      <c r="J576" s="45" t="s">
        <v>3134</v>
      </c>
      <c r="K576" s="45" t="s">
        <v>2127</v>
      </c>
    </row>
    <row r="577" s="36" customFormat="1" ht="15.75" spans="1:11">
      <c r="A577" s="44" t="s">
        <v>3305</v>
      </c>
      <c r="B577" s="45" t="s">
        <v>2122</v>
      </c>
      <c r="C577" s="46">
        <v>53.67</v>
      </c>
      <c r="D577" s="46">
        <v>53.67</v>
      </c>
      <c r="E577" s="46">
        <v>50.92</v>
      </c>
      <c r="F577" s="46">
        <v>50.92</v>
      </c>
      <c r="G577" s="45" t="s">
        <v>3301</v>
      </c>
      <c r="H577" s="45" t="s">
        <v>3302</v>
      </c>
      <c r="I577" s="45" t="s">
        <v>2125</v>
      </c>
      <c r="J577" s="45" t="s">
        <v>3213</v>
      </c>
      <c r="K577" s="45" t="s">
        <v>2127</v>
      </c>
    </row>
    <row r="578" s="36" customFormat="1" ht="15.75" spans="1:11">
      <c r="A578" s="44" t="s">
        <v>3306</v>
      </c>
      <c r="B578" s="45" t="s">
        <v>2122</v>
      </c>
      <c r="C578" s="46">
        <v>6.67</v>
      </c>
      <c r="D578" s="46">
        <v>6.67</v>
      </c>
      <c r="E578" s="46">
        <v>6.67</v>
      </c>
      <c r="F578" s="46">
        <v>6.67</v>
      </c>
      <c r="G578" s="45" t="s">
        <v>3301</v>
      </c>
      <c r="H578" s="45" t="s">
        <v>3302</v>
      </c>
      <c r="I578" s="45" t="s">
        <v>2125</v>
      </c>
      <c r="J578" s="45" t="s">
        <v>2126</v>
      </c>
      <c r="K578" s="45" t="s">
        <v>2127</v>
      </c>
    </row>
    <row r="579" s="36" customFormat="1" ht="15.75" spans="1:11">
      <c r="A579" s="44" t="s">
        <v>3307</v>
      </c>
      <c r="B579" s="45" t="s">
        <v>2122</v>
      </c>
      <c r="C579" s="46">
        <v>13.01</v>
      </c>
      <c r="D579" s="46">
        <v>13.01</v>
      </c>
      <c r="E579" s="46">
        <v>13.01</v>
      </c>
      <c r="F579" s="46">
        <v>13.01</v>
      </c>
      <c r="G579" s="45" t="s">
        <v>3308</v>
      </c>
      <c r="H579" s="45" t="s">
        <v>3309</v>
      </c>
      <c r="I579" s="45" t="s">
        <v>2125</v>
      </c>
      <c r="J579" s="45" t="s">
        <v>3132</v>
      </c>
      <c r="K579" s="45" t="s">
        <v>2127</v>
      </c>
    </row>
    <row r="580" s="36" customFormat="1" ht="15.75" spans="1:11">
      <c r="A580" s="44" t="s">
        <v>3310</v>
      </c>
      <c r="B580" s="45" t="s">
        <v>2122</v>
      </c>
      <c r="C580" s="46">
        <v>15.66</v>
      </c>
      <c r="D580" s="46">
        <v>15.66</v>
      </c>
      <c r="E580" s="46">
        <v>15.66</v>
      </c>
      <c r="F580" s="46">
        <v>15.66</v>
      </c>
      <c r="G580" s="45" t="s">
        <v>3308</v>
      </c>
      <c r="H580" s="45" t="s">
        <v>3309</v>
      </c>
      <c r="I580" s="45" t="s">
        <v>2125</v>
      </c>
      <c r="J580" s="45" t="s">
        <v>3134</v>
      </c>
      <c r="K580" s="45" t="s">
        <v>2127</v>
      </c>
    </row>
    <row r="581" s="36" customFormat="1" ht="15.75" spans="1:11">
      <c r="A581" s="44" t="s">
        <v>3311</v>
      </c>
      <c r="B581" s="45" t="s">
        <v>2122</v>
      </c>
      <c r="C581" s="46">
        <v>12.43</v>
      </c>
      <c r="D581" s="46">
        <v>12.43</v>
      </c>
      <c r="E581" s="46">
        <v>12.37</v>
      </c>
      <c r="F581" s="46">
        <v>12.37</v>
      </c>
      <c r="G581" s="45" t="s">
        <v>3308</v>
      </c>
      <c r="H581" s="45" t="s">
        <v>3309</v>
      </c>
      <c r="I581" s="45" t="s">
        <v>2125</v>
      </c>
      <c r="J581" s="45" t="s">
        <v>3134</v>
      </c>
      <c r="K581" s="45" t="s">
        <v>2127</v>
      </c>
    </row>
    <row r="582" s="36" customFormat="1" ht="15.75" spans="1:11">
      <c r="A582" s="44" t="s">
        <v>3312</v>
      </c>
      <c r="B582" s="45" t="s">
        <v>2122</v>
      </c>
      <c r="C582" s="46">
        <v>5.38</v>
      </c>
      <c r="D582" s="46">
        <v>5.38</v>
      </c>
      <c r="E582" s="46">
        <v>5.38</v>
      </c>
      <c r="F582" s="46">
        <v>5.38</v>
      </c>
      <c r="G582" s="45" t="s">
        <v>3308</v>
      </c>
      <c r="H582" s="45" t="s">
        <v>3309</v>
      </c>
      <c r="I582" s="45" t="s">
        <v>2125</v>
      </c>
      <c r="J582" s="45" t="s">
        <v>2126</v>
      </c>
      <c r="K582" s="45" t="s">
        <v>2127</v>
      </c>
    </row>
    <row r="583" s="36" customFormat="1" ht="15.75" spans="1:11">
      <c r="A583" s="44" t="s">
        <v>3313</v>
      </c>
      <c r="B583" s="45" t="s">
        <v>2122</v>
      </c>
      <c r="C583" s="46">
        <v>59.46</v>
      </c>
      <c r="D583" s="46">
        <v>59.46</v>
      </c>
      <c r="E583" s="46">
        <v>59.46</v>
      </c>
      <c r="F583" s="46">
        <v>59.46</v>
      </c>
      <c r="G583" s="45" t="s">
        <v>3308</v>
      </c>
      <c r="H583" s="45" t="s">
        <v>3309</v>
      </c>
      <c r="I583" s="45" t="s">
        <v>2125</v>
      </c>
      <c r="J583" s="45" t="s">
        <v>3213</v>
      </c>
      <c r="K583" s="45" t="s">
        <v>2127</v>
      </c>
    </row>
    <row r="584" s="36" customFormat="1" ht="15.75" spans="1:11">
      <c r="A584" s="44" t="s">
        <v>3314</v>
      </c>
      <c r="B584" s="45" t="s">
        <v>2122</v>
      </c>
      <c r="C584" s="46">
        <v>48.08</v>
      </c>
      <c r="D584" s="46">
        <v>48.08</v>
      </c>
      <c r="E584" s="46">
        <v>48.08</v>
      </c>
      <c r="F584" s="46">
        <v>48.08</v>
      </c>
      <c r="G584" s="45" t="s">
        <v>3315</v>
      </c>
      <c r="H584" s="45" t="s">
        <v>3316</v>
      </c>
      <c r="I584" s="45" t="s">
        <v>2125</v>
      </c>
      <c r="J584" s="45" t="s">
        <v>3132</v>
      </c>
      <c r="K584" s="45" t="s">
        <v>2127</v>
      </c>
    </row>
    <row r="585" s="36" customFormat="1" ht="15.75" spans="1:11">
      <c r="A585" s="44" t="s">
        <v>3317</v>
      </c>
      <c r="B585" s="45" t="s">
        <v>2122</v>
      </c>
      <c r="C585" s="46">
        <v>29.58</v>
      </c>
      <c r="D585" s="46">
        <v>29.58</v>
      </c>
      <c r="E585" s="46">
        <v>29.58</v>
      </c>
      <c r="F585" s="46">
        <v>29.58</v>
      </c>
      <c r="G585" s="45" t="s">
        <v>3315</v>
      </c>
      <c r="H585" s="45" t="s">
        <v>3316</v>
      </c>
      <c r="I585" s="45" t="s">
        <v>2125</v>
      </c>
      <c r="J585" s="45" t="s">
        <v>3134</v>
      </c>
      <c r="K585" s="45" t="s">
        <v>2127</v>
      </c>
    </row>
    <row r="586" s="36" customFormat="1" ht="15.75" spans="1:11">
      <c r="A586" s="44" t="s">
        <v>3318</v>
      </c>
      <c r="B586" s="45" t="s">
        <v>2122</v>
      </c>
      <c r="C586" s="46">
        <v>33.26</v>
      </c>
      <c r="D586" s="46">
        <v>33.26</v>
      </c>
      <c r="E586" s="46">
        <v>33.26</v>
      </c>
      <c r="F586" s="46">
        <v>33.26</v>
      </c>
      <c r="G586" s="45" t="s">
        <v>3315</v>
      </c>
      <c r="H586" s="45" t="s">
        <v>3316</v>
      </c>
      <c r="I586" s="45" t="s">
        <v>2125</v>
      </c>
      <c r="J586" s="45" t="s">
        <v>3134</v>
      </c>
      <c r="K586" s="45" t="s">
        <v>2127</v>
      </c>
    </row>
    <row r="587" s="36" customFormat="1" ht="15.75" spans="1:11">
      <c r="A587" s="44" t="s">
        <v>3319</v>
      </c>
      <c r="B587" s="45" t="s">
        <v>2122</v>
      </c>
      <c r="C587" s="46">
        <v>15.33</v>
      </c>
      <c r="D587" s="46">
        <v>15.33</v>
      </c>
      <c r="E587" s="46">
        <v>15.33</v>
      </c>
      <c r="F587" s="46">
        <v>15.33</v>
      </c>
      <c r="G587" s="45" t="s">
        <v>3315</v>
      </c>
      <c r="H587" s="45" t="s">
        <v>3316</v>
      </c>
      <c r="I587" s="45" t="s">
        <v>2125</v>
      </c>
      <c r="J587" s="45" t="s">
        <v>2126</v>
      </c>
      <c r="K587" s="45" t="s">
        <v>2127</v>
      </c>
    </row>
    <row r="588" s="36" customFormat="1" ht="15.75" spans="1:11">
      <c r="A588" s="44" t="s">
        <v>3320</v>
      </c>
      <c r="B588" s="45" t="s">
        <v>2122</v>
      </c>
      <c r="C588" s="46">
        <v>55.49</v>
      </c>
      <c r="D588" s="46">
        <v>55.49</v>
      </c>
      <c r="E588" s="46">
        <v>55.49</v>
      </c>
      <c r="F588" s="46">
        <v>55.49</v>
      </c>
      <c r="G588" s="45" t="s">
        <v>3315</v>
      </c>
      <c r="H588" s="45" t="s">
        <v>3316</v>
      </c>
      <c r="I588" s="45" t="s">
        <v>2125</v>
      </c>
      <c r="J588" s="45" t="s">
        <v>3213</v>
      </c>
      <c r="K588" s="45" t="s">
        <v>2127</v>
      </c>
    </row>
    <row r="589" s="36" customFormat="1" ht="15.75" spans="1:11">
      <c r="A589" s="44" t="s">
        <v>3321</v>
      </c>
      <c r="B589" s="45" t="s">
        <v>2122</v>
      </c>
      <c r="C589" s="46">
        <v>124.83</v>
      </c>
      <c r="D589" s="46">
        <v>124.83</v>
      </c>
      <c r="E589" s="46">
        <v>88.52</v>
      </c>
      <c r="F589" s="46">
        <v>88.52</v>
      </c>
      <c r="G589" s="45" t="s">
        <v>3315</v>
      </c>
      <c r="H589" s="45" t="s">
        <v>3316</v>
      </c>
      <c r="I589" s="45" t="s">
        <v>3025</v>
      </c>
      <c r="J589" s="45" t="s">
        <v>3012</v>
      </c>
      <c r="K589" s="45" t="s">
        <v>2127</v>
      </c>
    </row>
    <row r="590" s="36" customFormat="1" ht="15.75" spans="1:11">
      <c r="A590" s="44" t="s">
        <v>3322</v>
      </c>
      <c r="B590" s="45" t="s">
        <v>2122</v>
      </c>
      <c r="C590" s="46">
        <v>45</v>
      </c>
      <c r="D590" s="46">
        <v>45</v>
      </c>
      <c r="E590" s="46">
        <v>34.17</v>
      </c>
      <c r="F590" s="46">
        <v>34.17</v>
      </c>
      <c r="G590" s="45" t="s">
        <v>3315</v>
      </c>
      <c r="H590" s="45" t="s">
        <v>3316</v>
      </c>
      <c r="I590" s="45" t="s">
        <v>3025</v>
      </c>
      <c r="J590" s="45" t="s">
        <v>2991</v>
      </c>
      <c r="K590" s="45" t="s">
        <v>2127</v>
      </c>
    </row>
    <row r="591" s="36" customFormat="1" ht="15.75" spans="1:11">
      <c r="A591" s="44" t="s">
        <v>3323</v>
      </c>
      <c r="B591" s="45" t="s">
        <v>2122</v>
      </c>
      <c r="C591" s="46">
        <v>53</v>
      </c>
      <c r="D591" s="46">
        <v>53</v>
      </c>
      <c r="E591" s="46">
        <v>40.22</v>
      </c>
      <c r="F591" s="46">
        <v>40.22</v>
      </c>
      <c r="G591" s="45" t="s">
        <v>3315</v>
      </c>
      <c r="H591" s="45" t="s">
        <v>3316</v>
      </c>
      <c r="I591" s="45" t="s">
        <v>3025</v>
      </c>
      <c r="J591" s="45" t="s">
        <v>2991</v>
      </c>
      <c r="K591" s="45" t="s">
        <v>2127</v>
      </c>
    </row>
    <row r="592" s="36" customFormat="1" ht="15.75" spans="1:11">
      <c r="A592" s="44" t="s">
        <v>3324</v>
      </c>
      <c r="B592" s="45" t="s">
        <v>2122</v>
      </c>
      <c r="C592" s="46">
        <v>10.66</v>
      </c>
      <c r="D592" s="46">
        <v>10.66</v>
      </c>
      <c r="E592" s="46">
        <v>10.66</v>
      </c>
      <c r="F592" s="46">
        <v>10.66</v>
      </c>
      <c r="G592" s="45" t="s">
        <v>3325</v>
      </c>
      <c r="H592" s="45" t="s">
        <v>3326</v>
      </c>
      <c r="I592" s="45" t="s">
        <v>2125</v>
      </c>
      <c r="J592" s="45" t="s">
        <v>3132</v>
      </c>
      <c r="K592" s="45" t="s">
        <v>2127</v>
      </c>
    </row>
    <row r="593" s="36" customFormat="1" ht="15.75" spans="1:11">
      <c r="A593" s="44" t="s">
        <v>3327</v>
      </c>
      <c r="B593" s="45" t="s">
        <v>2122</v>
      </c>
      <c r="C593" s="46">
        <v>15.66</v>
      </c>
      <c r="D593" s="46">
        <v>15.66</v>
      </c>
      <c r="E593" s="46">
        <v>15.66</v>
      </c>
      <c r="F593" s="46">
        <v>15.66</v>
      </c>
      <c r="G593" s="45" t="s">
        <v>3325</v>
      </c>
      <c r="H593" s="45" t="s">
        <v>3326</v>
      </c>
      <c r="I593" s="45" t="s">
        <v>2125</v>
      </c>
      <c r="J593" s="45" t="s">
        <v>3134</v>
      </c>
      <c r="K593" s="45" t="s">
        <v>2127</v>
      </c>
    </row>
    <row r="594" s="36" customFormat="1" ht="15.75" spans="1:11">
      <c r="A594" s="44" t="s">
        <v>3328</v>
      </c>
      <c r="B594" s="45" t="s">
        <v>2122</v>
      </c>
      <c r="C594" s="46">
        <v>11.34</v>
      </c>
      <c r="D594" s="46">
        <v>11.34</v>
      </c>
      <c r="E594" s="46">
        <v>11.34</v>
      </c>
      <c r="F594" s="46">
        <v>11.34</v>
      </c>
      <c r="G594" s="45" t="s">
        <v>3325</v>
      </c>
      <c r="H594" s="45" t="s">
        <v>3326</v>
      </c>
      <c r="I594" s="45" t="s">
        <v>2125</v>
      </c>
      <c r="J594" s="45" t="s">
        <v>3134</v>
      </c>
      <c r="K594" s="45" t="s">
        <v>2127</v>
      </c>
    </row>
    <row r="595" s="36" customFormat="1" ht="15.75" spans="1:11">
      <c r="A595" s="44" t="s">
        <v>3329</v>
      </c>
      <c r="B595" s="45" t="s">
        <v>2122</v>
      </c>
      <c r="C595" s="46">
        <v>38.83</v>
      </c>
      <c r="D595" s="46">
        <v>38.83</v>
      </c>
      <c r="E595" s="46">
        <v>38.83</v>
      </c>
      <c r="F595" s="46">
        <v>38.83</v>
      </c>
      <c r="G595" s="45" t="s">
        <v>3325</v>
      </c>
      <c r="H595" s="45" t="s">
        <v>3326</v>
      </c>
      <c r="I595" s="45" t="s">
        <v>2125</v>
      </c>
      <c r="J595" s="45" t="s">
        <v>3213</v>
      </c>
      <c r="K595" s="45" t="s">
        <v>2127</v>
      </c>
    </row>
    <row r="596" s="36" customFormat="1" ht="15.75" spans="1:11">
      <c r="A596" s="44" t="s">
        <v>3330</v>
      </c>
      <c r="B596" s="45" t="s">
        <v>2122</v>
      </c>
      <c r="C596" s="46">
        <v>4.93</v>
      </c>
      <c r="D596" s="46">
        <v>4.93</v>
      </c>
      <c r="E596" s="46">
        <v>4.93</v>
      </c>
      <c r="F596" s="46">
        <v>4.93</v>
      </c>
      <c r="G596" s="45" t="s">
        <v>3325</v>
      </c>
      <c r="H596" s="45" t="s">
        <v>3326</v>
      </c>
      <c r="I596" s="45" t="s">
        <v>2125</v>
      </c>
      <c r="J596" s="45" t="s">
        <v>2126</v>
      </c>
      <c r="K596" s="45" t="s">
        <v>2127</v>
      </c>
    </row>
    <row r="597" s="36" customFormat="1" ht="15.75" spans="1:11">
      <c r="A597" s="44" t="s">
        <v>3331</v>
      </c>
      <c r="B597" s="45" t="s">
        <v>2122</v>
      </c>
      <c r="C597" s="46">
        <v>70</v>
      </c>
      <c r="D597" s="46">
        <v>70</v>
      </c>
      <c r="E597" s="46">
        <v>64.8</v>
      </c>
      <c r="F597" s="46">
        <v>64.8</v>
      </c>
      <c r="G597" s="45" t="s">
        <v>3325</v>
      </c>
      <c r="H597" s="45" t="s">
        <v>3326</v>
      </c>
      <c r="I597" s="45" t="s">
        <v>3025</v>
      </c>
      <c r="J597" s="45" t="s">
        <v>2991</v>
      </c>
      <c r="K597" s="45" t="s">
        <v>2127</v>
      </c>
    </row>
    <row r="598" s="36" customFormat="1" ht="15.75" spans="1:11">
      <c r="A598" s="44" t="s">
        <v>3332</v>
      </c>
      <c r="B598" s="45" t="s">
        <v>2122</v>
      </c>
      <c r="C598" s="46">
        <v>105.53</v>
      </c>
      <c r="D598" s="46">
        <v>105.53</v>
      </c>
      <c r="E598" s="46">
        <v>105.53</v>
      </c>
      <c r="F598" s="46">
        <v>105.53</v>
      </c>
      <c r="G598" s="45" t="s">
        <v>3333</v>
      </c>
      <c r="H598" s="45" t="s">
        <v>3334</v>
      </c>
      <c r="I598" s="45" t="s">
        <v>2125</v>
      </c>
      <c r="J598" s="45" t="s">
        <v>3132</v>
      </c>
      <c r="K598" s="45" t="s">
        <v>2127</v>
      </c>
    </row>
    <row r="599" s="36" customFormat="1" ht="15.75" spans="1:11">
      <c r="A599" s="44" t="s">
        <v>3335</v>
      </c>
      <c r="B599" s="45" t="s">
        <v>2122</v>
      </c>
      <c r="C599" s="46">
        <v>26.56</v>
      </c>
      <c r="D599" s="46">
        <v>26.56</v>
      </c>
      <c r="E599" s="46">
        <v>26.56</v>
      </c>
      <c r="F599" s="46">
        <v>26.56</v>
      </c>
      <c r="G599" s="45" t="s">
        <v>3333</v>
      </c>
      <c r="H599" s="45" t="s">
        <v>3334</v>
      </c>
      <c r="I599" s="45" t="s">
        <v>2125</v>
      </c>
      <c r="J599" s="45" t="s">
        <v>3134</v>
      </c>
      <c r="K599" s="45" t="s">
        <v>2127</v>
      </c>
    </row>
    <row r="600" s="36" customFormat="1" ht="15.75" spans="1:11">
      <c r="A600" s="44" t="s">
        <v>3336</v>
      </c>
      <c r="B600" s="45" t="s">
        <v>2122</v>
      </c>
      <c r="C600" s="46">
        <v>31.37</v>
      </c>
      <c r="D600" s="46">
        <v>31.37</v>
      </c>
      <c r="E600" s="46">
        <v>31.37</v>
      </c>
      <c r="F600" s="46">
        <v>31.37</v>
      </c>
      <c r="G600" s="45" t="s">
        <v>3333</v>
      </c>
      <c r="H600" s="45" t="s">
        <v>3334</v>
      </c>
      <c r="I600" s="45" t="s">
        <v>2125</v>
      </c>
      <c r="J600" s="45" t="s">
        <v>3134</v>
      </c>
      <c r="K600" s="45" t="s">
        <v>2127</v>
      </c>
    </row>
    <row r="601" s="36" customFormat="1" ht="15.75" spans="1:11">
      <c r="A601" s="44" t="s">
        <v>3337</v>
      </c>
      <c r="B601" s="45" t="s">
        <v>2122</v>
      </c>
      <c r="C601" s="46">
        <v>66.93</v>
      </c>
      <c r="D601" s="46">
        <v>66.93</v>
      </c>
      <c r="E601" s="46">
        <v>66.93</v>
      </c>
      <c r="F601" s="46">
        <v>66.93</v>
      </c>
      <c r="G601" s="45" t="s">
        <v>3333</v>
      </c>
      <c r="H601" s="45" t="s">
        <v>3334</v>
      </c>
      <c r="I601" s="45" t="s">
        <v>2125</v>
      </c>
      <c r="J601" s="45" t="s">
        <v>3213</v>
      </c>
      <c r="K601" s="45" t="s">
        <v>2127</v>
      </c>
    </row>
    <row r="602" s="36" customFormat="1" ht="15.75" spans="1:11">
      <c r="A602" s="44" t="s">
        <v>3338</v>
      </c>
      <c r="B602" s="45" t="s">
        <v>2122</v>
      </c>
      <c r="C602" s="46">
        <v>17.33</v>
      </c>
      <c r="D602" s="46">
        <v>17.33</v>
      </c>
      <c r="E602" s="46">
        <v>17.33</v>
      </c>
      <c r="F602" s="46">
        <v>17.33</v>
      </c>
      <c r="G602" s="45" t="s">
        <v>3333</v>
      </c>
      <c r="H602" s="45" t="s">
        <v>3334</v>
      </c>
      <c r="I602" s="45" t="s">
        <v>2125</v>
      </c>
      <c r="J602" s="45" t="s">
        <v>2126</v>
      </c>
      <c r="K602" s="45" t="s">
        <v>2127</v>
      </c>
    </row>
    <row r="603" s="36" customFormat="1" ht="15.75" spans="1:11">
      <c r="A603" s="44" t="s">
        <v>3339</v>
      </c>
      <c r="B603" s="45" t="s">
        <v>2122</v>
      </c>
      <c r="C603" s="46">
        <v>35.87</v>
      </c>
      <c r="D603" s="46">
        <v>35.87</v>
      </c>
      <c r="E603" s="46">
        <v>35.81</v>
      </c>
      <c r="F603" s="46">
        <v>35.81</v>
      </c>
      <c r="G603" s="45" t="s">
        <v>3340</v>
      </c>
      <c r="H603" s="45" t="s">
        <v>3341</v>
      </c>
      <c r="I603" s="45" t="s">
        <v>2125</v>
      </c>
      <c r="J603" s="45" t="s">
        <v>3132</v>
      </c>
      <c r="K603" s="45" t="s">
        <v>2127</v>
      </c>
    </row>
    <row r="604" s="36" customFormat="1" ht="15.75" spans="1:11">
      <c r="A604" s="44" t="s">
        <v>3342</v>
      </c>
      <c r="B604" s="45" t="s">
        <v>2122</v>
      </c>
      <c r="C604" s="46">
        <v>13.92</v>
      </c>
      <c r="D604" s="46">
        <v>13.92</v>
      </c>
      <c r="E604" s="46">
        <v>13.92</v>
      </c>
      <c r="F604" s="46">
        <v>13.92</v>
      </c>
      <c r="G604" s="45" t="s">
        <v>3340</v>
      </c>
      <c r="H604" s="45" t="s">
        <v>3341</v>
      </c>
      <c r="I604" s="45" t="s">
        <v>2125</v>
      </c>
      <c r="J604" s="45" t="s">
        <v>3134</v>
      </c>
      <c r="K604" s="45" t="s">
        <v>2127</v>
      </c>
    </row>
    <row r="605" s="36" customFormat="1" ht="15.75" spans="1:11">
      <c r="A605" s="44" t="s">
        <v>3343</v>
      </c>
      <c r="B605" s="45" t="s">
        <v>2122</v>
      </c>
      <c r="C605" s="46">
        <v>9.97</v>
      </c>
      <c r="D605" s="46">
        <v>9.97</v>
      </c>
      <c r="E605" s="46">
        <v>9.97</v>
      </c>
      <c r="F605" s="46">
        <v>9.97</v>
      </c>
      <c r="G605" s="45" t="s">
        <v>3340</v>
      </c>
      <c r="H605" s="45" t="s">
        <v>3341</v>
      </c>
      <c r="I605" s="45" t="s">
        <v>2125</v>
      </c>
      <c r="J605" s="45" t="s">
        <v>3134</v>
      </c>
      <c r="K605" s="45" t="s">
        <v>2127</v>
      </c>
    </row>
    <row r="606" s="36" customFormat="1" ht="15.75" spans="1:11">
      <c r="A606" s="44" t="s">
        <v>3344</v>
      </c>
      <c r="B606" s="45" t="s">
        <v>2122</v>
      </c>
      <c r="C606" s="46">
        <v>2.98</v>
      </c>
      <c r="D606" s="46">
        <v>2.98</v>
      </c>
      <c r="E606" s="46">
        <v>2.98</v>
      </c>
      <c r="F606" s="46">
        <v>2.98</v>
      </c>
      <c r="G606" s="45" t="s">
        <v>3340</v>
      </c>
      <c r="H606" s="45" t="s">
        <v>3341</v>
      </c>
      <c r="I606" s="45" t="s">
        <v>2125</v>
      </c>
      <c r="J606" s="45" t="s">
        <v>2126</v>
      </c>
      <c r="K606" s="45" t="s">
        <v>2127</v>
      </c>
    </row>
    <row r="607" s="36" customFormat="1" ht="15.75" spans="1:11">
      <c r="A607" s="44" t="s">
        <v>3345</v>
      </c>
      <c r="B607" s="45" t="s">
        <v>2122</v>
      </c>
      <c r="C607" s="46">
        <v>36.79</v>
      </c>
      <c r="D607" s="46">
        <v>36.79</v>
      </c>
      <c r="E607" s="46">
        <v>36.79</v>
      </c>
      <c r="F607" s="46">
        <v>36.79</v>
      </c>
      <c r="G607" s="45" t="s">
        <v>3340</v>
      </c>
      <c r="H607" s="45" t="s">
        <v>3341</v>
      </c>
      <c r="I607" s="45" t="s">
        <v>2125</v>
      </c>
      <c r="J607" s="45" t="s">
        <v>3213</v>
      </c>
      <c r="K607" s="45" t="s">
        <v>2127</v>
      </c>
    </row>
    <row r="608" s="36" customFormat="1" ht="15.75" spans="1:11">
      <c r="A608" s="44" t="s">
        <v>3346</v>
      </c>
      <c r="B608" s="45" t="s">
        <v>2122</v>
      </c>
      <c r="C608" s="46">
        <v>64.66</v>
      </c>
      <c r="D608" s="46">
        <v>64.66</v>
      </c>
      <c r="E608" s="46">
        <v>64.66</v>
      </c>
      <c r="F608" s="46">
        <v>64.66</v>
      </c>
      <c r="G608" s="45" t="s">
        <v>3347</v>
      </c>
      <c r="H608" s="45" t="s">
        <v>3348</v>
      </c>
      <c r="I608" s="45" t="s">
        <v>2125</v>
      </c>
      <c r="J608" s="45" t="s">
        <v>3132</v>
      </c>
      <c r="K608" s="45" t="s">
        <v>2127</v>
      </c>
    </row>
    <row r="609" s="36" customFormat="1" ht="15.75" spans="1:11">
      <c r="A609" s="44" t="s">
        <v>3349</v>
      </c>
      <c r="B609" s="45" t="s">
        <v>2122</v>
      </c>
      <c r="C609" s="46">
        <v>16.34</v>
      </c>
      <c r="D609" s="46">
        <v>16.34</v>
      </c>
      <c r="E609" s="46">
        <v>16.34</v>
      </c>
      <c r="F609" s="46">
        <v>16.34</v>
      </c>
      <c r="G609" s="45" t="s">
        <v>3347</v>
      </c>
      <c r="H609" s="45" t="s">
        <v>3348</v>
      </c>
      <c r="I609" s="45" t="s">
        <v>2125</v>
      </c>
      <c r="J609" s="45" t="s">
        <v>3134</v>
      </c>
      <c r="K609" s="45" t="s">
        <v>2127</v>
      </c>
    </row>
    <row r="610" s="36" customFormat="1" ht="15.75" spans="1:11">
      <c r="A610" s="44" t="s">
        <v>3350</v>
      </c>
      <c r="B610" s="45" t="s">
        <v>2122</v>
      </c>
      <c r="C610" s="46">
        <v>13.79</v>
      </c>
      <c r="D610" s="46">
        <v>13.79</v>
      </c>
      <c r="E610" s="46">
        <v>13.79</v>
      </c>
      <c r="F610" s="46">
        <v>13.79</v>
      </c>
      <c r="G610" s="45" t="s">
        <v>3347</v>
      </c>
      <c r="H610" s="45" t="s">
        <v>3348</v>
      </c>
      <c r="I610" s="45" t="s">
        <v>2125</v>
      </c>
      <c r="J610" s="45" t="s">
        <v>3134</v>
      </c>
      <c r="K610" s="45" t="s">
        <v>2127</v>
      </c>
    </row>
    <row r="611" s="36" customFormat="1" ht="15.75" spans="1:11">
      <c r="A611" s="44" t="s">
        <v>3351</v>
      </c>
      <c r="B611" s="45" t="s">
        <v>2122</v>
      </c>
      <c r="C611" s="46">
        <v>56.85</v>
      </c>
      <c r="D611" s="46">
        <v>56.85</v>
      </c>
      <c r="E611" s="46">
        <v>56.85</v>
      </c>
      <c r="F611" s="46">
        <v>56.85</v>
      </c>
      <c r="G611" s="45" t="s">
        <v>3347</v>
      </c>
      <c r="H611" s="45" t="s">
        <v>3348</v>
      </c>
      <c r="I611" s="45" t="s">
        <v>2125</v>
      </c>
      <c r="J611" s="45" t="s">
        <v>3213</v>
      </c>
      <c r="K611" s="45" t="s">
        <v>2127</v>
      </c>
    </row>
    <row r="612" s="36" customFormat="1" ht="15.75" spans="1:11">
      <c r="A612" s="44" t="s">
        <v>3352</v>
      </c>
      <c r="B612" s="45" t="s">
        <v>2122</v>
      </c>
      <c r="C612" s="46">
        <v>7.5</v>
      </c>
      <c r="D612" s="46">
        <v>7.5</v>
      </c>
      <c r="E612" s="46">
        <v>7.5</v>
      </c>
      <c r="F612" s="46">
        <v>7.5</v>
      </c>
      <c r="G612" s="45" t="s">
        <v>3347</v>
      </c>
      <c r="H612" s="45" t="s">
        <v>3348</v>
      </c>
      <c r="I612" s="45" t="s">
        <v>2125</v>
      </c>
      <c r="J612" s="45" t="s">
        <v>2126</v>
      </c>
      <c r="K612" s="45" t="s">
        <v>2127</v>
      </c>
    </row>
    <row r="613" s="36" customFormat="1" ht="15.75" spans="1:11">
      <c r="A613" s="44" t="s">
        <v>3353</v>
      </c>
      <c r="B613" s="45" t="s">
        <v>2122</v>
      </c>
      <c r="C613" s="46">
        <v>50</v>
      </c>
      <c r="D613" s="46">
        <v>50</v>
      </c>
      <c r="E613" s="46">
        <v>49.98</v>
      </c>
      <c r="F613" s="46">
        <v>49.98</v>
      </c>
      <c r="G613" s="45" t="s">
        <v>3347</v>
      </c>
      <c r="H613" s="45" t="s">
        <v>3348</v>
      </c>
      <c r="I613" s="45" t="s">
        <v>3025</v>
      </c>
      <c r="J613" s="45" t="s">
        <v>2991</v>
      </c>
      <c r="K613" s="45" t="s">
        <v>2127</v>
      </c>
    </row>
    <row r="614" s="36" customFormat="1" ht="15.75" spans="1:11">
      <c r="A614" s="44" t="s">
        <v>3354</v>
      </c>
      <c r="B614" s="45" t="s">
        <v>2122</v>
      </c>
      <c r="C614" s="46">
        <v>42.44</v>
      </c>
      <c r="D614" s="46">
        <v>42.44</v>
      </c>
      <c r="E614" s="46">
        <v>42.44</v>
      </c>
      <c r="F614" s="46">
        <v>42.44</v>
      </c>
      <c r="G614" s="45" t="s">
        <v>3355</v>
      </c>
      <c r="H614" s="45" t="s">
        <v>3356</v>
      </c>
      <c r="I614" s="45" t="s">
        <v>2125</v>
      </c>
      <c r="J614" s="45" t="s">
        <v>3134</v>
      </c>
      <c r="K614" s="45" t="s">
        <v>2127</v>
      </c>
    </row>
    <row r="615" s="36" customFormat="1" ht="15.75" spans="1:11">
      <c r="A615" s="44" t="s">
        <v>3357</v>
      </c>
      <c r="B615" s="45" t="s">
        <v>2122</v>
      </c>
      <c r="C615" s="46">
        <v>43.99</v>
      </c>
      <c r="D615" s="46">
        <v>43.99</v>
      </c>
      <c r="E615" s="46">
        <v>43.99</v>
      </c>
      <c r="F615" s="46">
        <v>43.99</v>
      </c>
      <c r="G615" s="45" t="s">
        <v>3355</v>
      </c>
      <c r="H615" s="45" t="s">
        <v>3356</v>
      </c>
      <c r="I615" s="45" t="s">
        <v>2125</v>
      </c>
      <c r="J615" s="45" t="s">
        <v>3134</v>
      </c>
      <c r="K615" s="45" t="s">
        <v>2127</v>
      </c>
    </row>
    <row r="616" s="36" customFormat="1" ht="15.75" spans="1:11">
      <c r="A616" s="44" t="s">
        <v>3358</v>
      </c>
      <c r="B616" s="45" t="s">
        <v>2122</v>
      </c>
      <c r="C616" s="46">
        <v>28.8</v>
      </c>
      <c r="D616" s="46">
        <v>28.8</v>
      </c>
      <c r="E616" s="46">
        <v>28.8</v>
      </c>
      <c r="F616" s="46">
        <v>28.8</v>
      </c>
      <c r="G616" s="45" t="s">
        <v>3355</v>
      </c>
      <c r="H616" s="45" t="s">
        <v>3356</v>
      </c>
      <c r="I616" s="45" t="s">
        <v>2125</v>
      </c>
      <c r="J616" s="45" t="s">
        <v>2126</v>
      </c>
      <c r="K616" s="45" t="s">
        <v>2127</v>
      </c>
    </row>
    <row r="617" s="36" customFormat="1" ht="15.75" spans="1:11">
      <c r="A617" s="44" t="s">
        <v>3359</v>
      </c>
      <c r="B617" s="45" t="s">
        <v>2122</v>
      </c>
      <c r="C617" s="46">
        <v>136.96</v>
      </c>
      <c r="D617" s="46">
        <v>136.96</v>
      </c>
      <c r="E617" s="46">
        <v>136.96</v>
      </c>
      <c r="F617" s="46">
        <v>136.96</v>
      </c>
      <c r="G617" s="45" t="s">
        <v>3355</v>
      </c>
      <c r="H617" s="45" t="s">
        <v>3356</v>
      </c>
      <c r="I617" s="45" t="s">
        <v>2125</v>
      </c>
      <c r="J617" s="45" t="s">
        <v>3213</v>
      </c>
      <c r="K617" s="45" t="s">
        <v>2127</v>
      </c>
    </row>
    <row r="618" s="36" customFormat="1" ht="15.75" spans="1:11">
      <c r="A618" s="44" t="s">
        <v>3360</v>
      </c>
      <c r="B618" s="45" t="s">
        <v>2122</v>
      </c>
      <c r="C618" s="46">
        <v>24.36</v>
      </c>
      <c r="D618" s="46">
        <v>24.36</v>
      </c>
      <c r="E618" s="46">
        <v>24.36</v>
      </c>
      <c r="F618" s="46">
        <v>24.36</v>
      </c>
      <c r="G618" s="45" t="s">
        <v>3361</v>
      </c>
      <c r="H618" s="45" t="s">
        <v>3362</v>
      </c>
      <c r="I618" s="45" t="s">
        <v>2125</v>
      </c>
      <c r="J618" s="45" t="s">
        <v>3134</v>
      </c>
      <c r="K618" s="45" t="s">
        <v>2127</v>
      </c>
    </row>
    <row r="619" s="36" customFormat="1" ht="15.75" spans="1:11">
      <c r="A619" s="44" t="s">
        <v>3363</v>
      </c>
      <c r="B619" s="45" t="s">
        <v>2122</v>
      </c>
      <c r="C619" s="46">
        <v>21.71</v>
      </c>
      <c r="D619" s="46">
        <v>21.71</v>
      </c>
      <c r="E619" s="46">
        <v>21.71</v>
      </c>
      <c r="F619" s="46">
        <v>21.71</v>
      </c>
      <c r="G619" s="45" t="s">
        <v>3361</v>
      </c>
      <c r="H619" s="45" t="s">
        <v>3362</v>
      </c>
      <c r="I619" s="45" t="s">
        <v>2125</v>
      </c>
      <c r="J619" s="45" t="s">
        <v>3134</v>
      </c>
      <c r="K619" s="45" t="s">
        <v>2127</v>
      </c>
    </row>
    <row r="620" s="36" customFormat="1" ht="15.75" spans="1:11">
      <c r="A620" s="44" t="s">
        <v>3364</v>
      </c>
      <c r="B620" s="45" t="s">
        <v>2122</v>
      </c>
      <c r="C620" s="46">
        <v>11.18</v>
      </c>
      <c r="D620" s="46">
        <v>11.18</v>
      </c>
      <c r="E620" s="46">
        <v>11.18</v>
      </c>
      <c r="F620" s="46">
        <v>11.18</v>
      </c>
      <c r="G620" s="45" t="s">
        <v>3361</v>
      </c>
      <c r="H620" s="45" t="s">
        <v>3362</v>
      </c>
      <c r="I620" s="45" t="s">
        <v>2125</v>
      </c>
      <c r="J620" s="45" t="s">
        <v>2126</v>
      </c>
      <c r="K620" s="45" t="s">
        <v>2127</v>
      </c>
    </row>
    <row r="621" s="36" customFormat="1" ht="15.75" spans="1:11">
      <c r="A621" s="44" t="s">
        <v>3365</v>
      </c>
      <c r="B621" s="45" t="s">
        <v>2122</v>
      </c>
      <c r="C621" s="46">
        <v>79.57</v>
      </c>
      <c r="D621" s="46">
        <v>79.57</v>
      </c>
      <c r="E621" s="46">
        <v>79.57</v>
      </c>
      <c r="F621" s="46">
        <v>79.57</v>
      </c>
      <c r="G621" s="45" t="s">
        <v>3361</v>
      </c>
      <c r="H621" s="45" t="s">
        <v>3362</v>
      </c>
      <c r="I621" s="45" t="s">
        <v>2125</v>
      </c>
      <c r="J621" s="45" t="s">
        <v>3213</v>
      </c>
      <c r="K621" s="45" t="s">
        <v>2127</v>
      </c>
    </row>
    <row r="622" s="36" customFormat="1" ht="15.75" spans="1:11">
      <c r="A622" s="44" t="s">
        <v>3366</v>
      </c>
      <c r="B622" s="45" t="s">
        <v>2122</v>
      </c>
      <c r="C622" s="46">
        <v>57.34</v>
      </c>
      <c r="D622" s="46">
        <v>57.34</v>
      </c>
      <c r="E622" s="46">
        <v>57.34</v>
      </c>
      <c r="F622" s="46">
        <v>57.34</v>
      </c>
      <c r="G622" s="45" t="s">
        <v>3367</v>
      </c>
      <c r="H622" s="45" t="s">
        <v>3368</v>
      </c>
      <c r="I622" s="45" t="s">
        <v>2125</v>
      </c>
      <c r="J622" s="45" t="s">
        <v>3132</v>
      </c>
      <c r="K622" s="45" t="s">
        <v>2127</v>
      </c>
    </row>
    <row r="623" s="36" customFormat="1" ht="15.75" spans="1:11">
      <c r="A623" s="44" t="s">
        <v>3369</v>
      </c>
      <c r="B623" s="45" t="s">
        <v>2122</v>
      </c>
      <c r="C623" s="46">
        <v>26.1</v>
      </c>
      <c r="D623" s="46">
        <v>26.1</v>
      </c>
      <c r="E623" s="46">
        <v>26.1</v>
      </c>
      <c r="F623" s="46">
        <v>26.1</v>
      </c>
      <c r="G623" s="45" t="s">
        <v>3367</v>
      </c>
      <c r="H623" s="45" t="s">
        <v>3368</v>
      </c>
      <c r="I623" s="45" t="s">
        <v>2125</v>
      </c>
      <c r="J623" s="45" t="s">
        <v>3134</v>
      </c>
      <c r="K623" s="45" t="s">
        <v>2127</v>
      </c>
    </row>
    <row r="624" s="36" customFormat="1" ht="15.75" spans="1:11">
      <c r="A624" s="44" t="s">
        <v>3370</v>
      </c>
      <c r="B624" s="45" t="s">
        <v>2122</v>
      </c>
      <c r="C624" s="46">
        <v>26</v>
      </c>
      <c r="D624" s="46">
        <v>26</v>
      </c>
      <c r="E624" s="46">
        <v>26</v>
      </c>
      <c r="F624" s="46">
        <v>26</v>
      </c>
      <c r="G624" s="45" t="s">
        <v>3367</v>
      </c>
      <c r="H624" s="45" t="s">
        <v>3368</v>
      </c>
      <c r="I624" s="45" t="s">
        <v>2125</v>
      </c>
      <c r="J624" s="45" t="s">
        <v>3134</v>
      </c>
      <c r="K624" s="45" t="s">
        <v>2127</v>
      </c>
    </row>
    <row r="625" s="36" customFormat="1" ht="15.75" spans="1:11">
      <c r="A625" s="44" t="s">
        <v>3371</v>
      </c>
      <c r="B625" s="45" t="s">
        <v>2122</v>
      </c>
      <c r="C625" s="46">
        <v>83.3</v>
      </c>
      <c r="D625" s="46">
        <v>83.3</v>
      </c>
      <c r="E625" s="46">
        <v>83.3</v>
      </c>
      <c r="F625" s="46">
        <v>83.3</v>
      </c>
      <c r="G625" s="45" t="s">
        <v>3367</v>
      </c>
      <c r="H625" s="45" t="s">
        <v>3368</v>
      </c>
      <c r="I625" s="45" t="s">
        <v>2125</v>
      </c>
      <c r="J625" s="45" t="s">
        <v>3213</v>
      </c>
      <c r="K625" s="45" t="s">
        <v>2127</v>
      </c>
    </row>
    <row r="626" s="36" customFormat="1" ht="15.75" spans="1:11">
      <c r="A626" s="44" t="s">
        <v>3372</v>
      </c>
      <c r="B626" s="45" t="s">
        <v>2122</v>
      </c>
      <c r="C626" s="46">
        <v>16.36</v>
      </c>
      <c r="D626" s="46">
        <v>16.36</v>
      </c>
      <c r="E626" s="46">
        <v>16.36</v>
      </c>
      <c r="F626" s="46">
        <v>16.36</v>
      </c>
      <c r="G626" s="45" t="s">
        <v>3367</v>
      </c>
      <c r="H626" s="45" t="s">
        <v>3368</v>
      </c>
      <c r="I626" s="45" t="s">
        <v>2125</v>
      </c>
      <c r="J626" s="45" t="s">
        <v>2126</v>
      </c>
      <c r="K626" s="45" t="s">
        <v>2127</v>
      </c>
    </row>
    <row r="627" s="36" customFormat="1" ht="15.75" spans="1:11">
      <c r="A627" s="44" t="s">
        <v>3373</v>
      </c>
      <c r="B627" s="45" t="s">
        <v>2122</v>
      </c>
      <c r="C627" s="46">
        <v>195</v>
      </c>
      <c r="D627" s="46">
        <v>195</v>
      </c>
      <c r="E627" s="46">
        <v>180.36</v>
      </c>
      <c r="F627" s="46">
        <v>180.36</v>
      </c>
      <c r="G627" s="45" t="s">
        <v>3367</v>
      </c>
      <c r="H627" s="45" t="s">
        <v>3368</v>
      </c>
      <c r="I627" s="45" t="s">
        <v>3025</v>
      </c>
      <c r="J627" s="45" t="s">
        <v>2991</v>
      </c>
      <c r="K627" s="45" t="s">
        <v>2127</v>
      </c>
    </row>
    <row r="628" s="36" customFormat="1" ht="15.75" spans="1:11">
      <c r="A628" s="44" t="s">
        <v>3374</v>
      </c>
      <c r="B628" s="45" t="s">
        <v>2122</v>
      </c>
      <c r="C628" s="46">
        <v>79.58</v>
      </c>
      <c r="D628" s="46">
        <v>79.58</v>
      </c>
      <c r="E628" s="46">
        <v>79.58</v>
      </c>
      <c r="F628" s="46">
        <v>79.58</v>
      </c>
      <c r="G628" s="45" t="s">
        <v>3375</v>
      </c>
      <c r="H628" s="45" t="s">
        <v>3376</v>
      </c>
      <c r="I628" s="45" t="s">
        <v>2125</v>
      </c>
      <c r="J628" s="45" t="s">
        <v>3132</v>
      </c>
      <c r="K628" s="45" t="s">
        <v>2127</v>
      </c>
    </row>
    <row r="629" s="36" customFormat="1" ht="15.75" spans="1:11">
      <c r="A629" s="44" t="s">
        <v>3377</v>
      </c>
      <c r="B629" s="45" t="s">
        <v>2122</v>
      </c>
      <c r="C629" s="46">
        <v>19.14</v>
      </c>
      <c r="D629" s="46">
        <v>19.14</v>
      </c>
      <c r="E629" s="46">
        <v>19.14</v>
      </c>
      <c r="F629" s="46">
        <v>19.14</v>
      </c>
      <c r="G629" s="45" t="s">
        <v>3375</v>
      </c>
      <c r="H629" s="45" t="s">
        <v>3376</v>
      </c>
      <c r="I629" s="45" t="s">
        <v>2125</v>
      </c>
      <c r="J629" s="45" t="s">
        <v>3134</v>
      </c>
      <c r="K629" s="45" t="s">
        <v>2127</v>
      </c>
    </row>
    <row r="630" s="36" customFormat="1" ht="15.75" spans="1:11">
      <c r="A630" s="44" t="s">
        <v>3378</v>
      </c>
      <c r="B630" s="45" t="s">
        <v>2122</v>
      </c>
      <c r="C630" s="46">
        <v>20.07</v>
      </c>
      <c r="D630" s="46">
        <v>20.07</v>
      </c>
      <c r="E630" s="46">
        <v>20.07</v>
      </c>
      <c r="F630" s="46">
        <v>20.07</v>
      </c>
      <c r="G630" s="45" t="s">
        <v>3375</v>
      </c>
      <c r="H630" s="45" t="s">
        <v>3376</v>
      </c>
      <c r="I630" s="45" t="s">
        <v>2125</v>
      </c>
      <c r="J630" s="45" t="s">
        <v>3134</v>
      </c>
      <c r="K630" s="45" t="s">
        <v>2127</v>
      </c>
    </row>
    <row r="631" s="36" customFormat="1" ht="15.75" spans="1:11">
      <c r="A631" s="44" t="s">
        <v>3379</v>
      </c>
      <c r="B631" s="45" t="s">
        <v>2122</v>
      </c>
      <c r="C631" s="46">
        <v>11.24</v>
      </c>
      <c r="D631" s="46">
        <v>11.24</v>
      </c>
      <c r="E631" s="46">
        <v>11.24</v>
      </c>
      <c r="F631" s="46">
        <v>11.24</v>
      </c>
      <c r="G631" s="45" t="s">
        <v>3375</v>
      </c>
      <c r="H631" s="45" t="s">
        <v>3376</v>
      </c>
      <c r="I631" s="45" t="s">
        <v>2125</v>
      </c>
      <c r="J631" s="45" t="s">
        <v>2126</v>
      </c>
      <c r="K631" s="45" t="s">
        <v>2127</v>
      </c>
    </row>
    <row r="632" s="36" customFormat="1" ht="15.75" spans="1:11">
      <c r="A632" s="44" t="s">
        <v>3380</v>
      </c>
      <c r="B632" s="45" t="s">
        <v>2122</v>
      </c>
      <c r="C632" s="46">
        <v>56.59</v>
      </c>
      <c r="D632" s="46">
        <v>56.59</v>
      </c>
      <c r="E632" s="46">
        <v>56.59</v>
      </c>
      <c r="F632" s="46">
        <v>56.59</v>
      </c>
      <c r="G632" s="45" t="s">
        <v>3375</v>
      </c>
      <c r="H632" s="45" t="s">
        <v>3376</v>
      </c>
      <c r="I632" s="45" t="s">
        <v>2125</v>
      </c>
      <c r="J632" s="45" t="s">
        <v>3213</v>
      </c>
      <c r="K632" s="45" t="s">
        <v>2127</v>
      </c>
    </row>
    <row r="633" s="36" customFormat="1" ht="15.75" spans="1:11">
      <c r="A633" s="44" t="s">
        <v>3381</v>
      </c>
      <c r="B633" s="45" t="s">
        <v>2122</v>
      </c>
      <c r="C633" s="46">
        <v>20</v>
      </c>
      <c r="D633" s="46">
        <v>20</v>
      </c>
      <c r="E633" s="46">
        <v>18.7</v>
      </c>
      <c r="F633" s="46">
        <v>18.7</v>
      </c>
      <c r="G633" s="45" t="s">
        <v>3375</v>
      </c>
      <c r="H633" s="45" t="s">
        <v>3376</v>
      </c>
      <c r="I633" s="45" t="s">
        <v>3025</v>
      </c>
      <c r="J633" s="45" t="s">
        <v>2991</v>
      </c>
      <c r="K633" s="45" t="s">
        <v>2127</v>
      </c>
    </row>
    <row r="634" s="36" customFormat="1" ht="15.75" spans="1:11">
      <c r="A634" s="44" t="s">
        <v>3382</v>
      </c>
      <c r="B634" s="45" t="s">
        <v>2122</v>
      </c>
      <c r="C634" s="46">
        <v>40</v>
      </c>
      <c r="D634" s="46">
        <v>40</v>
      </c>
      <c r="E634" s="46">
        <v>37.78</v>
      </c>
      <c r="F634" s="46">
        <v>37.78</v>
      </c>
      <c r="G634" s="45" t="s">
        <v>3375</v>
      </c>
      <c r="H634" s="45" t="s">
        <v>3376</v>
      </c>
      <c r="I634" s="45" t="s">
        <v>3025</v>
      </c>
      <c r="J634" s="45" t="s">
        <v>2991</v>
      </c>
      <c r="K634" s="45" t="s">
        <v>2127</v>
      </c>
    </row>
    <row r="635" s="36" customFormat="1" ht="15.75" spans="1:11">
      <c r="A635" s="44" t="s">
        <v>3383</v>
      </c>
      <c r="B635" s="45" t="s">
        <v>2122</v>
      </c>
      <c r="C635" s="46">
        <v>40</v>
      </c>
      <c r="D635" s="46">
        <v>40</v>
      </c>
      <c r="E635" s="46">
        <v>37.83</v>
      </c>
      <c r="F635" s="46">
        <v>37.83</v>
      </c>
      <c r="G635" s="45" t="s">
        <v>3375</v>
      </c>
      <c r="H635" s="45" t="s">
        <v>3376</v>
      </c>
      <c r="I635" s="45" t="s">
        <v>3025</v>
      </c>
      <c r="J635" s="45" t="s">
        <v>2991</v>
      </c>
      <c r="K635" s="45" t="s">
        <v>2127</v>
      </c>
    </row>
    <row r="636" s="36" customFormat="1" ht="15.75" spans="1:11">
      <c r="A636" s="44" t="s">
        <v>3384</v>
      </c>
      <c r="B636" s="45" t="s">
        <v>2122</v>
      </c>
      <c r="C636" s="46">
        <v>57.9</v>
      </c>
      <c r="D636" s="46">
        <v>57.9</v>
      </c>
      <c r="E636" s="46">
        <v>57.9</v>
      </c>
      <c r="F636" s="46">
        <v>57.9</v>
      </c>
      <c r="G636" s="45" t="s">
        <v>3385</v>
      </c>
      <c r="H636" s="45" t="s">
        <v>3386</v>
      </c>
      <c r="I636" s="45" t="s">
        <v>2125</v>
      </c>
      <c r="J636" s="45" t="s">
        <v>3132</v>
      </c>
      <c r="K636" s="45" t="s">
        <v>2127</v>
      </c>
    </row>
    <row r="637" s="36" customFormat="1" ht="15.75" spans="1:11">
      <c r="A637" s="44" t="s">
        <v>3387</v>
      </c>
      <c r="B637" s="45" t="s">
        <v>2122</v>
      </c>
      <c r="C637" s="46">
        <v>18.08</v>
      </c>
      <c r="D637" s="46">
        <v>18.08</v>
      </c>
      <c r="E637" s="46">
        <v>18.08</v>
      </c>
      <c r="F637" s="46">
        <v>18.08</v>
      </c>
      <c r="G637" s="45" t="s">
        <v>3385</v>
      </c>
      <c r="H637" s="45" t="s">
        <v>3386</v>
      </c>
      <c r="I637" s="45" t="s">
        <v>2125</v>
      </c>
      <c r="J637" s="45" t="s">
        <v>3134</v>
      </c>
      <c r="K637" s="45" t="s">
        <v>2127</v>
      </c>
    </row>
    <row r="638" s="36" customFormat="1" ht="15.75" spans="1:11">
      <c r="A638" s="44" t="s">
        <v>3388</v>
      </c>
      <c r="B638" s="45" t="s">
        <v>2122</v>
      </c>
      <c r="C638" s="46">
        <v>17.41</v>
      </c>
      <c r="D638" s="46">
        <v>17.41</v>
      </c>
      <c r="E638" s="46">
        <v>17.41</v>
      </c>
      <c r="F638" s="46">
        <v>17.41</v>
      </c>
      <c r="G638" s="45" t="s">
        <v>3385</v>
      </c>
      <c r="H638" s="45" t="s">
        <v>3386</v>
      </c>
      <c r="I638" s="45" t="s">
        <v>2125</v>
      </c>
      <c r="J638" s="45" t="s">
        <v>3134</v>
      </c>
      <c r="K638" s="45" t="s">
        <v>2127</v>
      </c>
    </row>
    <row r="639" s="36" customFormat="1" ht="15.75" spans="1:11">
      <c r="A639" s="44" t="s">
        <v>3389</v>
      </c>
      <c r="B639" s="45" t="s">
        <v>2122</v>
      </c>
      <c r="C639" s="46">
        <v>11.81</v>
      </c>
      <c r="D639" s="46">
        <v>11.81</v>
      </c>
      <c r="E639" s="46">
        <v>11.81</v>
      </c>
      <c r="F639" s="46">
        <v>11.81</v>
      </c>
      <c r="G639" s="45" t="s">
        <v>3385</v>
      </c>
      <c r="H639" s="45" t="s">
        <v>3386</v>
      </c>
      <c r="I639" s="45" t="s">
        <v>2125</v>
      </c>
      <c r="J639" s="45" t="s">
        <v>2126</v>
      </c>
      <c r="K639" s="45" t="s">
        <v>2127</v>
      </c>
    </row>
    <row r="640" s="36" customFormat="1" ht="15.75" spans="1:11">
      <c r="A640" s="44" t="s">
        <v>3390</v>
      </c>
      <c r="B640" s="45" t="s">
        <v>2122</v>
      </c>
      <c r="C640" s="46">
        <v>62.9</v>
      </c>
      <c r="D640" s="46">
        <v>62.9</v>
      </c>
      <c r="E640" s="46">
        <v>62.9</v>
      </c>
      <c r="F640" s="46">
        <v>62.9</v>
      </c>
      <c r="G640" s="45" t="s">
        <v>3385</v>
      </c>
      <c r="H640" s="45" t="s">
        <v>3386</v>
      </c>
      <c r="I640" s="45" t="s">
        <v>2125</v>
      </c>
      <c r="J640" s="45" t="s">
        <v>3213</v>
      </c>
      <c r="K640" s="45" t="s">
        <v>2127</v>
      </c>
    </row>
    <row r="641" s="36" customFormat="1" ht="15.75" spans="1:11">
      <c r="A641" s="44" t="s">
        <v>3391</v>
      </c>
      <c r="B641" s="45" t="s">
        <v>2122</v>
      </c>
      <c r="C641" s="46">
        <v>37.39</v>
      </c>
      <c r="D641" s="46">
        <v>37.39</v>
      </c>
      <c r="E641" s="46">
        <v>37.36</v>
      </c>
      <c r="F641" s="46">
        <v>37.36</v>
      </c>
      <c r="G641" s="45" t="s">
        <v>3392</v>
      </c>
      <c r="H641" s="45" t="s">
        <v>3393</v>
      </c>
      <c r="I641" s="45" t="s">
        <v>2125</v>
      </c>
      <c r="J641" s="45" t="s">
        <v>3132</v>
      </c>
      <c r="K641" s="45" t="s">
        <v>2127</v>
      </c>
    </row>
    <row r="642" s="36" customFormat="1" ht="15.75" spans="1:11">
      <c r="A642" s="44" t="s">
        <v>3394</v>
      </c>
      <c r="B642" s="45" t="s">
        <v>2122</v>
      </c>
      <c r="C642" s="46">
        <v>40.7</v>
      </c>
      <c r="D642" s="46">
        <v>40.7</v>
      </c>
      <c r="E642" s="46">
        <v>40.7</v>
      </c>
      <c r="F642" s="46">
        <v>40.7</v>
      </c>
      <c r="G642" s="45" t="s">
        <v>3392</v>
      </c>
      <c r="H642" s="45" t="s">
        <v>3393</v>
      </c>
      <c r="I642" s="45" t="s">
        <v>2125</v>
      </c>
      <c r="J642" s="45" t="s">
        <v>3134</v>
      </c>
      <c r="K642" s="45" t="s">
        <v>2127</v>
      </c>
    </row>
    <row r="643" s="36" customFormat="1" ht="15.75" spans="1:11">
      <c r="A643" s="44" t="s">
        <v>3395</v>
      </c>
      <c r="B643" s="45" t="s">
        <v>2122</v>
      </c>
      <c r="C643" s="46">
        <v>54.35</v>
      </c>
      <c r="D643" s="46">
        <v>54.35</v>
      </c>
      <c r="E643" s="46">
        <v>54.35</v>
      </c>
      <c r="F643" s="46">
        <v>54.35</v>
      </c>
      <c r="G643" s="45" t="s">
        <v>3392</v>
      </c>
      <c r="H643" s="45" t="s">
        <v>3393</v>
      </c>
      <c r="I643" s="45" t="s">
        <v>2125</v>
      </c>
      <c r="J643" s="45" t="s">
        <v>3134</v>
      </c>
      <c r="K643" s="45" t="s">
        <v>2127</v>
      </c>
    </row>
    <row r="644" s="36" customFormat="1" ht="15.75" spans="1:11">
      <c r="A644" s="44" t="s">
        <v>3396</v>
      </c>
      <c r="B644" s="45" t="s">
        <v>2122</v>
      </c>
      <c r="C644" s="46">
        <v>27.06</v>
      </c>
      <c r="D644" s="46">
        <v>27.06</v>
      </c>
      <c r="E644" s="46">
        <v>27.06</v>
      </c>
      <c r="F644" s="46">
        <v>27.06</v>
      </c>
      <c r="G644" s="45" t="s">
        <v>3392</v>
      </c>
      <c r="H644" s="45" t="s">
        <v>3393</v>
      </c>
      <c r="I644" s="45" t="s">
        <v>2125</v>
      </c>
      <c r="J644" s="45" t="s">
        <v>2126</v>
      </c>
      <c r="K644" s="45" t="s">
        <v>2127</v>
      </c>
    </row>
    <row r="645" s="36" customFormat="1" ht="15.75" spans="1:11">
      <c r="A645" s="44" t="s">
        <v>3397</v>
      </c>
      <c r="B645" s="45" t="s">
        <v>2122</v>
      </c>
      <c r="C645" s="46">
        <v>108.7</v>
      </c>
      <c r="D645" s="46">
        <v>108.7</v>
      </c>
      <c r="E645" s="46">
        <v>108.7</v>
      </c>
      <c r="F645" s="46">
        <v>108.7</v>
      </c>
      <c r="G645" s="45" t="s">
        <v>3392</v>
      </c>
      <c r="H645" s="45" t="s">
        <v>3393</v>
      </c>
      <c r="I645" s="45" t="s">
        <v>2125</v>
      </c>
      <c r="J645" s="45" t="s">
        <v>3213</v>
      </c>
      <c r="K645" s="45" t="s">
        <v>2127</v>
      </c>
    </row>
    <row r="646" s="36" customFormat="1" ht="15.75" spans="1:11">
      <c r="A646" s="44" t="s">
        <v>3398</v>
      </c>
      <c r="B646" s="45" t="s">
        <v>2122</v>
      </c>
      <c r="C646" s="46">
        <v>55</v>
      </c>
      <c r="D646" s="46">
        <v>55</v>
      </c>
      <c r="E646" s="46">
        <v>55</v>
      </c>
      <c r="F646" s="46">
        <v>55</v>
      </c>
      <c r="G646" s="45" t="s">
        <v>3392</v>
      </c>
      <c r="H646" s="45" t="s">
        <v>3393</v>
      </c>
      <c r="I646" s="45" t="s">
        <v>3025</v>
      </c>
      <c r="J646" s="45" t="s">
        <v>2991</v>
      </c>
      <c r="K646" s="45" t="s">
        <v>2127</v>
      </c>
    </row>
    <row r="647" s="36" customFormat="1" ht="15.75" spans="1:11">
      <c r="A647" s="44" t="s">
        <v>3399</v>
      </c>
      <c r="B647" s="45" t="s">
        <v>2122</v>
      </c>
      <c r="C647" s="46">
        <v>40</v>
      </c>
      <c r="D647" s="46">
        <v>40</v>
      </c>
      <c r="E647" s="46">
        <v>40</v>
      </c>
      <c r="F647" s="46">
        <v>40</v>
      </c>
      <c r="G647" s="45" t="s">
        <v>3392</v>
      </c>
      <c r="H647" s="45" t="s">
        <v>3393</v>
      </c>
      <c r="I647" s="45" t="s">
        <v>3025</v>
      </c>
      <c r="J647" s="45" t="s">
        <v>2991</v>
      </c>
      <c r="K647" s="45" t="s">
        <v>2127</v>
      </c>
    </row>
    <row r="648" s="36" customFormat="1" ht="15.75" spans="1:11">
      <c r="A648" s="44" t="s">
        <v>3400</v>
      </c>
      <c r="B648" s="45" t="s">
        <v>2122</v>
      </c>
      <c r="C648" s="46">
        <v>19.2</v>
      </c>
      <c r="D648" s="46">
        <v>19.2</v>
      </c>
      <c r="E648" s="46">
        <v>19.2</v>
      </c>
      <c r="F648" s="46">
        <v>19.2</v>
      </c>
      <c r="G648" s="45" t="s">
        <v>3401</v>
      </c>
      <c r="H648" s="45" t="s">
        <v>3402</v>
      </c>
      <c r="I648" s="45" t="s">
        <v>2125</v>
      </c>
      <c r="J648" s="45" t="s">
        <v>3132</v>
      </c>
      <c r="K648" s="45" t="s">
        <v>2127</v>
      </c>
    </row>
    <row r="649" s="36" customFormat="1" ht="15.75" spans="1:11">
      <c r="A649" s="44" t="s">
        <v>3403</v>
      </c>
      <c r="B649" s="45" t="s">
        <v>2122</v>
      </c>
      <c r="C649" s="46">
        <v>8.7</v>
      </c>
      <c r="D649" s="46">
        <v>8.7</v>
      </c>
      <c r="E649" s="46">
        <v>8.7</v>
      </c>
      <c r="F649" s="46">
        <v>8.7</v>
      </c>
      <c r="G649" s="45" t="s">
        <v>3401</v>
      </c>
      <c r="H649" s="45" t="s">
        <v>3402</v>
      </c>
      <c r="I649" s="45" t="s">
        <v>2125</v>
      </c>
      <c r="J649" s="45" t="s">
        <v>3134</v>
      </c>
      <c r="K649" s="45" t="s">
        <v>2127</v>
      </c>
    </row>
    <row r="650" s="36" customFormat="1" ht="15.75" spans="1:11">
      <c r="A650" s="44" t="s">
        <v>3404</v>
      </c>
      <c r="B650" s="45" t="s">
        <v>2122</v>
      </c>
      <c r="C650" s="46">
        <v>11.41</v>
      </c>
      <c r="D650" s="46">
        <v>11.41</v>
      </c>
      <c r="E650" s="46">
        <v>11.41</v>
      </c>
      <c r="F650" s="46">
        <v>11.41</v>
      </c>
      <c r="G650" s="45" t="s">
        <v>3401</v>
      </c>
      <c r="H650" s="45" t="s">
        <v>3402</v>
      </c>
      <c r="I650" s="45" t="s">
        <v>2125</v>
      </c>
      <c r="J650" s="45" t="s">
        <v>3134</v>
      </c>
      <c r="K650" s="45" t="s">
        <v>2127</v>
      </c>
    </row>
    <row r="651" s="36" customFormat="1" ht="15.75" spans="1:11">
      <c r="A651" s="44" t="s">
        <v>3405</v>
      </c>
      <c r="B651" s="45" t="s">
        <v>2122</v>
      </c>
      <c r="C651" s="46">
        <v>5.48</v>
      </c>
      <c r="D651" s="46">
        <v>5.48</v>
      </c>
      <c r="E651" s="46">
        <v>5.48</v>
      </c>
      <c r="F651" s="46">
        <v>5.48</v>
      </c>
      <c r="G651" s="45" t="s">
        <v>3401</v>
      </c>
      <c r="H651" s="45" t="s">
        <v>3402</v>
      </c>
      <c r="I651" s="45" t="s">
        <v>2125</v>
      </c>
      <c r="J651" s="45" t="s">
        <v>2126</v>
      </c>
      <c r="K651" s="45" t="s">
        <v>2127</v>
      </c>
    </row>
    <row r="652" s="36" customFormat="1" ht="15.75" spans="1:11">
      <c r="A652" s="44" t="s">
        <v>3406</v>
      </c>
      <c r="B652" s="45" t="s">
        <v>2122</v>
      </c>
      <c r="C652" s="46">
        <v>22.87</v>
      </c>
      <c r="D652" s="46">
        <v>22.87</v>
      </c>
      <c r="E652" s="46">
        <v>22.87</v>
      </c>
      <c r="F652" s="46">
        <v>22.87</v>
      </c>
      <c r="G652" s="45" t="s">
        <v>3401</v>
      </c>
      <c r="H652" s="45" t="s">
        <v>3402</v>
      </c>
      <c r="I652" s="45" t="s">
        <v>2125</v>
      </c>
      <c r="J652" s="45" t="s">
        <v>3213</v>
      </c>
      <c r="K652" s="45" t="s">
        <v>2127</v>
      </c>
    </row>
    <row r="653" s="36" customFormat="1" ht="15.75" spans="1:11">
      <c r="A653" s="44" t="s">
        <v>3407</v>
      </c>
      <c r="B653" s="45" t="s">
        <v>2122</v>
      </c>
      <c r="C653" s="46">
        <v>15</v>
      </c>
      <c r="D653" s="46">
        <v>15</v>
      </c>
      <c r="E653" s="46">
        <v>15</v>
      </c>
      <c r="F653" s="46">
        <v>15</v>
      </c>
      <c r="G653" s="45" t="s">
        <v>3401</v>
      </c>
      <c r="H653" s="45" t="s">
        <v>3402</v>
      </c>
      <c r="I653" s="45" t="s">
        <v>3025</v>
      </c>
      <c r="J653" s="45" t="s">
        <v>2991</v>
      </c>
      <c r="K653" s="45" t="s">
        <v>2127</v>
      </c>
    </row>
    <row r="654" s="36" customFormat="1" ht="15.75" spans="1:11">
      <c r="A654" s="44" t="s">
        <v>3408</v>
      </c>
      <c r="B654" s="45" t="s">
        <v>2122</v>
      </c>
      <c r="C654" s="46">
        <v>20</v>
      </c>
      <c r="D654" s="46">
        <v>20</v>
      </c>
      <c r="E654" s="46">
        <v>19.94</v>
      </c>
      <c r="F654" s="46">
        <v>19.94</v>
      </c>
      <c r="G654" s="45" t="s">
        <v>3401</v>
      </c>
      <c r="H654" s="45" t="s">
        <v>3402</v>
      </c>
      <c r="I654" s="45" t="s">
        <v>3025</v>
      </c>
      <c r="J654" s="45" t="s">
        <v>2991</v>
      </c>
      <c r="K654" s="45" t="s">
        <v>2127</v>
      </c>
    </row>
    <row r="655" s="36" customFormat="1" ht="15.75" spans="1:11">
      <c r="A655" s="44" t="s">
        <v>3409</v>
      </c>
      <c r="B655" s="45" t="s">
        <v>2122</v>
      </c>
      <c r="C655" s="46">
        <v>39</v>
      </c>
      <c r="D655" s="46">
        <v>39</v>
      </c>
      <c r="E655" s="46">
        <v>39</v>
      </c>
      <c r="F655" s="46">
        <v>39</v>
      </c>
      <c r="G655" s="45" t="s">
        <v>3401</v>
      </c>
      <c r="H655" s="45" t="s">
        <v>3402</v>
      </c>
      <c r="I655" s="45" t="s">
        <v>3025</v>
      </c>
      <c r="J655" s="45" t="s">
        <v>2991</v>
      </c>
      <c r="K655" s="45" t="s">
        <v>2127</v>
      </c>
    </row>
    <row r="656" s="36" customFormat="1" ht="15.75" spans="1:11">
      <c r="A656" s="44" t="s">
        <v>3410</v>
      </c>
      <c r="B656" s="45" t="s">
        <v>2122</v>
      </c>
      <c r="C656" s="46">
        <v>20</v>
      </c>
      <c r="D656" s="46">
        <v>20</v>
      </c>
      <c r="E656" s="46">
        <v>19.66</v>
      </c>
      <c r="F656" s="46">
        <v>19.66</v>
      </c>
      <c r="G656" s="45" t="s">
        <v>3401</v>
      </c>
      <c r="H656" s="45" t="s">
        <v>3402</v>
      </c>
      <c r="I656" s="45" t="s">
        <v>3025</v>
      </c>
      <c r="J656" s="45" t="s">
        <v>2991</v>
      </c>
      <c r="K656" s="45" t="s">
        <v>2127</v>
      </c>
    </row>
    <row r="657" s="36" customFormat="1" ht="15.75" spans="1:11">
      <c r="A657" s="44" t="s">
        <v>3411</v>
      </c>
      <c r="B657" s="45" t="s">
        <v>2122</v>
      </c>
      <c r="C657" s="46">
        <v>60.01</v>
      </c>
      <c r="D657" s="46">
        <v>60.01</v>
      </c>
      <c r="E657" s="46">
        <v>60.01</v>
      </c>
      <c r="F657" s="46">
        <v>60.01</v>
      </c>
      <c r="G657" s="45" t="s">
        <v>3412</v>
      </c>
      <c r="H657" s="45" t="s">
        <v>3413</v>
      </c>
      <c r="I657" s="45" t="s">
        <v>2125</v>
      </c>
      <c r="J657" s="45" t="s">
        <v>3132</v>
      </c>
      <c r="K657" s="45" t="s">
        <v>2127</v>
      </c>
    </row>
    <row r="658" s="36" customFormat="1" ht="15.75" spans="1:11">
      <c r="A658" s="44" t="s">
        <v>3414</v>
      </c>
      <c r="B658" s="45" t="s">
        <v>2122</v>
      </c>
      <c r="C658" s="46">
        <v>36.77</v>
      </c>
      <c r="D658" s="46">
        <v>36.77</v>
      </c>
      <c r="E658" s="46">
        <v>36.77</v>
      </c>
      <c r="F658" s="46">
        <v>36.77</v>
      </c>
      <c r="G658" s="45" t="s">
        <v>3412</v>
      </c>
      <c r="H658" s="45" t="s">
        <v>3413</v>
      </c>
      <c r="I658" s="45" t="s">
        <v>2125</v>
      </c>
      <c r="J658" s="45" t="s">
        <v>3134</v>
      </c>
      <c r="K658" s="45" t="s">
        <v>2127</v>
      </c>
    </row>
    <row r="659" s="36" customFormat="1" ht="15.75" spans="1:11">
      <c r="A659" s="44" t="s">
        <v>3415</v>
      </c>
      <c r="B659" s="45" t="s">
        <v>2122</v>
      </c>
      <c r="C659" s="46">
        <v>36.94</v>
      </c>
      <c r="D659" s="46">
        <v>36.94</v>
      </c>
      <c r="E659" s="46">
        <v>36.94</v>
      </c>
      <c r="F659" s="46">
        <v>36.94</v>
      </c>
      <c r="G659" s="45" t="s">
        <v>3412</v>
      </c>
      <c r="H659" s="45" t="s">
        <v>3413</v>
      </c>
      <c r="I659" s="45" t="s">
        <v>2125</v>
      </c>
      <c r="J659" s="45" t="s">
        <v>3134</v>
      </c>
      <c r="K659" s="45" t="s">
        <v>2127</v>
      </c>
    </row>
    <row r="660" s="36" customFormat="1" ht="15.75" spans="1:11">
      <c r="A660" s="44" t="s">
        <v>3416</v>
      </c>
      <c r="B660" s="45" t="s">
        <v>2122</v>
      </c>
      <c r="C660" s="46">
        <v>19.64</v>
      </c>
      <c r="D660" s="46">
        <v>19.64</v>
      </c>
      <c r="E660" s="46">
        <v>19.64</v>
      </c>
      <c r="F660" s="46">
        <v>19.64</v>
      </c>
      <c r="G660" s="45" t="s">
        <v>3412</v>
      </c>
      <c r="H660" s="45" t="s">
        <v>3413</v>
      </c>
      <c r="I660" s="45" t="s">
        <v>2125</v>
      </c>
      <c r="J660" s="45" t="s">
        <v>2126</v>
      </c>
      <c r="K660" s="45" t="s">
        <v>2127</v>
      </c>
    </row>
    <row r="661" s="36" customFormat="1" ht="15.75" spans="1:11">
      <c r="A661" s="44" t="s">
        <v>3417</v>
      </c>
      <c r="B661" s="45" t="s">
        <v>2122</v>
      </c>
      <c r="C661" s="46">
        <v>79.63</v>
      </c>
      <c r="D661" s="46">
        <v>79.63</v>
      </c>
      <c r="E661" s="46">
        <v>79.63</v>
      </c>
      <c r="F661" s="46">
        <v>79.63</v>
      </c>
      <c r="G661" s="45" t="s">
        <v>3412</v>
      </c>
      <c r="H661" s="45" t="s">
        <v>3413</v>
      </c>
      <c r="I661" s="45" t="s">
        <v>2125</v>
      </c>
      <c r="J661" s="45" t="s">
        <v>3213</v>
      </c>
      <c r="K661" s="45" t="s">
        <v>2127</v>
      </c>
    </row>
    <row r="662" s="36" customFormat="1" ht="15.75" spans="1:11">
      <c r="A662" s="44" t="s">
        <v>3418</v>
      </c>
      <c r="B662" s="45" t="s">
        <v>2122</v>
      </c>
      <c r="C662" s="46">
        <v>28</v>
      </c>
      <c r="D662" s="46">
        <v>28</v>
      </c>
      <c r="E662" s="46">
        <v>28</v>
      </c>
      <c r="F662" s="46">
        <v>28</v>
      </c>
      <c r="G662" s="45" t="s">
        <v>3412</v>
      </c>
      <c r="H662" s="45" t="s">
        <v>3413</v>
      </c>
      <c r="I662" s="45" t="s">
        <v>3025</v>
      </c>
      <c r="J662" s="45" t="s">
        <v>2991</v>
      </c>
      <c r="K662" s="45" t="s">
        <v>2127</v>
      </c>
    </row>
    <row r="663" s="36" customFormat="1" ht="15.75" spans="1:11">
      <c r="A663" s="44" t="s">
        <v>3419</v>
      </c>
      <c r="B663" s="45" t="s">
        <v>2122</v>
      </c>
      <c r="C663" s="46">
        <v>352.91</v>
      </c>
      <c r="D663" s="46">
        <v>352.91</v>
      </c>
      <c r="E663" s="46">
        <v>283.56</v>
      </c>
      <c r="F663" s="46">
        <v>283.56</v>
      </c>
      <c r="G663" s="45" t="s">
        <v>3412</v>
      </c>
      <c r="H663" s="45" t="s">
        <v>3413</v>
      </c>
      <c r="I663" s="45" t="s">
        <v>3025</v>
      </c>
      <c r="J663" s="45" t="s">
        <v>3012</v>
      </c>
      <c r="K663" s="45" t="s">
        <v>2127</v>
      </c>
    </row>
    <row r="664" s="36" customFormat="1" ht="15.75" spans="1:11">
      <c r="A664" s="44" t="s">
        <v>3420</v>
      </c>
      <c r="B664" s="45" t="s">
        <v>2122</v>
      </c>
      <c r="C664" s="46">
        <v>276.57</v>
      </c>
      <c r="D664" s="46">
        <v>276.57</v>
      </c>
      <c r="E664" s="46">
        <v>276.12</v>
      </c>
      <c r="F664" s="46">
        <v>276.12</v>
      </c>
      <c r="G664" s="45" t="s">
        <v>3421</v>
      </c>
      <c r="H664" s="45" t="s">
        <v>3422</v>
      </c>
      <c r="I664" s="45" t="s">
        <v>2125</v>
      </c>
      <c r="J664" s="45" t="s">
        <v>3132</v>
      </c>
      <c r="K664" s="45" t="s">
        <v>2127</v>
      </c>
    </row>
    <row r="665" s="36" customFormat="1" ht="15.75" spans="1:11">
      <c r="A665" s="44" t="s">
        <v>3423</v>
      </c>
      <c r="B665" s="45" t="s">
        <v>2122</v>
      </c>
      <c r="C665" s="46">
        <v>34.8</v>
      </c>
      <c r="D665" s="46">
        <v>34.8</v>
      </c>
      <c r="E665" s="46">
        <v>34.8</v>
      </c>
      <c r="F665" s="46">
        <v>34.8</v>
      </c>
      <c r="G665" s="45" t="s">
        <v>3421</v>
      </c>
      <c r="H665" s="45" t="s">
        <v>3422</v>
      </c>
      <c r="I665" s="45" t="s">
        <v>2125</v>
      </c>
      <c r="J665" s="45" t="s">
        <v>3134</v>
      </c>
      <c r="K665" s="45" t="s">
        <v>2127</v>
      </c>
    </row>
    <row r="666" s="36" customFormat="1" ht="15.75" spans="1:11">
      <c r="A666" s="44" t="s">
        <v>3424</v>
      </c>
      <c r="B666" s="45" t="s">
        <v>2122</v>
      </c>
      <c r="C666" s="46">
        <v>38.11</v>
      </c>
      <c r="D666" s="46">
        <v>38.11</v>
      </c>
      <c r="E666" s="46">
        <v>38.11</v>
      </c>
      <c r="F666" s="46">
        <v>38.11</v>
      </c>
      <c r="G666" s="45" t="s">
        <v>3421</v>
      </c>
      <c r="H666" s="45" t="s">
        <v>3422</v>
      </c>
      <c r="I666" s="45" t="s">
        <v>2125</v>
      </c>
      <c r="J666" s="45" t="s">
        <v>3134</v>
      </c>
      <c r="K666" s="45" t="s">
        <v>2127</v>
      </c>
    </row>
    <row r="667" s="36" customFormat="1" ht="15.75" spans="1:11">
      <c r="A667" s="44" t="s">
        <v>3425</v>
      </c>
      <c r="B667" s="45" t="s">
        <v>2122</v>
      </c>
      <c r="C667" s="46">
        <v>110.72</v>
      </c>
      <c r="D667" s="46">
        <v>110.72</v>
      </c>
      <c r="E667" s="46">
        <v>110.72</v>
      </c>
      <c r="F667" s="46">
        <v>110.72</v>
      </c>
      <c r="G667" s="45" t="s">
        <v>3421</v>
      </c>
      <c r="H667" s="45" t="s">
        <v>3422</v>
      </c>
      <c r="I667" s="45" t="s">
        <v>2125</v>
      </c>
      <c r="J667" s="45" t="s">
        <v>3213</v>
      </c>
      <c r="K667" s="45" t="s">
        <v>2127</v>
      </c>
    </row>
    <row r="668" s="36" customFormat="1" ht="15.75" spans="1:11">
      <c r="A668" s="44" t="s">
        <v>3426</v>
      </c>
      <c r="B668" s="45" t="s">
        <v>2122</v>
      </c>
      <c r="C668" s="46">
        <v>21.81</v>
      </c>
      <c r="D668" s="46">
        <v>21.81</v>
      </c>
      <c r="E668" s="46">
        <v>21.81</v>
      </c>
      <c r="F668" s="46">
        <v>21.81</v>
      </c>
      <c r="G668" s="45" t="s">
        <v>3421</v>
      </c>
      <c r="H668" s="45" t="s">
        <v>3422</v>
      </c>
      <c r="I668" s="45" t="s">
        <v>2125</v>
      </c>
      <c r="J668" s="45" t="s">
        <v>2126</v>
      </c>
      <c r="K668" s="45" t="s">
        <v>2127</v>
      </c>
    </row>
    <row r="669" s="36" customFormat="1" ht="15.75" spans="1:11">
      <c r="A669" s="44" t="s">
        <v>3427</v>
      </c>
      <c r="B669" s="45" t="s">
        <v>2122</v>
      </c>
      <c r="C669" s="46">
        <v>17.41</v>
      </c>
      <c r="D669" s="46">
        <v>17.41</v>
      </c>
      <c r="E669" s="46">
        <v>17.03</v>
      </c>
      <c r="F669" s="46">
        <v>17.03</v>
      </c>
      <c r="G669" s="45" t="s">
        <v>3428</v>
      </c>
      <c r="H669" s="45" t="s">
        <v>3429</v>
      </c>
      <c r="I669" s="45" t="s">
        <v>2125</v>
      </c>
      <c r="J669" s="45" t="s">
        <v>3132</v>
      </c>
      <c r="K669" s="45" t="s">
        <v>2127</v>
      </c>
    </row>
    <row r="670" s="36" customFormat="1" ht="15.75" spans="1:11">
      <c r="A670" s="44" t="s">
        <v>3430</v>
      </c>
      <c r="B670" s="45" t="s">
        <v>2122</v>
      </c>
      <c r="C670" s="46">
        <v>15.66</v>
      </c>
      <c r="D670" s="46">
        <v>15.66</v>
      </c>
      <c r="E670" s="46">
        <v>15.66</v>
      </c>
      <c r="F670" s="46">
        <v>15.66</v>
      </c>
      <c r="G670" s="45" t="s">
        <v>3428</v>
      </c>
      <c r="H670" s="45" t="s">
        <v>3429</v>
      </c>
      <c r="I670" s="45" t="s">
        <v>2125</v>
      </c>
      <c r="J670" s="45" t="s">
        <v>3134</v>
      </c>
      <c r="K670" s="45" t="s">
        <v>2127</v>
      </c>
    </row>
    <row r="671" s="36" customFormat="1" ht="15.75" spans="1:11">
      <c r="A671" s="44" t="s">
        <v>3431</v>
      </c>
      <c r="B671" s="45" t="s">
        <v>2122</v>
      </c>
      <c r="C671" s="46">
        <v>15.45</v>
      </c>
      <c r="D671" s="46">
        <v>15.45</v>
      </c>
      <c r="E671" s="46">
        <v>15.45</v>
      </c>
      <c r="F671" s="46">
        <v>15.45</v>
      </c>
      <c r="G671" s="45" t="s">
        <v>3428</v>
      </c>
      <c r="H671" s="45" t="s">
        <v>3429</v>
      </c>
      <c r="I671" s="45" t="s">
        <v>2125</v>
      </c>
      <c r="J671" s="45" t="s">
        <v>3134</v>
      </c>
      <c r="K671" s="45" t="s">
        <v>2127</v>
      </c>
    </row>
    <row r="672" s="36" customFormat="1" ht="15.75" spans="1:11">
      <c r="A672" s="44" t="s">
        <v>3432</v>
      </c>
      <c r="B672" s="45" t="s">
        <v>2122</v>
      </c>
      <c r="C672" s="46">
        <v>12.32</v>
      </c>
      <c r="D672" s="46">
        <v>12.32</v>
      </c>
      <c r="E672" s="46">
        <v>12.32</v>
      </c>
      <c r="F672" s="46">
        <v>12.32</v>
      </c>
      <c r="G672" s="45" t="s">
        <v>3428</v>
      </c>
      <c r="H672" s="45" t="s">
        <v>3429</v>
      </c>
      <c r="I672" s="45" t="s">
        <v>2125</v>
      </c>
      <c r="J672" s="45" t="s">
        <v>2126</v>
      </c>
      <c r="K672" s="45" t="s">
        <v>2127</v>
      </c>
    </row>
    <row r="673" s="36" customFormat="1" ht="15.75" spans="1:11">
      <c r="A673" s="44" t="s">
        <v>3433</v>
      </c>
      <c r="B673" s="45" t="s">
        <v>2122</v>
      </c>
      <c r="C673" s="46">
        <v>58.72</v>
      </c>
      <c r="D673" s="46">
        <v>58.72</v>
      </c>
      <c r="E673" s="46">
        <v>58.72</v>
      </c>
      <c r="F673" s="46">
        <v>58.72</v>
      </c>
      <c r="G673" s="45" t="s">
        <v>3428</v>
      </c>
      <c r="H673" s="45" t="s">
        <v>3429</v>
      </c>
      <c r="I673" s="45" t="s">
        <v>2125</v>
      </c>
      <c r="J673" s="45" t="s">
        <v>3213</v>
      </c>
      <c r="K673" s="45" t="s">
        <v>2127</v>
      </c>
    </row>
    <row r="674" s="36" customFormat="1" ht="15.75" spans="1:11">
      <c r="A674" s="44" t="s">
        <v>3434</v>
      </c>
      <c r="B674" s="45" t="s">
        <v>2122</v>
      </c>
      <c r="C674" s="46">
        <v>723</v>
      </c>
      <c r="D674" s="46">
        <v>723</v>
      </c>
      <c r="E674" s="46">
        <v>723</v>
      </c>
      <c r="F674" s="46">
        <v>723</v>
      </c>
      <c r="G674" s="45" t="s">
        <v>3435</v>
      </c>
      <c r="H674" s="45" t="s">
        <v>3436</v>
      </c>
      <c r="I674" s="45" t="s">
        <v>3437</v>
      </c>
      <c r="J674" s="45" t="s">
        <v>3438</v>
      </c>
      <c r="K674" s="45" t="s">
        <v>2981</v>
      </c>
    </row>
    <row r="675" s="36" customFormat="1" ht="15.75" spans="1:11">
      <c r="A675" s="44" t="s">
        <v>3439</v>
      </c>
      <c r="B675" s="45" t="s">
        <v>2122</v>
      </c>
      <c r="C675" s="46">
        <v>4060</v>
      </c>
      <c r="D675" s="46">
        <v>4060</v>
      </c>
      <c r="E675" s="46">
        <v>4060</v>
      </c>
      <c r="F675" s="46">
        <v>4060</v>
      </c>
      <c r="G675" s="45" t="s">
        <v>3435</v>
      </c>
      <c r="H675" s="45" t="s">
        <v>3436</v>
      </c>
      <c r="I675" s="45" t="s">
        <v>3440</v>
      </c>
      <c r="J675" s="45" t="s">
        <v>3441</v>
      </c>
      <c r="K675" s="45" t="s">
        <v>2981</v>
      </c>
    </row>
    <row r="676" s="36" customFormat="1" ht="15.75" spans="1:11">
      <c r="A676" s="44" t="s">
        <v>3442</v>
      </c>
      <c r="B676" s="45" t="s">
        <v>2122</v>
      </c>
      <c r="C676" s="46">
        <v>508</v>
      </c>
      <c r="D676" s="46">
        <v>508</v>
      </c>
      <c r="E676" s="46">
        <v>508</v>
      </c>
      <c r="F676" s="46">
        <v>508</v>
      </c>
      <c r="G676" s="45" t="s">
        <v>3435</v>
      </c>
      <c r="H676" s="45" t="s">
        <v>3436</v>
      </c>
      <c r="I676" s="45" t="s">
        <v>3440</v>
      </c>
      <c r="J676" s="45" t="s">
        <v>3441</v>
      </c>
      <c r="K676" s="45" t="s">
        <v>2981</v>
      </c>
    </row>
    <row r="677" s="36" customFormat="1" ht="15.75" spans="1:11">
      <c r="A677" s="44" t="s">
        <v>3443</v>
      </c>
      <c r="B677" s="45" t="s">
        <v>2122</v>
      </c>
      <c r="C677" s="46">
        <v>1159</v>
      </c>
      <c r="D677" s="46">
        <v>1159</v>
      </c>
      <c r="E677" s="46">
        <v>1159</v>
      </c>
      <c r="F677" s="46">
        <v>1159</v>
      </c>
      <c r="G677" s="45" t="s">
        <v>3435</v>
      </c>
      <c r="H677" s="45" t="s">
        <v>3436</v>
      </c>
      <c r="I677" s="45" t="s">
        <v>3444</v>
      </c>
      <c r="J677" s="45" t="s">
        <v>3445</v>
      </c>
      <c r="K677" s="45" t="s">
        <v>2981</v>
      </c>
    </row>
    <row r="678" s="36" customFormat="1" ht="15.75" spans="1:11">
      <c r="A678" s="44" t="s">
        <v>3446</v>
      </c>
      <c r="B678" s="45" t="s">
        <v>2122</v>
      </c>
      <c r="C678" s="46">
        <v>485</v>
      </c>
      <c r="D678" s="46">
        <v>485</v>
      </c>
      <c r="E678" s="46">
        <v>485</v>
      </c>
      <c r="F678" s="46">
        <v>485</v>
      </c>
      <c r="G678" s="45" t="s">
        <v>3435</v>
      </c>
      <c r="H678" s="45" t="s">
        <v>3436</v>
      </c>
      <c r="I678" s="45" t="s">
        <v>3447</v>
      </c>
      <c r="J678" s="45" t="s">
        <v>3448</v>
      </c>
      <c r="K678" s="45" t="s">
        <v>2981</v>
      </c>
    </row>
    <row r="679" s="36" customFormat="1" ht="15.75" spans="1:11">
      <c r="A679" s="44" t="s">
        <v>3449</v>
      </c>
      <c r="B679" s="45" t="s">
        <v>2122</v>
      </c>
      <c r="C679" s="46">
        <v>909</v>
      </c>
      <c r="D679" s="46">
        <v>909</v>
      </c>
      <c r="E679" s="46">
        <v>909</v>
      </c>
      <c r="F679" s="46">
        <v>909</v>
      </c>
      <c r="G679" s="45" t="s">
        <v>3435</v>
      </c>
      <c r="H679" s="45" t="s">
        <v>3436</v>
      </c>
      <c r="I679" s="45" t="s">
        <v>3447</v>
      </c>
      <c r="J679" s="45" t="s">
        <v>3450</v>
      </c>
      <c r="K679" s="45" t="s">
        <v>2981</v>
      </c>
    </row>
    <row r="680" s="36" customFormat="1" ht="15.75" spans="1:11">
      <c r="A680" s="44" t="s">
        <v>3451</v>
      </c>
      <c r="B680" s="45" t="s">
        <v>2122</v>
      </c>
      <c r="C680" s="46">
        <v>6003</v>
      </c>
      <c r="D680" s="46">
        <v>6003</v>
      </c>
      <c r="E680" s="46">
        <v>6003</v>
      </c>
      <c r="F680" s="46">
        <v>6003</v>
      </c>
      <c r="G680" s="45" t="s">
        <v>3435</v>
      </c>
      <c r="H680" s="45" t="s">
        <v>3436</v>
      </c>
      <c r="I680" s="45" t="s">
        <v>3452</v>
      </c>
      <c r="J680" s="45" t="s">
        <v>3453</v>
      </c>
      <c r="K680" s="45" t="s">
        <v>2127</v>
      </c>
    </row>
    <row r="681" s="36" customFormat="1" ht="15.75" spans="1:11">
      <c r="A681" s="44" t="s">
        <v>3454</v>
      </c>
      <c r="B681" s="45" t="s">
        <v>2122</v>
      </c>
      <c r="C681" s="46">
        <v>1314.38</v>
      </c>
      <c r="D681" s="46">
        <v>1314.38</v>
      </c>
      <c r="E681" s="46">
        <v>1314.38</v>
      </c>
      <c r="F681" s="46">
        <v>1314.38</v>
      </c>
      <c r="G681" s="45" t="s">
        <v>3435</v>
      </c>
      <c r="H681" s="45" t="s">
        <v>3436</v>
      </c>
      <c r="I681" s="45" t="s">
        <v>2125</v>
      </c>
      <c r="J681" s="45" t="s">
        <v>3450</v>
      </c>
      <c r="K681" s="45" t="s">
        <v>2981</v>
      </c>
    </row>
    <row r="682" s="36" customFormat="1" ht="15.75" spans="1:11">
      <c r="A682" s="44" t="s">
        <v>3455</v>
      </c>
      <c r="B682" s="45" t="s">
        <v>2122</v>
      </c>
      <c r="C682" s="46">
        <v>1738.82</v>
      </c>
      <c r="D682" s="46">
        <v>1738.82</v>
      </c>
      <c r="E682" s="46">
        <v>1738.82</v>
      </c>
      <c r="F682" s="46">
        <v>1738.82</v>
      </c>
      <c r="G682" s="45" t="s">
        <v>3435</v>
      </c>
      <c r="H682" s="45" t="s">
        <v>3436</v>
      </c>
      <c r="I682" s="45" t="s">
        <v>2125</v>
      </c>
      <c r="J682" s="45" t="s">
        <v>3448</v>
      </c>
      <c r="K682" s="45" t="s">
        <v>2981</v>
      </c>
    </row>
    <row r="683" s="36" customFormat="1" ht="15.75" spans="1:11">
      <c r="A683" s="44" t="s">
        <v>3456</v>
      </c>
      <c r="B683" s="45" t="s">
        <v>2122</v>
      </c>
      <c r="C683" s="46">
        <v>2100</v>
      </c>
      <c r="D683" s="46">
        <v>2100</v>
      </c>
      <c r="E683" s="46">
        <v>2100</v>
      </c>
      <c r="F683" s="46">
        <v>2100</v>
      </c>
      <c r="G683" s="45" t="s">
        <v>3435</v>
      </c>
      <c r="H683" s="45" t="s">
        <v>3436</v>
      </c>
      <c r="I683" s="45" t="s">
        <v>2125</v>
      </c>
      <c r="J683" s="45" t="s">
        <v>3441</v>
      </c>
      <c r="K683" s="45" t="s">
        <v>2981</v>
      </c>
    </row>
    <row r="684" s="36" customFormat="1" ht="15.75" spans="1:11">
      <c r="A684" s="44" t="s">
        <v>3457</v>
      </c>
      <c r="B684" s="45" t="s">
        <v>2122</v>
      </c>
      <c r="C684" s="46">
        <v>222</v>
      </c>
      <c r="D684" s="46">
        <v>222</v>
      </c>
      <c r="E684" s="46">
        <v>222</v>
      </c>
      <c r="F684" s="46">
        <v>222</v>
      </c>
      <c r="G684" s="45" t="s">
        <v>3435</v>
      </c>
      <c r="H684" s="45" t="s">
        <v>3436</v>
      </c>
      <c r="I684" s="45" t="s">
        <v>2125</v>
      </c>
      <c r="J684" s="45" t="s">
        <v>3458</v>
      </c>
      <c r="K684" s="45" t="s">
        <v>2981</v>
      </c>
    </row>
    <row r="685" s="36" customFormat="1" ht="15.75" spans="1:11">
      <c r="A685" s="44" t="s">
        <v>3459</v>
      </c>
      <c r="B685" s="45" t="s">
        <v>2122</v>
      </c>
      <c r="C685" s="46">
        <v>1573</v>
      </c>
      <c r="D685" s="46">
        <v>1573</v>
      </c>
      <c r="E685" s="46">
        <v>1573</v>
      </c>
      <c r="F685" s="46">
        <v>1573</v>
      </c>
      <c r="G685" s="45" t="s">
        <v>3435</v>
      </c>
      <c r="H685" s="45" t="s">
        <v>3436</v>
      </c>
      <c r="I685" s="45" t="s">
        <v>2125</v>
      </c>
      <c r="J685" s="45" t="s">
        <v>3460</v>
      </c>
      <c r="K685" s="45" t="s">
        <v>2981</v>
      </c>
    </row>
    <row r="686" s="36" customFormat="1" ht="15.75" spans="1:11">
      <c r="A686" s="44" t="s">
        <v>3461</v>
      </c>
      <c r="B686" s="45" t="s">
        <v>2122</v>
      </c>
      <c r="C686" s="46">
        <v>809.8</v>
      </c>
      <c r="D686" s="46">
        <v>809.8</v>
      </c>
      <c r="E686" s="46">
        <v>809.8</v>
      </c>
      <c r="F686" s="46">
        <v>809.8</v>
      </c>
      <c r="G686" s="45" t="s">
        <v>3435</v>
      </c>
      <c r="H686" s="45" t="s">
        <v>3436</v>
      </c>
      <c r="I686" s="45" t="s">
        <v>2125</v>
      </c>
      <c r="J686" s="45" t="s">
        <v>3132</v>
      </c>
      <c r="K686" s="45" t="s">
        <v>2127</v>
      </c>
    </row>
    <row r="687" s="36" customFormat="1" ht="15.75" spans="1:11">
      <c r="A687" s="44" t="s">
        <v>3462</v>
      </c>
      <c r="B687" s="45" t="s">
        <v>2122</v>
      </c>
      <c r="C687" s="46">
        <v>177</v>
      </c>
      <c r="D687" s="46">
        <v>177</v>
      </c>
      <c r="E687" s="46">
        <v>177</v>
      </c>
      <c r="F687" s="46">
        <v>177</v>
      </c>
      <c r="G687" s="45" t="s">
        <v>3435</v>
      </c>
      <c r="H687" s="45" t="s">
        <v>3436</v>
      </c>
      <c r="I687" s="45" t="s">
        <v>3463</v>
      </c>
      <c r="J687" s="45" t="s">
        <v>3460</v>
      </c>
      <c r="K687" s="45" t="s">
        <v>2981</v>
      </c>
    </row>
    <row r="688" s="36" customFormat="1" ht="15.75" spans="1:11">
      <c r="A688" s="44" t="s">
        <v>3464</v>
      </c>
      <c r="B688" s="45" t="s">
        <v>2122</v>
      </c>
      <c r="C688" s="46">
        <v>50</v>
      </c>
      <c r="D688" s="46">
        <v>50</v>
      </c>
      <c r="E688" s="46">
        <v>50</v>
      </c>
      <c r="F688" s="46">
        <v>50</v>
      </c>
      <c r="G688" s="45" t="s">
        <v>3465</v>
      </c>
      <c r="H688" s="45" t="s">
        <v>3466</v>
      </c>
      <c r="I688" s="45" t="s">
        <v>2165</v>
      </c>
      <c r="J688" s="45" t="s">
        <v>3467</v>
      </c>
      <c r="K688" s="45" t="s">
        <v>2127</v>
      </c>
    </row>
    <row r="689" s="36" customFormat="1" ht="15.75" spans="1:11">
      <c r="A689" s="44" t="s">
        <v>3468</v>
      </c>
      <c r="B689" s="45" t="s">
        <v>2122</v>
      </c>
      <c r="C689" s="46">
        <v>1000</v>
      </c>
      <c r="D689" s="46">
        <v>1000</v>
      </c>
      <c r="E689" s="46">
        <v>1000</v>
      </c>
      <c r="F689" s="46">
        <v>1000</v>
      </c>
      <c r="G689" s="45" t="s">
        <v>3469</v>
      </c>
      <c r="H689" s="45" t="s">
        <v>3470</v>
      </c>
      <c r="I689" s="45" t="s">
        <v>2165</v>
      </c>
      <c r="J689" s="45" t="s">
        <v>3073</v>
      </c>
      <c r="K689" s="45" t="s">
        <v>2127</v>
      </c>
    </row>
    <row r="690" s="36" customFormat="1" ht="15.75" spans="1:11">
      <c r="A690" s="44" t="s">
        <v>3471</v>
      </c>
      <c r="B690" s="45" t="s">
        <v>2122</v>
      </c>
      <c r="C690" s="46">
        <v>500</v>
      </c>
      <c r="D690" s="46">
        <v>500</v>
      </c>
      <c r="E690" s="46">
        <v>500</v>
      </c>
      <c r="F690" s="46">
        <v>500</v>
      </c>
      <c r="G690" s="45" t="s">
        <v>3469</v>
      </c>
      <c r="H690" s="45" t="s">
        <v>3470</v>
      </c>
      <c r="I690" s="45" t="s">
        <v>2165</v>
      </c>
      <c r="J690" s="45" t="s">
        <v>3073</v>
      </c>
      <c r="K690" s="45" t="s">
        <v>2127</v>
      </c>
    </row>
    <row r="691" s="36" customFormat="1" ht="15.75" spans="1:11">
      <c r="A691" s="44" t="s">
        <v>3472</v>
      </c>
      <c r="B691" s="45" t="s">
        <v>2122</v>
      </c>
      <c r="C691" s="46">
        <v>48</v>
      </c>
      <c r="D691" s="46">
        <v>48</v>
      </c>
      <c r="E691" s="46">
        <v>48</v>
      </c>
      <c r="F691" s="46">
        <v>48</v>
      </c>
      <c r="G691" s="45" t="s">
        <v>3473</v>
      </c>
      <c r="H691" s="45" t="s">
        <v>3474</v>
      </c>
      <c r="I691" s="45" t="s">
        <v>3475</v>
      </c>
      <c r="J691" s="45" t="s">
        <v>3476</v>
      </c>
      <c r="K691" s="45" t="s">
        <v>3477</v>
      </c>
    </row>
    <row r="692" s="36" customFormat="1" ht="15.75" spans="1:11">
      <c r="A692" s="44" t="s">
        <v>3478</v>
      </c>
      <c r="B692" s="45" t="s">
        <v>2122</v>
      </c>
      <c r="C692" s="46">
        <v>4810</v>
      </c>
      <c r="D692" s="46">
        <v>4810</v>
      </c>
      <c r="E692" s="46">
        <v>4810</v>
      </c>
      <c r="F692" s="46">
        <v>4810</v>
      </c>
      <c r="G692" s="45" t="s">
        <v>3479</v>
      </c>
      <c r="H692" s="45" t="s">
        <v>3480</v>
      </c>
      <c r="I692" s="45" t="s">
        <v>2165</v>
      </c>
      <c r="J692" s="45" t="s">
        <v>3481</v>
      </c>
      <c r="K692" s="45" t="s">
        <v>2127</v>
      </c>
    </row>
    <row r="693" s="36" customFormat="1" ht="15.75" spans="1:11">
      <c r="A693" s="44" t="s">
        <v>3482</v>
      </c>
      <c r="B693" s="45" t="s">
        <v>2122</v>
      </c>
      <c r="C693" s="46">
        <v>2.99</v>
      </c>
      <c r="D693" s="46">
        <v>2.99</v>
      </c>
      <c r="E693" s="46">
        <v>2.99</v>
      </c>
      <c r="F693" s="46">
        <v>2.99</v>
      </c>
      <c r="G693" s="45" t="s">
        <v>3483</v>
      </c>
      <c r="H693" s="45" t="s">
        <v>3484</v>
      </c>
      <c r="I693" s="45" t="s">
        <v>3485</v>
      </c>
      <c r="J693" s="45" t="s">
        <v>3486</v>
      </c>
      <c r="K693" s="45" t="s">
        <v>3477</v>
      </c>
    </row>
    <row r="694" s="36" customFormat="1" ht="15.75" spans="1:11">
      <c r="A694" s="44" t="s">
        <v>3487</v>
      </c>
      <c r="B694" s="45" t="s">
        <v>2122</v>
      </c>
      <c r="C694" s="46">
        <v>2.79</v>
      </c>
      <c r="D694" s="46">
        <v>2.79</v>
      </c>
      <c r="E694" s="46">
        <v>2.79</v>
      </c>
      <c r="F694" s="46">
        <v>2.79</v>
      </c>
      <c r="G694" s="45" t="s">
        <v>3483</v>
      </c>
      <c r="H694" s="45" t="s">
        <v>3484</v>
      </c>
      <c r="I694" s="45" t="s">
        <v>3485</v>
      </c>
      <c r="J694" s="45" t="s">
        <v>3486</v>
      </c>
      <c r="K694" s="45" t="s">
        <v>3477</v>
      </c>
    </row>
    <row r="695" s="36" customFormat="1" ht="15.75" spans="1:11">
      <c r="A695" s="44" t="s">
        <v>3488</v>
      </c>
      <c r="B695" s="45" t="s">
        <v>2122</v>
      </c>
      <c r="C695" s="46">
        <v>3.74</v>
      </c>
      <c r="D695" s="46">
        <v>3.74</v>
      </c>
      <c r="E695" s="46">
        <v>3.74</v>
      </c>
      <c r="F695" s="46">
        <v>3.74</v>
      </c>
      <c r="G695" s="45" t="s">
        <v>3483</v>
      </c>
      <c r="H695" s="45" t="s">
        <v>3484</v>
      </c>
      <c r="I695" s="45" t="s">
        <v>3485</v>
      </c>
      <c r="J695" s="45" t="s">
        <v>3486</v>
      </c>
      <c r="K695" s="45" t="s">
        <v>3477</v>
      </c>
    </row>
    <row r="696" s="36" customFormat="1" ht="15.75" spans="1:11">
      <c r="A696" s="44" t="s">
        <v>3489</v>
      </c>
      <c r="B696" s="45" t="s">
        <v>2122</v>
      </c>
      <c r="C696" s="46">
        <v>4.49</v>
      </c>
      <c r="D696" s="46">
        <v>4.49</v>
      </c>
      <c r="E696" s="46">
        <v>4.49</v>
      </c>
      <c r="F696" s="46">
        <v>4.49</v>
      </c>
      <c r="G696" s="45" t="s">
        <v>3483</v>
      </c>
      <c r="H696" s="45" t="s">
        <v>3484</v>
      </c>
      <c r="I696" s="45" t="s">
        <v>3485</v>
      </c>
      <c r="J696" s="45" t="s">
        <v>3486</v>
      </c>
      <c r="K696" s="45" t="s">
        <v>3477</v>
      </c>
    </row>
    <row r="697" s="36" customFormat="1" ht="15.75" spans="1:11">
      <c r="A697" s="44" t="s">
        <v>3490</v>
      </c>
      <c r="B697" s="45" t="s">
        <v>2122</v>
      </c>
      <c r="C697" s="46">
        <v>37.39</v>
      </c>
      <c r="D697" s="46">
        <v>37.39</v>
      </c>
      <c r="E697" s="46">
        <v>37.39</v>
      </c>
      <c r="F697" s="46">
        <v>37.39</v>
      </c>
      <c r="G697" s="45" t="s">
        <v>3483</v>
      </c>
      <c r="H697" s="45" t="s">
        <v>3484</v>
      </c>
      <c r="I697" s="45" t="s">
        <v>3485</v>
      </c>
      <c r="J697" s="45" t="s">
        <v>3486</v>
      </c>
      <c r="K697" s="45" t="s">
        <v>3477</v>
      </c>
    </row>
    <row r="698" s="36" customFormat="1" ht="15.75" spans="1:11">
      <c r="A698" s="44" t="s">
        <v>3491</v>
      </c>
      <c r="B698" s="45" t="s">
        <v>2122</v>
      </c>
      <c r="C698" s="46">
        <v>3.83</v>
      </c>
      <c r="D698" s="46">
        <v>3.83</v>
      </c>
      <c r="E698" s="46">
        <v>3.83</v>
      </c>
      <c r="F698" s="46">
        <v>3.83</v>
      </c>
      <c r="G698" s="45" t="s">
        <v>3483</v>
      </c>
      <c r="H698" s="45" t="s">
        <v>3484</v>
      </c>
      <c r="I698" s="45" t="s">
        <v>3485</v>
      </c>
      <c r="J698" s="45" t="s">
        <v>3486</v>
      </c>
      <c r="K698" s="45" t="s">
        <v>3477</v>
      </c>
    </row>
    <row r="699" s="36" customFormat="1" ht="15.75" spans="1:11">
      <c r="A699" s="44" t="s">
        <v>3492</v>
      </c>
      <c r="B699" s="45" t="s">
        <v>2122</v>
      </c>
      <c r="C699" s="46">
        <v>14.79</v>
      </c>
      <c r="D699" s="46">
        <v>14.79</v>
      </c>
      <c r="E699" s="46">
        <v>14.79</v>
      </c>
      <c r="F699" s="46">
        <v>14.79</v>
      </c>
      <c r="G699" s="45" t="s">
        <v>3483</v>
      </c>
      <c r="H699" s="45" t="s">
        <v>3484</v>
      </c>
      <c r="I699" s="45" t="s">
        <v>3485</v>
      </c>
      <c r="J699" s="45" t="s">
        <v>3486</v>
      </c>
      <c r="K699" s="45" t="s">
        <v>3477</v>
      </c>
    </row>
    <row r="700" s="36" customFormat="1" ht="15.75" spans="1:11">
      <c r="A700" s="44" t="s">
        <v>3493</v>
      </c>
      <c r="B700" s="45" t="s">
        <v>2122</v>
      </c>
      <c r="C700" s="46">
        <v>26.68</v>
      </c>
      <c r="D700" s="46">
        <v>26.68</v>
      </c>
      <c r="E700" s="46">
        <v>26.68</v>
      </c>
      <c r="F700" s="46">
        <v>26.68</v>
      </c>
      <c r="G700" s="45" t="s">
        <v>3483</v>
      </c>
      <c r="H700" s="45" t="s">
        <v>3484</v>
      </c>
      <c r="I700" s="45" t="s">
        <v>3485</v>
      </c>
      <c r="J700" s="45" t="s">
        <v>3486</v>
      </c>
      <c r="K700" s="45" t="s">
        <v>3477</v>
      </c>
    </row>
    <row r="701" s="36" customFormat="1" ht="15.75" spans="1:11">
      <c r="A701" s="44" t="s">
        <v>3494</v>
      </c>
      <c r="B701" s="45" t="s">
        <v>2122</v>
      </c>
      <c r="C701" s="46">
        <v>303.61</v>
      </c>
      <c r="D701" s="46">
        <v>303.61</v>
      </c>
      <c r="E701" s="46">
        <v>303.61</v>
      </c>
      <c r="F701" s="46">
        <v>303.61</v>
      </c>
      <c r="G701" s="45" t="s">
        <v>3483</v>
      </c>
      <c r="H701" s="45" t="s">
        <v>3484</v>
      </c>
      <c r="I701" s="45" t="s">
        <v>3485</v>
      </c>
      <c r="J701" s="45" t="s">
        <v>3486</v>
      </c>
      <c r="K701" s="45" t="s">
        <v>3477</v>
      </c>
    </row>
    <row r="702" s="36" customFormat="1" ht="15.75" spans="1:11">
      <c r="A702" s="44" t="s">
        <v>3495</v>
      </c>
      <c r="B702" s="45" t="s">
        <v>2122</v>
      </c>
      <c r="C702" s="46">
        <v>26.49</v>
      </c>
      <c r="D702" s="46">
        <v>26.49</v>
      </c>
      <c r="E702" s="46">
        <v>26.49</v>
      </c>
      <c r="F702" s="46">
        <v>26.49</v>
      </c>
      <c r="G702" s="45" t="s">
        <v>3483</v>
      </c>
      <c r="H702" s="45" t="s">
        <v>3484</v>
      </c>
      <c r="I702" s="45" t="s">
        <v>3485</v>
      </c>
      <c r="J702" s="45" t="s">
        <v>3486</v>
      </c>
      <c r="K702" s="45" t="s">
        <v>3477</v>
      </c>
    </row>
    <row r="703" s="36" customFormat="1" ht="15.75" spans="1:11">
      <c r="A703" s="44" t="s">
        <v>3496</v>
      </c>
      <c r="B703" s="45" t="s">
        <v>2122</v>
      </c>
      <c r="C703" s="46">
        <v>360</v>
      </c>
      <c r="D703" s="46">
        <v>360</v>
      </c>
      <c r="E703" s="46">
        <v>74.3</v>
      </c>
      <c r="F703" s="46">
        <v>74.3</v>
      </c>
      <c r="G703" s="45" t="s">
        <v>3497</v>
      </c>
      <c r="H703" s="45" t="s">
        <v>3498</v>
      </c>
      <c r="I703" s="45" t="s">
        <v>2165</v>
      </c>
      <c r="J703" s="45" t="s">
        <v>2690</v>
      </c>
      <c r="K703" s="45" t="s">
        <v>2127</v>
      </c>
    </row>
    <row r="704" s="36" customFormat="1" ht="15.75" spans="1:11">
      <c r="A704" s="44" t="s">
        <v>3499</v>
      </c>
      <c r="B704" s="45" t="s">
        <v>2122</v>
      </c>
      <c r="C704" s="46">
        <v>125</v>
      </c>
      <c r="D704" s="46">
        <v>125</v>
      </c>
      <c r="E704" s="46">
        <v>125</v>
      </c>
      <c r="F704" s="46">
        <v>125</v>
      </c>
      <c r="G704" s="45" t="s">
        <v>3500</v>
      </c>
      <c r="H704" s="45" t="s">
        <v>3501</v>
      </c>
      <c r="I704" s="45" t="s">
        <v>3475</v>
      </c>
      <c r="J704" s="45" t="s">
        <v>3502</v>
      </c>
      <c r="K704" s="45" t="s">
        <v>3477</v>
      </c>
    </row>
    <row r="705" s="36" customFormat="1" ht="15.75" spans="1:11">
      <c r="A705" s="44" t="s">
        <v>3503</v>
      </c>
      <c r="B705" s="45" t="s">
        <v>2122</v>
      </c>
      <c r="C705" s="46">
        <v>127</v>
      </c>
      <c r="D705" s="46">
        <v>127</v>
      </c>
      <c r="E705" s="46">
        <v>127</v>
      </c>
      <c r="F705" s="46">
        <v>127</v>
      </c>
      <c r="G705" s="45" t="s">
        <v>3504</v>
      </c>
      <c r="H705" s="45" t="s">
        <v>3505</v>
      </c>
      <c r="I705" s="45" t="s">
        <v>3475</v>
      </c>
      <c r="J705" s="45" t="s">
        <v>3502</v>
      </c>
      <c r="K705" s="45" t="s">
        <v>3477</v>
      </c>
    </row>
    <row r="706" s="36" customFormat="1" ht="15.75" spans="1:11">
      <c r="A706" s="44" t="s">
        <v>3506</v>
      </c>
      <c r="B706" s="45" t="s">
        <v>2122</v>
      </c>
      <c r="C706" s="46">
        <v>127</v>
      </c>
      <c r="D706" s="46">
        <v>127</v>
      </c>
      <c r="E706" s="46">
        <v>127</v>
      </c>
      <c r="F706" s="46">
        <v>127</v>
      </c>
      <c r="G706" s="45" t="s">
        <v>3507</v>
      </c>
      <c r="H706" s="45" t="s">
        <v>3508</v>
      </c>
      <c r="I706" s="45" t="s">
        <v>3475</v>
      </c>
      <c r="J706" s="45" t="s">
        <v>3502</v>
      </c>
      <c r="K706" s="45" t="s">
        <v>3477</v>
      </c>
    </row>
    <row r="707" s="36" customFormat="1" ht="15.75" spans="1:11">
      <c r="A707" s="44" t="s">
        <v>3509</v>
      </c>
      <c r="B707" s="45" t="s">
        <v>2122</v>
      </c>
      <c r="C707" s="46">
        <v>460</v>
      </c>
      <c r="D707" s="46">
        <v>460</v>
      </c>
      <c r="E707" s="46">
        <v>460</v>
      </c>
      <c r="F707" s="46">
        <v>460</v>
      </c>
      <c r="G707" s="45" t="s">
        <v>3507</v>
      </c>
      <c r="H707" s="45" t="s">
        <v>3508</v>
      </c>
      <c r="I707" s="45" t="s">
        <v>3475</v>
      </c>
      <c r="J707" s="45" t="s">
        <v>3476</v>
      </c>
      <c r="K707" s="45" t="s">
        <v>3477</v>
      </c>
    </row>
    <row r="708" s="36" customFormat="1" ht="15.75" spans="1:11">
      <c r="A708" s="44" t="s">
        <v>3510</v>
      </c>
      <c r="B708" s="45" t="s">
        <v>2122</v>
      </c>
      <c r="C708" s="46">
        <v>151</v>
      </c>
      <c r="D708" s="46">
        <v>151</v>
      </c>
      <c r="E708" s="46">
        <v>151</v>
      </c>
      <c r="F708" s="46">
        <v>151</v>
      </c>
      <c r="G708" s="45" t="s">
        <v>3511</v>
      </c>
      <c r="H708" s="45" t="s">
        <v>3512</v>
      </c>
      <c r="I708" s="45" t="s">
        <v>3475</v>
      </c>
      <c r="J708" s="45" t="s">
        <v>3476</v>
      </c>
      <c r="K708" s="45" t="s">
        <v>3477</v>
      </c>
    </row>
    <row r="709" s="36" customFormat="1" ht="15.75" spans="1:11">
      <c r="A709" s="44" t="s">
        <v>3513</v>
      </c>
      <c r="B709" s="45" t="s">
        <v>2122</v>
      </c>
      <c r="C709" s="46">
        <v>116</v>
      </c>
      <c r="D709" s="46">
        <v>116</v>
      </c>
      <c r="E709" s="46">
        <v>116</v>
      </c>
      <c r="F709" s="46">
        <v>116</v>
      </c>
      <c r="G709" s="45" t="s">
        <v>3514</v>
      </c>
      <c r="H709" s="45" t="s">
        <v>3515</v>
      </c>
      <c r="I709" s="45" t="s">
        <v>3475</v>
      </c>
      <c r="J709" s="45" t="s">
        <v>3476</v>
      </c>
      <c r="K709" s="45" t="s">
        <v>3477</v>
      </c>
    </row>
    <row r="710" s="36" customFormat="1" ht="15.75" spans="1:11">
      <c r="A710" s="44" t="s">
        <v>3516</v>
      </c>
      <c r="B710" s="45" t="s">
        <v>2122</v>
      </c>
      <c r="C710" s="46">
        <v>83</v>
      </c>
      <c r="D710" s="46">
        <v>83</v>
      </c>
      <c r="E710" s="46">
        <v>83</v>
      </c>
      <c r="F710" s="46">
        <v>83</v>
      </c>
      <c r="G710" s="45" t="s">
        <v>3517</v>
      </c>
      <c r="H710" s="45" t="s">
        <v>3518</v>
      </c>
      <c r="I710" s="45" t="s">
        <v>3475</v>
      </c>
      <c r="J710" s="45" t="s">
        <v>3476</v>
      </c>
      <c r="K710" s="45" t="s">
        <v>3477</v>
      </c>
    </row>
    <row r="711" s="36" customFormat="1" ht="15.75" spans="1:11">
      <c r="A711" s="44" t="s">
        <v>3519</v>
      </c>
      <c r="B711" s="45" t="s">
        <v>2122</v>
      </c>
      <c r="C711" s="46">
        <v>7.82</v>
      </c>
      <c r="D711" s="46">
        <v>7.82</v>
      </c>
      <c r="E711" s="46">
        <v>7.82</v>
      </c>
      <c r="F711" s="46">
        <v>7.82</v>
      </c>
      <c r="G711" s="45" t="s">
        <v>3520</v>
      </c>
      <c r="H711" s="45" t="s">
        <v>3521</v>
      </c>
      <c r="I711" s="45" t="s">
        <v>2125</v>
      </c>
      <c r="J711" s="45" t="s">
        <v>2126</v>
      </c>
      <c r="K711" s="45" t="s">
        <v>2127</v>
      </c>
    </row>
    <row r="712" s="36" customFormat="1" ht="15.75" spans="1:11">
      <c r="A712" s="44" t="s">
        <v>3522</v>
      </c>
      <c r="B712" s="45" t="s">
        <v>2122</v>
      </c>
      <c r="C712" s="46">
        <v>9.03</v>
      </c>
      <c r="D712" s="46">
        <v>9.03</v>
      </c>
      <c r="E712" s="46">
        <v>9.03</v>
      </c>
      <c r="F712" s="46">
        <v>9.03</v>
      </c>
      <c r="G712" s="45" t="s">
        <v>3523</v>
      </c>
      <c r="H712" s="45" t="s">
        <v>3524</v>
      </c>
      <c r="I712" s="45" t="s">
        <v>2125</v>
      </c>
      <c r="J712" s="45" t="s">
        <v>2126</v>
      </c>
      <c r="K712" s="45" t="s">
        <v>2127</v>
      </c>
    </row>
    <row r="713" s="36" customFormat="1" ht="15.75" spans="1:11">
      <c r="A713" s="44" t="s">
        <v>3525</v>
      </c>
      <c r="B713" s="45" t="s">
        <v>2122</v>
      </c>
      <c r="C713" s="46">
        <v>16.59</v>
      </c>
      <c r="D713" s="46">
        <v>16.59</v>
      </c>
      <c r="E713" s="46">
        <v>16.59</v>
      </c>
      <c r="F713" s="46">
        <v>16.59</v>
      </c>
      <c r="G713" s="45" t="s">
        <v>3526</v>
      </c>
      <c r="H713" s="45" t="s">
        <v>3527</v>
      </c>
      <c r="I713" s="45" t="s">
        <v>2125</v>
      </c>
      <c r="J713" s="45" t="s">
        <v>2126</v>
      </c>
      <c r="K713" s="45" t="s">
        <v>2127</v>
      </c>
    </row>
    <row r="714" s="36" customFormat="1" ht="15.75" spans="1:11">
      <c r="A714" s="44" t="s">
        <v>3528</v>
      </c>
      <c r="B714" s="45" t="s">
        <v>2122</v>
      </c>
      <c r="C714" s="46">
        <v>10.8</v>
      </c>
      <c r="D714" s="46">
        <v>10.8</v>
      </c>
      <c r="E714" s="46">
        <v>10.8</v>
      </c>
      <c r="F714" s="46">
        <v>10.8</v>
      </c>
      <c r="G714" s="45" t="s">
        <v>3529</v>
      </c>
      <c r="H714" s="45" t="s">
        <v>3530</v>
      </c>
      <c r="I714" s="45" t="s">
        <v>2125</v>
      </c>
      <c r="J714" s="45" t="s">
        <v>2126</v>
      </c>
      <c r="K714" s="45" t="s">
        <v>2127</v>
      </c>
    </row>
    <row r="715" s="36" customFormat="1" ht="15.75" spans="1:11">
      <c r="A715" s="44" t="s">
        <v>3531</v>
      </c>
      <c r="B715" s="45" t="s">
        <v>2122</v>
      </c>
      <c r="C715" s="46">
        <v>1.65</v>
      </c>
      <c r="D715" s="46">
        <v>1.65</v>
      </c>
      <c r="E715" s="46">
        <v>1.65</v>
      </c>
      <c r="F715" s="46">
        <v>1.65</v>
      </c>
      <c r="G715" s="45" t="s">
        <v>3532</v>
      </c>
      <c r="H715" s="45" t="s">
        <v>3533</v>
      </c>
      <c r="I715" s="45" t="s">
        <v>2125</v>
      </c>
      <c r="J715" s="45" t="s">
        <v>2126</v>
      </c>
      <c r="K715" s="45" t="s">
        <v>2127</v>
      </c>
    </row>
    <row r="716" s="36" customFormat="1" ht="15.75" spans="1:11">
      <c r="A716" s="44" t="s">
        <v>3534</v>
      </c>
      <c r="B716" s="45" t="s">
        <v>2122</v>
      </c>
      <c r="C716" s="46">
        <v>0.7</v>
      </c>
      <c r="D716" s="46">
        <v>0.7</v>
      </c>
      <c r="E716" s="46">
        <v>0.7</v>
      </c>
      <c r="F716" s="46">
        <v>0.7</v>
      </c>
      <c r="G716" s="45" t="s">
        <v>3535</v>
      </c>
      <c r="H716" s="45" t="s">
        <v>3536</v>
      </c>
      <c r="I716" s="45" t="s">
        <v>2125</v>
      </c>
      <c r="J716" s="45" t="s">
        <v>2126</v>
      </c>
      <c r="K716" s="45" t="s">
        <v>2127</v>
      </c>
    </row>
    <row r="717" s="36" customFormat="1" ht="15.75" spans="1:11">
      <c r="A717" s="44" t="s">
        <v>3537</v>
      </c>
      <c r="B717" s="45" t="s">
        <v>2122</v>
      </c>
      <c r="C717" s="46">
        <v>3.19</v>
      </c>
      <c r="D717" s="46">
        <v>3.19</v>
      </c>
      <c r="E717" s="46">
        <v>3.19</v>
      </c>
      <c r="F717" s="46">
        <v>3.19</v>
      </c>
      <c r="G717" s="45" t="s">
        <v>3538</v>
      </c>
      <c r="H717" s="45" t="s">
        <v>3539</v>
      </c>
      <c r="I717" s="45" t="s">
        <v>2125</v>
      </c>
      <c r="J717" s="45" t="s">
        <v>2126</v>
      </c>
      <c r="K717" s="45" t="s">
        <v>2127</v>
      </c>
    </row>
    <row r="718" s="36" customFormat="1" ht="15.75" spans="1:11">
      <c r="A718" s="44" t="s">
        <v>3540</v>
      </c>
      <c r="B718" s="45" t="s">
        <v>2122</v>
      </c>
      <c r="C718" s="46">
        <v>3.76</v>
      </c>
      <c r="D718" s="46">
        <v>3.76</v>
      </c>
      <c r="E718" s="46">
        <v>3.76</v>
      </c>
      <c r="F718" s="46">
        <v>3.76</v>
      </c>
      <c r="G718" s="45" t="s">
        <v>3541</v>
      </c>
      <c r="H718" s="45" t="s">
        <v>3542</v>
      </c>
      <c r="I718" s="45" t="s">
        <v>2125</v>
      </c>
      <c r="J718" s="45" t="s">
        <v>2126</v>
      </c>
      <c r="K718" s="45" t="s">
        <v>2127</v>
      </c>
    </row>
    <row r="719" s="36" customFormat="1" ht="15.75" spans="1:11">
      <c r="A719" s="44" t="s">
        <v>3543</v>
      </c>
      <c r="B719" s="45" t="s">
        <v>2122</v>
      </c>
      <c r="C719" s="46">
        <v>1.16</v>
      </c>
      <c r="D719" s="46">
        <v>1.16</v>
      </c>
      <c r="E719" s="46">
        <v>1.16</v>
      </c>
      <c r="F719" s="46">
        <v>1.16</v>
      </c>
      <c r="G719" s="45" t="s">
        <v>3544</v>
      </c>
      <c r="H719" s="45" t="s">
        <v>3545</v>
      </c>
      <c r="I719" s="45" t="s">
        <v>2125</v>
      </c>
      <c r="J719" s="45" t="s">
        <v>2126</v>
      </c>
      <c r="K719" s="45" t="s">
        <v>2127</v>
      </c>
    </row>
    <row r="720" s="36" customFormat="1" ht="15.75" spans="1:11">
      <c r="A720" s="44" t="s">
        <v>3546</v>
      </c>
      <c r="B720" s="45" t="s">
        <v>2122</v>
      </c>
      <c r="C720" s="46">
        <v>48.13</v>
      </c>
      <c r="D720" s="46">
        <v>48.13</v>
      </c>
      <c r="E720" s="46">
        <v>48.13</v>
      </c>
      <c r="F720" s="46">
        <v>48.13</v>
      </c>
      <c r="G720" s="45" t="s">
        <v>3547</v>
      </c>
      <c r="H720" s="45" t="s">
        <v>3548</v>
      </c>
      <c r="I720" s="45" t="s">
        <v>2125</v>
      </c>
      <c r="J720" s="45" t="s">
        <v>2126</v>
      </c>
      <c r="K720" s="45" t="s">
        <v>2127</v>
      </c>
    </row>
    <row r="721" s="36" customFormat="1" ht="15.75" spans="1:11">
      <c r="A721" s="44" t="s">
        <v>3549</v>
      </c>
      <c r="B721" s="45" t="s">
        <v>2122</v>
      </c>
      <c r="C721" s="46">
        <v>7.74</v>
      </c>
      <c r="D721" s="46">
        <v>7.74</v>
      </c>
      <c r="E721" s="46">
        <v>7.74</v>
      </c>
      <c r="F721" s="46">
        <v>7.74</v>
      </c>
      <c r="G721" s="45" t="s">
        <v>3550</v>
      </c>
      <c r="H721" s="45" t="s">
        <v>3551</v>
      </c>
      <c r="I721" s="45" t="s">
        <v>2125</v>
      </c>
      <c r="J721" s="45" t="s">
        <v>2126</v>
      </c>
      <c r="K721" s="45" t="s">
        <v>2127</v>
      </c>
    </row>
    <row r="722" s="36" customFormat="1" ht="15.75" spans="1:11">
      <c r="A722" s="44" t="s">
        <v>3552</v>
      </c>
      <c r="B722" s="45" t="s">
        <v>2122</v>
      </c>
      <c r="C722" s="46">
        <v>8.41</v>
      </c>
      <c r="D722" s="46">
        <v>8.41</v>
      </c>
      <c r="E722" s="46">
        <v>8.41</v>
      </c>
      <c r="F722" s="46">
        <v>8.41</v>
      </c>
      <c r="G722" s="45" t="s">
        <v>3553</v>
      </c>
      <c r="H722" s="45" t="s">
        <v>3554</v>
      </c>
      <c r="I722" s="45" t="s">
        <v>2125</v>
      </c>
      <c r="J722" s="45" t="s">
        <v>2126</v>
      </c>
      <c r="K722" s="45" t="s">
        <v>2127</v>
      </c>
    </row>
    <row r="723" s="36" customFormat="1" ht="15.75" spans="1:11">
      <c r="A723" s="44" t="s">
        <v>3555</v>
      </c>
      <c r="B723" s="45" t="s">
        <v>2122</v>
      </c>
      <c r="C723" s="46">
        <v>0.29</v>
      </c>
      <c r="D723" s="46">
        <v>0.29</v>
      </c>
      <c r="E723" s="46">
        <v>0.29</v>
      </c>
      <c r="F723" s="46">
        <v>0.29</v>
      </c>
      <c r="G723" s="45" t="s">
        <v>3556</v>
      </c>
      <c r="H723" s="45" t="s">
        <v>3557</v>
      </c>
      <c r="I723" s="45" t="s">
        <v>2125</v>
      </c>
      <c r="J723" s="45" t="s">
        <v>2126</v>
      </c>
      <c r="K723" s="45" t="s">
        <v>2127</v>
      </c>
    </row>
    <row r="724" s="36" customFormat="1" ht="15.75" spans="1:11">
      <c r="A724" s="44" t="s">
        <v>3558</v>
      </c>
      <c r="B724" s="45" t="s">
        <v>2122</v>
      </c>
      <c r="C724" s="46">
        <v>38.05</v>
      </c>
      <c r="D724" s="46">
        <v>38.05</v>
      </c>
      <c r="E724" s="46">
        <v>38.05</v>
      </c>
      <c r="F724" s="46">
        <v>38.05</v>
      </c>
      <c r="G724" s="45" t="s">
        <v>3559</v>
      </c>
      <c r="H724" s="45" t="s">
        <v>3560</v>
      </c>
      <c r="I724" s="45" t="s">
        <v>2125</v>
      </c>
      <c r="J724" s="45" t="s">
        <v>2126</v>
      </c>
      <c r="K724" s="45" t="s">
        <v>2127</v>
      </c>
    </row>
    <row r="725" s="36" customFormat="1" ht="15.75" spans="1:11">
      <c r="A725" s="44" t="s">
        <v>3561</v>
      </c>
      <c r="B725" s="45" t="s">
        <v>2122</v>
      </c>
      <c r="C725" s="46">
        <v>3.48</v>
      </c>
      <c r="D725" s="46">
        <v>3.48</v>
      </c>
      <c r="E725" s="46">
        <v>3.48</v>
      </c>
      <c r="F725" s="46">
        <v>3.48</v>
      </c>
      <c r="G725" s="45" t="s">
        <v>3562</v>
      </c>
      <c r="H725" s="45" t="s">
        <v>3563</v>
      </c>
      <c r="I725" s="45" t="s">
        <v>2125</v>
      </c>
      <c r="J725" s="45" t="s">
        <v>2126</v>
      </c>
      <c r="K725" s="45" t="s">
        <v>2127</v>
      </c>
    </row>
    <row r="726" s="36" customFormat="1" ht="15.75" spans="1:11">
      <c r="A726" s="44" t="s">
        <v>3564</v>
      </c>
      <c r="B726" s="45" t="s">
        <v>2122</v>
      </c>
      <c r="C726" s="46">
        <v>1.16</v>
      </c>
      <c r="D726" s="46">
        <v>1.16</v>
      </c>
      <c r="E726" s="46">
        <v>1.16</v>
      </c>
      <c r="F726" s="46">
        <v>1.16</v>
      </c>
      <c r="G726" s="45" t="s">
        <v>3565</v>
      </c>
      <c r="H726" s="45" t="s">
        <v>3566</v>
      </c>
      <c r="I726" s="45" t="s">
        <v>2125</v>
      </c>
      <c r="J726" s="45" t="s">
        <v>2126</v>
      </c>
      <c r="K726" s="45" t="s">
        <v>2127</v>
      </c>
    </row>
    <row r="727" s="36" customFormat="1" ht="15.75" spans="1:11">
      <c r="A727" s="44" t="s">
        <v>3567</v>
      </c>
      <c r="B727" s="45" t="s">
        <v>2122</v>
      </c>
      <c r="C727" s="46">
        <v>4.51</v>
      </c>
      <c r="D727" s="46">
        <v>4.51</v>
      </c>
      <c r="E727" s="46">
        <v>4.51</v>
      </c>
      <c r="F727" s="46">
        <v>4.51</v>
      </c>
      <c r="G727" s="45" t="s">
        <v>3568</v>
      </c>
      <c r="H727" s="45" t="s">
        <v>3569</v>
      </c>
      <c r="I727" s="45" t="s">
        <v>2125</v>
      </c>
      <c r="J727" s="45" t="s">
        <v>2126</v>
      </c>
      <c r="K727" s="45" t="s">
        <v>2127</v>
      </c>
    </row>
    <row r="728" s="36" customFormat="1" ht="15.75" spans="1:11">
      <c r="A728" s="44" t="s">
        <v>3570</v>
      </c>
      <c r="B728" s="45" t="s">
        <v>2122</v>
      </c>
      <c r="C728" s="46">
        <v>0.58</v>
      </c>
      <c r="D728" s="46">
        <v>0.58</v>
      </c>
      <c r="E728" s="46">
        <v>0.58</v>
      </c>
      <c r="F728" s="46">
        <v>0.58</v>
      </c>
      <c r="G728" s="45" t="s">
        <v>3571</v>
      </c>
      <c r="H728" s="45" t="s">
        <v>3572</v>
      </c>
      <c r="I728" s="45" t="s">
        <v>2125</v>
      </c>
      <c r="J728" s="45" t="s">
        <v>2126</v>
      </c>
      <c r="K728" s="45" t="s">
        <v>2127</v>
      </c>
    </row>
    <row r="729" s="36" customFormat="1" ht="15.75" spans="1:11">
      <c r="A729" s="44" t="s">
        <v>3573</v>
      </c>
      <c r="B729" s="45" t="s">
        <v>2122</v>
      </c>
      <c r="C729" s="46">
        <v>2.49</v>
      </c>
      <c r="D729" s="46">
        <v>2.49</v>
      </c>
      <c r="E729" s="46">
        <v>2.49</v>
      </c>
      <c r="F729" s="46">
        <v>2.49</v>
      </c>
      <c r="G729" s="45" t="s">
        <v>3574</v>
      </c>
      <c r="H729" s="45" t="s">
        <v>3575</v>
      </c>
      <c r="I729" s="45" t="s">
        <v>2125</v>
      </c>
      <c r="J729" s="45" t="s">
        <v>2126</v>
      </c>
      <c r="K729" s="45" t="s">
        <v>2127</v>
      </c>
    </row>
    <row r="730" s="36" customFormat="1" ht="15.75" spans="1:11">
      <c r="A730" s="44" t="s">
        <v>3576</v>
      </c>
      <c r="B730" s="45" t="s">
        <v>2122</v>
      </c>
      <c r="C730" s="46">
        <v>0.87</v>
      </c>
      <c r="D730" s="46">
        <v>0.87</v>
      </c>
      <c r="E730" s="46">
        <v>0.87</v>
      </c>
      <c r="F730" s="46">
        <v>0.87</v>
      </c>
      <c r="G730" s="45" t="s">
        <v>3577</v>
      </c>
      <c r="H730" s="45" t="s">
        <v>3578</v>
      </c>
      <c r="I730" s="45" t="s">
        <v>2125</v>
      </c>
      <c r="J730" s="45" t="s">
        <v>2126</v>
      </c>
      <c r="K730" s="45" t="s">
        <v>2127</v>
      </c>
    </row>
    <row r="731" s="36" customFormat="1" ht="15.75" spans="1:11">
      <c r="A731" s="44" t="s">
        <v>3579</v>
      </c>
      <c r="B731" s="45" t="s">
        <v>2122</v>
      </c>
      <c r="C731" s="46">
        <v>0.29</v>
      </c>
      <c r="D731" s="46">
        <v>0.29</v>
      </c>
      <c r="E731" s="46">
        <v>0.29</v>
      </c>
      <c r="F731" s="46">
        <v>0.29</v>
      </c>
      <c r="G731" s="45" t="s">
        <v>3580</v>
      </c>
      <c r="H731" s="45" t="s">
        <v>3581</v>
      </c>
      <c r="I731" s="45" t="s">
        <v>2125</v>
      </c>
      <c r="J731" s="45" t="s">
        <v>2126</v>
      </c>
      <c r="K731" s="45" t="s">
        <v>2127</v>
      </c>
    </row>
    <row r="732" s="36" customFormat="1" ht="15.75" spans="1:11">
      <c r="A732" s="44" t="s">
        <v>3582</v>
      </c>
      <c r="B732" s="45" t="s">
        <v>2122</v>
      </c>
      <c r="C732" s="46">
        <v>236.1</v>
      </c>
      <c r="D732" s="46">
        <v>236.1</v>
      </c>
      <c r="E732" s="46">
        <v>236.1</v>
      </c>
      <c r="F732" s="46">
        <v>236.1</v>
      </c>
      <c r="G732" s="45" t="s">
        <v>3583</v>
      </c>
      <c r="H732" s="45" t="s">
        <v>3584</v>
      </c>
      <c r="I732" s="45" t="s">
        <v>2125</v>
      </c>
      <c r="J732" s="45" t="s">
        <v>3132</v>
      </c>
      <c r="K732" s="45" t="s">
        <v>2127</v>
      </c>
    </row>
    <row r="733" s="36" customFormat="1" ht="15.75" spans="1:11">
      <c r="A733" s="44" t="s">
        <v>3585</v>
      </c>
      <c r="B733" s="45" t="s">
        <v>2122</v>
      </c>
      <c r="C733" s="46">
        <v>1186</v>
      </c>
      <c r="D733" s="46">
        <v>1186</v>
      </c>
      <c r="E733" s="46">
        <v>1116.5</v>
      </c>
      <c r="F733" s="46">
        <v>1116.5</v>
      </c>
      <c r="G733" s="45" t="s">
        <v>3586</v>
      </c>
      <c r="H733" s="45" t="s">
        <v>3587</v>
      </c>
      <c r="I733" s="45" t="s">
        <v>2165</v>
      </c>
      <c r="J733" s="45" t="s">
        <v>2690</v>
      </c>
      <c r="K733" s="45" t="s">
        <v>2127</v>
      </c>
    </row>
    <row r="734" s="36" customFormat="1" ht="15.75" spans="1:11">
      <c r="A734" s="44" t="s">
        <v>3588</v>
      </c>
      <c r="B734" s="45" t="s">
        <v>2122</v>
      </c>
      <c r="C734" s="46">
        <v>21.98</v>
      </c>
      <c r="D734" s="46">
        <v>21.98</v>
      </c>
      <c r="E734" s="46">
        <v>21.98</v>
      </c>
      <c r="F734" s="46">
        <v>21.98</v>
      </c>
      <c r="G734" s="45" t="s">
        <v>3586</v>
      </c>
      <c r="H734" s="45" t="s">
        <v>3587</v>
      </c>
      <c r="I734" s="45" t="s">
        <v>2125</v>
      </c>
      <c r="J734" s="45" t="s">
        <v>2126</v>
      </c>
      <c r="K734" s="45" t="s">
        <v>2127</v>
      </c>
    </row>
    <row r="735" s="36" customFormat="1" ht="15.75" spans="1:11">
      <c r="A735" s="44" t="s">
        <v>3589</v>
      </c>
      <c r="B735" s="45" t="s">
        <v>2122</v>
      </c>
      <c r="C735" s="46">
        <v>627</v>
      </c>
      <c r="D735" s="46">
        <v>627</v>
      </c>
      <c r="E735" s="46">
        <v>577.3</v>
      </c>
      <c r="F735" s="46">
        <v>577.3</v>
      </c>
      <c r="G735" s="45" t="s">
        <v>3590</v>
      </c>
      <c r="H735" s="45" t="s">
        <v>3591</v>
      </c>
      <c r="I735" s="45" t="s">
        <v>2165</v>
      </c>
      <c r="J735" s="45" t="s">
        <v>2690</v>
      </c>
      <c r="K735" s="45" t="s">
        <v>2127</v>
      </c>
    </row>
    <row r="736" s="36" customFormat="1" ht="15.75" spans="1:11">
      <c r="A736" s="44" t="s">
        <v>3592</v>
      </c>
      <c r="B736" s="45" t="s">
        <v>2122</v>
      </c>
      <c r="C736" s="46">
        <v>27</v>
      </c>
      <c r="D736" s="46">
        <v>27</v>
      </c>
      <c r="E736" s="46">
        <v>27</v>
      </c>
      <c r="F736" s="46">
        <v>27</v>
      </c>
      <c r="G736" s="45" t="s">
        <v>3590</v>
      </c>
      <c r="H736" s="45" t="s">
        <v>3591</v>
      </c>
      <c r="I736" s="45" t="s">
        <v>2125</v>
      </c>
      <c r="J736" s="45" t="s">
        <v>2126</v>
      </c>
      <c r="K736" s="45" t="s">
        <v>2127</v>
      </c>
    </row>
    <row r="737" s="36" customFormat="1" ht="15.75" spans="1:11">
      <c r="A737" s="44" t="s">
        <v>3593</v>
      </c>
      <c r="B737" s="45" t="s">
        <v>2122</v>
      </c>
      <c r="C737" s="46">
        <v>0.83</v>
      </c>
      <c r="D737" s="46">
        <v>0.83</v>
      </c>
      <c r="E737" s="46">
        <v>0.83</v>
      </c>
      <c r="F737" s="46">
        <v>0.83</v>
      </c>
      <c r="G737" s="45" t="s">
        <v>3594</v>
      </c>
      <c r="H737" s="45" t="s">
        <v>3595</v>
      </c>
      <c r="I737" s="45" t="s">
        <v>2125</v>
      </c>
      <c r="J737" s="45" t="s">
        <v>2126</v>
      </c>
      <c r="K737" s="45" t="s">
        <v>2127</v>
      </c>
    </row>
  </sheetData>
  <mergeCells count="11">
    <mergeCell ref="H1:I1"/>
    <mergeCell ref="A2:K2"/>
    <mergeCell ref="C3:D3"/>
    <mergeCell ref="E3:F3"/>
    <mergeCell ref="A3:A4"/>
    <mergeCell ref="B3:B4"/>
    <mergeCell ref="G3:G4"/>
    <mergeCell ref="H3:H4"/>
    <mergeCell ref="I3:I4"/>
    <mergeCell ref="J3:J4"/>
    <mergeCell ref="K3:K4"/>
  </mergeCells>
  <printOptions horizontalCentered="1"/>
  <pageMargins left="0.4" right="0.393055555555556" top="0.629166666666667" bottom="0.46875" header="0.511805555555556" footer="0.329166666666667"/>
  <pageSetup paperSize="9" scale="65" orientation="landscape"/>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6"/>
  <sheetViews>
    <sheetView topLeftCell="A4" workbookViewId="0">
      <selection activeCell="E4" sqref="E4"/>
    </sheetView>
  </sheetViews>
  <sheetFormatPr defaultColWidth="9" defaultRowHeight="13.5"/>
  <cols>
    <col min="1" max="1" width="7.75" style="1" customWidth="1"/>
    <col min="2" max="2" width="5.75" style="2" customWidth="1"/>
    <col min="3" max="3" width="12.25" style="3" customWidth="1"/>
    <col min="4" max="4" width="5.75" style="3" customWidth="1"/>
    <col min="5" max="5" width="14.5" style="3" customWidth="1"/>
    <col min="6" max="6" width="6.375" style="3" customWidth="1"/>
    <col min="7" max="7" width="46.5" style="2" customWidth="1"/>
    <col min="8" max="8" width="30" style="2" customWidth="1"/>
    <col min="9" max="9" width="6" style="4" customWidth="1"/>
    <col min="10" max="10" width="38.375" style="2" customWidth="1"/>
    <col min="11" max="11" width="7.25" style="2" customWidth="1"/>
    <col min="12" max="12" width="54.5" style="2" customWidth="1"/>
  </cols>
  <sheetData>
    <row r="1" ht="18.75" spans="1:8">
      <c r="A1" s="5" t="s">
        <v>3596</v>
      </c>
      <c r="B1" s="5"/>
      <c r="C1" s="6"/>
      <c r="E1" s="6"/>
      <c r="F1" s="6"/>
      <c r="G1" s="7"/>
      <c r="H1" s="7"/>
    </row>
    <row r="2" ht="22.5" spans="1:11">
      <c r="A2" s="8" t="s">
        <v>3597</v>
      </c>
      <c r="B2" s="8"/>
      <c r="C2" s="8"/>
      <c r="D2" s="8"/>
      <c r="E2" s="8"/>
      <c r="F2" s="8"/>
      <c r="G2" s="8"/>
      <c r="H2" s="8"/>
      <c r="I2" s="8"/>
      <c r="J2" s="26"/>
      <c r="K2" s="26"/>
    </row>
    <row r="3" ht="27" spans="1:12">
      <c r="A3" s="9" t="s">
        <v>3598</v>
      </c>
      <c r="B3" s="9" t="s">
        <v>3599</v>
      </c>
      <c r="C3" s="9" t="s">
        <v>3600</v>
      </c>
      <c r="D3" s="9" t="s">
        <v>3599</v>
      </c>
      <c r="E3" s="9" t="s">
        <v>3601</v>
      </c>
      <c r="F3" s="9" t="s">
        <v>3599</v>
      </c>
      <c r="G3" s="9" t="s">
        <v>3602</v>
      </c>
      <c r="H3" s="9" t="s">
        <v>3603</v>
      </c>
      <c r="I3" s="27" t="s">
        <v>3604</v>
      </c>
      <c r="J3" s="9" t="s">
        <v>3605</v>
      </c>
      <c r="K3" s="9"/>
      <c r="L3" s="28" t="s">
        <v>3606</v>
      </c>
    </row>
    <row r="4" ht="175.5" spans="1:12">
      <c r="A4" s="10" t="s">
        <v>3607</v>
      </c>
      <c r="B4" s="11">
        <v>11</v>
      </c>
      <c r="C4" s="12" t="s">
        <v>3608</v>
      </c>
      <c r="D4" s="13">
        <v>9</v>
      </c>
      <c r="E4" s="12" t="s">
        <v>3609</v>
      </c>
      <c r="F4" s="13">
        <v>1</v>
      </c>
      <c r="G4" s="14" t="s">
        <v>3610</v>
      </c>
      <c r="H4" s="14" t="s">
        <v>3611</v>
      </c>
      <c r="I4" s="29">
        <v>1</v>
      </c>
      <c r="J4" s="30"/>
      <c r="K4" s="30"/>
      <c r="L4" s="31" t="s">
        <v>3612</v>
      </c>
    </row>
    <row r="5" ht="67.5" spans="1:12">
      <c r="A5" s="10"/>
      <c r="B5" s="11"/>
      <c r="C5" s="12"/>
      <c r="D5" s="13"/>
      <c r="E5" s="12" t="s">
        <v>3613</v>
      </c>
      <c r="F5" s="13">
        <v>4</v>
      </c>
      <c r="G5" s="14" t="s">
        <v>3614</v>
      </c>
      <c r="H5" s="14" t="s">
        <v>3615</v>
      </c>
      <c r="I5" s="29">
        <v>3</v>
      </c>
      <c r="J5" s="32" t="s">
        <v>3616</v>
      </c>
      <c r="K5" s="32"/>
      <c r="L5" s="32" t="s">
        <v>3617</v>
      </c>
    </row>
    <row r="6" ht="81" spans="1:12">
      <c r="A6" s="10"/>
      <c r="B6" s="11"/>
      <c r="C6" s="12"/>
      <c r="D6" s="13"/>
      <c r="E6" s="12" t="s">
        <v>3618</v>
      </c>
      <c r="F6" s="13">
        <v>4</v>
      </c>
      <c r="G6" s="14" t="s">
        <v>3619</v>
      </c>
      <c r="H6" s="14" t="s">
        <v>3615</v>
      </c>
      <c r="I6" s="29">
        <v>4</v>
      </c>
      <c r="J6" s="32"/>
      <c r="K6" s="32"/>
      <c r="L6" s="32" t="s">
        <v>3620</v>
      </c>
    </row>
    <row r="7" ht="67.5" spans="1:12">
      <c r="A7" s="10"/>
      <c r="B7" s="11"/>
      <c r="C7" s="12" t="s">
        <v>3621</v>
      </c>
      <c r="D7" s="13">
        <v>2</v>
      </c>
      <c r="E7" s="12" t="s">
        <v>3622</v>
      </c>
      <c r="F7" s="11">
        <v>1</v>
      </c>
      <c r="G7" s="14" t="s">
        <v>3623</v>
      </c>
      <c r="H7" s="14" t="s">
        <v>3624</v>
      </c>
      <c r="I7" s="29">
        <v>1</v>
      </c>
      <c r="J7" s="30"/>
      <c r="K7" s="30"/>
      <c r="L7" s="30" t="s">
        <v>3625</v>
      </c>
    </row>
    <row r="8" ht="27" spans="1:12">
      <c r="A8" s="10"/>
      <c r="B8" s="11"/>
      <c r="C8" s="12"/>
      <c r="D8" s="13"/>
      <c r="E8" s="15" t="s">
        <v>3626</v>
      </c>
      <c r="F8" s="11">
        <v>1</v>
      </c>
      <c r="G8" s="14" t="s">
        <v>3627</v>
      </c>
      <c r="H8" s="16" t="s">
        <v>3628</v>
      </c>
      <c r="I8" s="29">
        <v>1</v>
      </c>
      <c r="J8" s="30"/>
      <c r="K8" s="30"/>
      <c r="L8" s="32" t="s">
        <v>3629</v>
      </c>
    </row>
    <row r="9" ht="270" spans="1:12">
      <c r="A9" s="10" t="s">
        <v>3630</v>
      </c>
      <c r="B9" s="11">
        <v>16</v>
      </c>
      <c r="C9" s="12" t="s">
        <v>3631</v>
      </c>
      <c r="D9" s="13">
        <v>6</v>
      </c>
      <c r="E9" s="12" t="s">
        <v>3632</v>
      </c>
      <c r="F9" s="11">
        <v>6</v>
      </c>
      <c r="G9" s="17" t="s">
        <v>3633</v>
      </c>
      <c r="H9" s="14" t="s">
        <v>3634</v>
      </c>
      <c r="I9" s="29">
        <v>6</v>
      </c>
      <c r="J9" s="32"/>
      <c r="K9" s="32"/>
      <c r="L9" s="32" t="s">
        <v>3635</v>
      </c>
    </row>
    <row r="10" ht="67.5" spans="1:12">
      <c r="A10" s="10"/>
      <c r="B10" s="11"/>
      <c r="C10" s="12" t="s">
        <v>3636</v>
      </c>
      <c r="D10" s="13">
        <v>10</v>
      </c>
      <c r="E10" s="15" t="s">
        <v>3637</v>
      </c>
      <c r="F10" s="18">
        <v>2</v>
      </c>
      <c r="G10" s="14" t="s">
        <v>3638</v>
      </c>
      <c r="H10" s="14" t="s">
        <v>3639</v>
      </c>
      <c r="I10" s="29">
        <v>2</v>
      </c>
      <c r="J10" s="30"/>
      <c r="K10" s="30"/>
      <c r="L10" s="32" t="s">
        <v>3640</v>
      </c>
    </row>
    <row r="11" ht="108" spans="1:12">
      <c r="A11" s="10"/>
      <c r="B11" s="11"/>
      <c r="C11" s="12"/>
      <c r="D11" s="13"/>
      <c r="E11" s="15" t="s">
        <v>3641</v>
      </c>
      <c r="F11" s="18">
        <v>8</v>
      </c>
      <c r="G11" s="14" t="s">
        <v>3642</v>
      </c>
      <c r="H11" s="14" t="s">
        <v>3643</v>
      </c>
      <c r="I11" s="29">
        <v>8</v>
      </c>
      <c r="J11" s="32"/>
      <c r="K11" s="32"/>
      <c r="L11" s="32" t="s">
        <v>3644</v>
      </c>
    </row>
    <row r="12" ht="27" spans="1:12">
      <c r="A12" s="19" t="s">
        <v>3645</v>
      </c>
      <c r="B12" s="18">
        <v>18</v>
      </c>
      <c r="C12" s="15" t="s">
        <v>3646</v>
      </c>
      <c r="D12" s="18">
        <v>15</v>
      </c>
      <c r="E12" s="15" t="s">
        <v>3647</v>
      </c>
      <c r="F12" s="18">
        <v>4</v>
      </c>
      <c r="G12" s="14" t="s">
        <v>3648</v>
      </c>
      <c r="H12" s="14" t="s">
        <v>3649</v>
      </c>
      <c r="I12" s="29">
        <v>4</v>
      </c>
      <c r="J12" s="30"/>
      <c r="K12" s="30"/>
      <c r="L12" s="33" t="s">
        <v>3650</v>
      </c>
    </row>
    <row r="13" ht="67.5" spans="1:12">
      <c r="A13" s="19"/>
      <c r="B13" s="18"/>
      <c r="C13" s="15"/>
      <c r="D13" s="18"/>
      <c r="E13" s="15" t="s">
        <v>3651</v>
      </c>
      <c r="F13" s="18">
        <v>8</v>
      </c>
      <c r="G13" s="14" t="s">
        <v>3652</v>
      </c>
      <c r="H13" s="14" t="s">
        <v>3653</v>
      </c>
      <c r="I13" s="29">
        <v>8</v>
      </c>
      <c r="J13" s="30"/>
      <c r="K13" s="30"/>
      <c r="L13" s="34" t="s">
        <v>3654</v>
      </c>
    </row>
    <row r="14" ht="67.5" spans="1:12">
      <c r="A14" s="19"/>
      <c r="B14" s="18"/>
      <c r="C14" s="15"/>
      <c r="D14" s="18"/>
      <c r="E14" s="15" t="s">
        <v>3655</v>
      </c>
      <c r="F14" s="18">
        <v>3</v>
      </c>
      <c r="G14" s="14" t="s">
        <v>3656</v>
      </c>
      <c r="H14" s="14" t="s">
        <v>3657</v>
      </c>
      <c r="I14" s="29">
        <v>3</v>
      </c>
      <c r="J14" s="32"/>
      <c r="K14" s="32"/>
      <c r="L14" s="34" t="s">
        <v>3658</v>
      </c>
    </row>
    <row r="15" ht="81" spans="1:12">
      <c r="A15" s="19"/>
      <c r="B15" s="18"/>
      <c r="C15" s="15" t="s">
        <v>3659</v>
      </c>
      <c r="D15" s="13">
        <v>3</v>
      </c>
      <c r="E15" s="12" t="s">
        <v>3660</v>
      </c>
      <c r="F15" s="13">
        <v>3</v>
      </c>
      <c r="G15" s="16" t="s">
        <v>3661</v>
      </c>
      <c r="H15" s="16" t="s">
        <v>3662</v>
      </c>
      <c r="I15" s="29">
        <v>2</v>
      </c>
      <c r="J15" s="34" t="s">
        <v>3663</v>
      </c>
      <c r="K15" s="34" t="s">
        <v>3664</v>
      </c>
      <c r="L15" s="32" t="s">
        <v>3665</v>
      </c>
    </row>
    <row r="16" ht="189" spans="1:12">
      <c r="A16" s="19" t="s">
        <v>3666</v>
      </c>
      <c r="B16" s="18">
        <v>55</v>
      </c>
      <c r="C16" s="15" t="s">
        <v>3667</v>
      </c>
      <c r="D16" s="18">
        <v>15</v>
      </c>
      <c r="E16" s="15" t="s">
        <v>3668</v>
      </c>
      <c r="F16" s="20">
        <v>10</v>
      </c>
      <c r="G16" s="21" t="s">
        <v>3669</v>
      </c>
      <c r="H16" s="21" t="s">
        <v>3670</v>
      </c>
      <c r="I16" s="29">
        <f>66.67%*5+66.67%*5</f>
        <v>6.667</v>
      </c>
      <c r="J16" s="32" t="s">
        <v>3671</v>
      </c>
      <c r="K16" s="32"/>
      <c r="L16" s="32" t="s">
        <v>3672</v>
      </c>
    </row>
    <row r="17" ht="94.5" spans="1:12">
      <c r="A17" s="19"/>
      <c r="B17" s="18"/>
      <c r="C17" s="15"/>
      <c r="D17" s="18"/>
      <c r="E17" s="15" t="s">
        <v>3673</v>
      </c>
      <c r="F17" s="20">
        <v>2.5</v>
      </c>
      <c r="G17" s="21" t="s">
        <v>3674</v>
      </c>
      <c r="H17" s="21" t="s">
        <v>3675</v>
      </c>
      <c r="I17" s="29">
        <v>2.5</v>
      </c>
      <c r="J17" s="32"/>
      <c r="K17" s="32"/>
      <c r="L17" s="32" t="s">
        <v>3676</v>
      </c>
    </row>
    <row r="18" ht="81" spans="1:12">
      <c r="A18" s="19"/>
      <c r="B18" s="18"/>
      <c r="C18" s="15"/>
      <c r="D18" s="18"/>
      <c r="E18" s="15" t="s">
        <v>3677</v>
      </c>
      <c r="F18" s="20">
        <v>2.5</v>
      </c>
      <c r="G18" s="21" t="s">
        <v>3678</v>
      </c>
      <c r="H18" s="21" t="s">
        <v>3679</v>
      </c>
      <c r="I18" s="29">
        <v>2</v>
      </c>
      <c r="J18" s="32" t="s">
        <v>3680</v>
      </c>
      <c r="K18" s="32"/>
      <c r="L18" s="32" t="s">
        <v>3681</v>
      </c>
    </row>
    <row r="19" ht="67.5" spans="1:12">
      <c r="A19" s="19"/>
      <c r="B19" s="18"/>
      <c r="C19" s="15" t="s">
        <v>3682</v>
      </c>
      <c r="D19" s="18">
        <v>20</v>
      </c>
      <c r="E19" s="15" t="s">
        <v>3683</v>
      </c>
      <c r="F19" s="18">
        <v>15</v>
      </c>
      <c r="G19" s="14" t="s">
        <v>3684</v>
      </c>
      <c r="H19" s="14" t="s">
        <v>3685</v>
      </c>
      <c r="I19" s="29">
        <v>15</v>
      </c>
      <c r="J19" s="32"/>
      <c r="K19" s="32"/>
      <c r="L19" s="32" t="s">
        <v>3686</v>
      </c>
    </row>
    <row r="20" ht="108" spans="1:12">
      <c r="A20" s="19"/>
      <c r="B20" s="18"/>
      <c r="C20" s="15"/>
      <c r="D20" s="18"/>
      <c r="E20" s="15" t="s">
        <v>3687</v>
      </c>
      <c r="F20" s="18">
        <v>5</v>
      </c>
      <c r="G20" s="14" t="s">
        <v>3688</v>
      </c>
      <c r="H20" s="21" t="s">
        <v>3689</v>
      </c>
      <c r="I20" s="29">
        <f>33.33%*5</f>
        <v>1.6665</v>
      </c>
      <c r="J20" s="32" t="s">
        <v>3690</v>
      </c>
      <c r="K20" s="32"/>
      <c r="L20" s="32" t="s">
        <v>3691</v>
      </c>
    </row>
    <row r="21" ht="40.5" spans="1:12">
      <c r="A21" s="19"/>
      <c r="B21" s="18"/>
      <c r="C21" s="15" t="s">
        <v>3692</v>
      </c>
      <c r="D21" s="18">
        <v>10</v>
      </c>
      <c r="E21" s="15" t="s">
        <v>3693</v>
      </c>
      <c r="F21" s="18">
        <v>10</v>
      </c>
      <c r="G21" s="14" t="s">
        <v>3694</v>
      </c>
      <c r="H21" s="14" t="s">
        <v>3695</v>
      </c>
      <c r="I21" s="29">
        <v>10</v>
      </c>
      <c r="J21" s="30"/>
      <c r="K21" s="30"/>
      <c r="L21" s="32" t="s">
        <v>3696</v>
      </c>
    </row>
    <row r="22" ht="40.5" spans="1:12">
      <c r="A22" s="19"/>
      <c r="B22" s="18"/>
      <c r="C22" s="15" t="s">
        <v>3697</v>
      </c>
      <c r="D22" s="20">
        <v>10</v>
      </c>
      <c r="E22" s="15" t="s">
        <v>3698</v>
      </c>
      <c r="F22" s="18">
        <v>10</v>
      </c>
      <c r="G22" s="14" t="s">
        <v>3699</v>
      </c>
      <c r="H22" s="14" t="s">
        <v>3700</v>
      </c>
      <c r="I22" s="29">
        <v>10</v>
      </c>
      <c r="J22" s="32"/>
      <c r="K22" s="32"/>
      <c r="L22" s="32" t="s">
        <v>3701</v>
      </c>
    </row>
    <row r="23" ht="14.25" spans="1:12">
      <c r="A23" s="22" t="s">
        <v>3702</v>
      </c>
      <c r="B23" s="23">
        <f>SUM(B4:B22)</f>
        <v>100</v>
      </c>
      <c r="C23" s="22"/>
      <c r="D23" s="23">
        <f>SUM(D4:D22)</f>
        <v>100</v>
      </c>
      <c r="E23" s="22"/>
      <c r="F23" s="23">
        <f>SUM(F4:F22)</f>
        <v>100</v>
      </c>
      <c r="G23" s="24"/>
      <c r="H23" s="24"/>
      <c r="I23" s="35">
        <f>SUM(I4:I22)</f>
        <v>90.8335</v>
      </c>
      <c r="J23" s="28"/>
      <c r="K23" s="28"/>
      <c r="L23" s="28"/>
    </row>
    <row r="24" spans="1:1">
      <c r="A24" s="2" t="s">
        <v>3703</v>
      </c>
    </row>
    <row r="26" ht="69.75" customHeight="1" spans="1:8">
      <c r="A26" s="25" t="s">
        <v>3704</v>
      </c>
      <c r="B26" s="25"/>
      <c r="C26" s="25"/>
      <c r="D26" s="25"/>
      <c r="E26" s="25"/>
      <c r="F26" s="25"/>
      <c r="G26" s="25"/>
      <c r="H26" s="25"/>
    </row>
  </sheetData>
  <mergeCells count="23">
    <mergeCell ref="A1:B1"/>
    <mergeCell ref="A2:J2"/>
    <mergeCell ref="A26:H26"/>
    <mergeCell ref="A4:A8"/>
    <mergeCell ref="A9:A11"/>
    <mergeCell ref="A12:A15"/>
    <mergeCell ref="A16:A22"/>
    <mergeCell ref="B4:B8"/>
    <mergeCell ref="B9:B11"/>
    <mergeCell ref="B12:B15"/>
    <mergeCell ref="B16:B22"/>
    <mergeCell ref="C4:C6"/>
    <mergeCell ref="C7:C8"/>
    <mergeCell ref="C10:C11"/>
    <mergeCell ref="C12:C14"/>
    <mergeCell ref="C16:C18"/>
    <mergeCell ref="C19:C20"/>
    <mergeCell ref="D4:D6"/>
    <mergeCell ref="D7:D8"/>
    <mergeCell ref="D10:D11"/>
    <mergeCell ref="D12:D14"/>
    <mergeCell ref="D16:D18"/>
    <mergeCell ref="D19:D20"/>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O43"/>
  <sheetViews>
    <sheetView showZeros="0" topLeftCell="B1" workbookViewId="0">
      <selection activeCell="M21" sqref="M21"/>
    </sheetView>
  </sheetViews>
  <sheetFormatPr defaultColWidth="9" defaultRowHeight="21.95" customHeight="1"/>
  <cols>
    <col min="1" max="1" width="33.125" style="451" customWidth="1"/>
    <col min="2" max="2" width="10.5" style="451" customWidth="1"/>
    <col min="3" max="3" width="9.125" style="451" customWidth="1"/>
    <col min="4" max="5" width="10.125" style="451" customWidth="1"/>
    <col min="6" max="6" width="9.125" style="452" customWidth="1"/>
    <col min="7" max="7" width="11.75" style="452" customWidth="1"/>
    <col min="8" max="8" width="31.125" style="451" customWidth="1"/>
    <col min="9" max="9" width="9.75" style="451" customWidth="1"/>
    <col min="10" max="10" width="9.125" style="451" customWidth="1"/>
    <col min="11" max="13" width="10.125" style="451" customWidth="1"/>
    <col min="14" max="14" width="9.125" style="452" customWidth="1"/>
    <col min="15" max="15" width="11.75" style="452" customWidth="1"/>
    <col min="16" max="248" width="9" style="451"/>
    <col min="249" max="249" width="4.875" style="451" customWidth="1"/>
    <col min="250" max="250" width="30.625" style="451" customWidth="1"/>
    <col min="251" max="251" width="17" style="451" customWidth="1"/>
    <col min="252" max="252" width="13.5" style="451" customWidth="1"/>
    <col min="253" max="253" width="32.125" style="451" customWidth="1"/>
    <col min="254" max="254" width="15.5" style="451" customWidth="1"/>
    <col min="255" max="255" width="12.125" style="451" customWidth="1"/>
    <col min="256" max="504" width="9" style="451"/>
    <col min="505" max="505" width="4.875" style="451" customWidth="1"/>
    <col min="506" max="506" width="30.625" style="451" customWidth="1"/>
    <col min="507" max="507" width="17" style="451" customWidth="1"/>
    <col min="508" max="508" width="13.5" style="451" customWidth="1"/>
    <col min="509" max="509" width="32.125" style="451" customWidth="1"/>
    <col min="510" max="510" width="15.5" style="451" customWidth="1"/>
    <col min="511" max="511" width="12.125" style="451" customWidth="1"/>
    <col min="512" max="760" width="9" style="451"/>
    <col min="761" max="761" width="4.875" style="451" customWidth="1"/>
    <col min="762" max="762" width="30.625" style="451" customWidth="1"/>
    <col min="763" max="763" width="17" style="451" customWidth="1"/>
    <col min="764" max="764" width="13.5" style="451" customWidth="1"/>
    <col min="765" max="765" width="32.125" style="451" customWidth="1"/>
    <col min="766" max="766" width="15.5" style="451" customWidth="1"/>
    <col min="767" max="767" width="12.125" style="451" customWidth="1"/>
    <col min="768" max="1016" width="9" style="451"/>
    <col min="1017" max="1017" width="4.875" style="451" customWidth="1"/>
    <col min="1018" max="1018" width="30.625" style="451" customWidth="1"/>
    <col min="1019" max="1019" width="17" style="451" customWidth="1"/>
    <col min="1020" max="1020" width="13.5" style="451" customWidth="1"/>
    <col min="1021" max="1021" width="32.125" style="451" customWidth="1"/>
    <col min="1022" max="1022" width="15.5" style="451" customWidth="1"/>
    <col min="1023" max="1023" width="12.125" style="451" customWidth="1"/>
    <col min="1024" max="1272" width="9" style="451"/>
    <col min="1273" max="1273" width="4.875" style="451" customWidth="1"/>
    <col min="1274" max="1274" width="30.625" style="451" customWidth="1"/>
    <col min="1275" max="1275" width="17" style="451" customWidth="1"/>
    <col min="1276" max="1276" width="13.5" style="451" customWidth="1"/>
    <col min="1277" max="1277" width="32.125" style="451" customWidth="1"/>
    <col min="1278" max="1278" width="15.5" style="451" customWidth="1"/>
    <col min="1279" max="1279" width="12.125" style="451" customWidth="1"/>
    <col min="1280" max="1528" width="9" style="451"/>
    <col min="1529" max="1529" width="4.875" style="451" customWidth="1"/>
    <col min="1530" max="1530" width="30.625" style="451" customWidth="1"/>
    <col min="1531" max="1531" width="17" style="451" customWidth="1"/>
    <col min="1532" max="1532" width="13.5" style="451" customWidth="1"/>
    <col min="1533" max="1533" width="32.125" style="451" customWidth="1"/>
    <col min="1534" max="1534" width="15.5" style="451" customWidth="1"/>
    <col min="1535" max="1535" width="12.125" style="451" customWidth="1"/>
    <col min="1536" max="1784" width="9" style="451"/>
    <col min="1785" max="1785" width="4.875" style="451" customWidth="1"/>
    <col min="1786" max="1786" width="30.625" style="451" customWidth="1"/>
    <col min="1787" max="1787" width="17" style="451" customWidth="1"/>
    <col min="1788" max="1788" width="13.5" style="451" customWidth="1"/>
    <col min="1789" max="1789" width="32.125" style="451" customWidth="1"/>
    <col min="1790" max="1790" width="15.5" style="451" customWidth="1"/>
    <col min="1791" max="1791" width="12.125" style="451" customWidth="1"/>
    <col min="1792" max="2040" width="9" style="451"/>
    <col min="2041" max="2041" width="4.875" style="451" customWidth="1"/>
    <col min="2042" max="2042" width="30.625" style="451" customWidth="1"/>
    <col min="2043" max="2043" width="17" style="451" customWidth="1"/>
    <col min="2044" max="2044" width="13.5" style="451" customWidth="1"/>
    <col min="2045" max="2045" width="32.125" style="451" customWidth="1"/>
    <col min="2046" max="2046" width="15.5" style="451" customWidth="1"/>
    <col min="2047" max="2047" width="12.125" style="451" customWidth="1"/>
    <col min="2048" max="2296" width="9" style="451"/>
    <col min="2297" max="2297" width="4.875" style="451" customWidth="1"/>
    <col min="2298" max="2298" width="30.625" style="451" customWidth="1"/>
    <col min="2299" max="2299" width="17" style="451" customWidth="1"/>
    <col min="2300" max="2300" width="13.5" style="451" customWidth="1"/>
    <col min="2301" max="2301" width="32.125" style="451" customWidth="1"/>
    <col min="2302" max="2302" width="15.5" style="451" customWidth="1"/>
    <col min="2303" max="2303" width="12.125" style="451" customWidth="1"/>
    <col min="2304" max="2552" width="9" style="451"/>
    <col min="2553" max="2553" width="4.875" style="451" customWidth="1"/>
    <col min="2554" max="2554" width="30.625" style="451" customWidth="1"/>
    <col min="2555" max="2555" width="17" style="451" customWidth="1"/>
    <col min="2556" max="2556" width="13.5" style="451" customWidth="1"/>
    <col min="2557" max="2557" width="32.125" style="451" customWidth="1"/>
    <col min="2558" max="2558" width="15.5" style="451" customWidth="1"/>
    <col min="2559" max="2559" width="12.125" style="451" customWidth="1"/>
    <col min="2560" max="2808" width="9" style="451"/>
    <col min="2809" max="2809" width="4.875" style="451" customWidth="1"/>
    <col min="2810" max="2810" width="30.625" style="451" customWidth="1"/>
    <col min="2811" max="2811" width="17" style="451" customWidth="1"/>
    <col min="2812" max="2812" width="13.5" style="451" customWidth="1"/>
    <col min="2813" max="2813" width="32.125" style="451" customWidth="1"/>
    <col min="2814" max="2814" width="15.5" style="451" customWidth="1"/>
    <col min="2815" max="2815" width="12.125" style="451" customWidth="1"/>
    <col min="2816" max="3064" width="9" style="451"/>
    <col min="3065" max="3065" width="4.875" style="451" customWidth="1"/>
    <col min="3066" max="3066" width="30.625" style="451" customWidth="1"/>
    <col min="3067" max="3067" width="17" style="451" customWidth="1"/>
    <col min="3068" max="3068" width="13.5" style="451" customWidth="1"/>
    <col min="3069" max="3069" width="32.125" style="451" customWidth="1"/>
    <col min="3070" max="3070" width="15.5" style="451" customWidth="1"/>
    <col min="3071" max="3071" width="12.125" style="451" customWidth="1"/>
    <col min="3072" max="3320" width="9" style="451"/>
    <col min="3321" max="3321" width="4.875" style="451" customWidth="1"/>
    <col min="3322" max="3322" width="30.625" style="451" customWidth="1"/>
    <col min="3323" max="3323" width="17" style="451" customWidth="1"/>
    <col min="3324" max="3324" width="13.5" style="451" customWidth="1"/>
    <col min="3325" max="3325" width="32.125" style="451" customWidth="1"/>
    <col min="3326" max="3326" width="15.5" style="451" customWidth="1"/>
    <col min="3327" max="3327" width="12.125" style="451" customWidth="1"/>
    <col min="3328" max="3576" width="9" style="451"/>
    <col min="3577" max="3577" width="4.875" style="451" customWidth="1"/>
    <col min="3578" max="3578" width="30.625" style="451" customWidth="1"/>
    <col min="3579" max="3579" width="17" style="451" customWidth="1"/>
    <col min="3580" max="3580" width="13.5" style="451" customWidth="1"/>
    <col min="3581" max="3581" width="32.125" style="451" customWidth="1"/>
    <col min="3582" max="3582" width="15.5" style="451" customWidth="1"/>
    <col min="3583" max="3583" width="12.125" style="451" customWidth="1"/>
    <col min="3584" max="3832" width="9" style="451"/>
    <col min="3833" max="3833" width="4.875" style="451" customWidth="1"/>
    <col min="3834" max="3834" width="30.625" style="451" customWidth="1"/>
    <col min="3835" max="3835" width="17" style="451" customWidth="1"/>
    <col min="3836" max="3836" width="13.5" style="451" customWidth="1"/>
    <col min="3837" max="3837" width="32.125" style="451" customWidth="1"/>
    <col min="3838" max="3838" width="15.5" style="451" customWidth="1"/>
    <col min="3839" max="3839" width="12.125" style="451" customWidth="1"/>
    <col min="3840" max="4088" width="9" style="451"/>
    <col min="4089" max="4089" width="4.875" style="451" customWidth="1"/>
    <col min="4090" max="4090" width="30.625" style="451" customWidth="1"/>
    <col min="4091" max="4091" width="17" style="451" customWidth="1"/>
    <col min="4092" max="4092" width="13.5" style="451" customWidth="1"/>
    <col min="4093" max="4093" width="32.125" style="451" customWidth="1"/>
    <col min="4094" max="4094" width="15.5" style="451" customWidth="1"/>
    <col min="4095" max="4095" width="12.125" style="451" customWidth="1"/>
    <col min="4096" max="4344" width="9" style="451"/>
    <col min="4345" max="4345" width="4.875" style="451" customWidth="1"/>
    <col min="4346" max="4346" width="30.625" style="451" customWidth="1"/>
    <col min="4347" max="4347" width="17" style="451" customWidth="1"/>
    <col min="4348" max="4348" width="13.5" style="451" customWidth="1"/>
    <col min="4349" max="4349" width="32.125" style="451" customWidth="1"/>
    <col min="4350" max="4350" width="15.5" style="451" customWidth="1"/>
    <col min="4351" max="4351" width="12.125" style="451" customWidth="1"/>
    <col min="4352" max="4600" width="9" style="451"/>
    <col min="4601" max="4601" width="4.875" style="451" customWidth="1"/>
    <col min="4602" max="4602" width="30.625" style="451" customWidth="1"/>
    <col min="4603" max="4603" width="17" style="451" customWidth="1"/>
    <col min="4604" max="4604" width="13.5" style="451" customWidth="1"/>
    <col min="4605" max="4605" width="32.125" style="451" customWidth="1"/>
    <col min="4606" max="4606" width="15.5" style="451" customWidth="1"/>
    <col min="4607" max="4607" width="12.125" style="451" customWidth="1"/>
    <col min="4608" max="4856" width="9" style="451"/>
    <col min="4857" max="4857" width="4.875" style="451" customWidth="1"/>
    <col min="4858" max="4858" width="30.625" style="451" customWidth="1"/>
    <col min="4859" max="4859" width="17" style="451" customWidth="1"/>
    <col min="4860" max="4860" width="13.5" style="451" customWidth="1"/>
    <col min="4861" max="4861" width="32.125" style="451" customWidth="1"/>
    <col min="4862" max="4862" width="15.5" style="451" customWidth="1"/>
    <col min="4863" max="4863" width="12.125" style="451" customWidth="1"/>
    <col min="4864" max="5112" width="9" style="451"/>
    <col min="5113" max="5113" width="4.875" style="451" customWidth="1"/>
    <col min="5114" max="5114" width="30.625" style="451" customWidth="1"/>
    <col min="5115" max="5115" width="17" style="451" customWidth="1"/>
    <col min="5116" max="5116" width="13.5" style="451" customWidth="1"/>
    <col min="5117" max="5117" width="32.125" style="451" customWidth="1"/>
    <col min="5118" max="5118" width="15.5" style="451" customWidth="1"/>
    <col min="5119" max="5119" width="12.125" style="451" customWidth="1"/>
    <col min="5120" max="5368" width="9" style="451"/>
    <col min="5369" max="5369" width="4.875" style="451" customWidth="1"/>
    <col min="5370" max="5370" width="30.625" style="451" customWidth="1"/>
    <col min="5371" max="5371" width="17" style="451" customWidth="1"/>
    <col min="5372" max="5372" width="13.5" style="451" customWidth="1"/>
    <col min="5373" max="5373" width="32.125" style="451" customWidth="1"/>
    <col min="5374" max="5374" width="15.5" style="451" customWidth="1"/>
    <col min="5375" max="5375" width="12.125" style="451" customWidth="1"/>
    <col min="5376" max="5624" width="9" style="451"/>
    <col min="5625" max="5625" width="4.875" style="451" customWidth="1"/>
    <col min="5626" max="5626" width="30.625" style="451" customWidth="1"/>
    <col min="5627" max="5627" width="17" style="451" customWidth="1"/>
    <col min="5628" max="5628" width="13.5" style="451" customWidth="1"/>
    <col min="5629" max="5629" width="32.125" style="451" customWidth="1"/>
    <col min="5630" max="5630" width="15.5" style="451" customWidth="1"/>
    <col min="5631" max="5631" width="12.125" style="451" customWidth="1"/>
    <col min="5632" max="5880" width="9" style="451"/>
    <col min="5881" max="5881" width="4.875" style="451" customWidth="1"/>
    <col min="5882" max="5882" width="30.625" style="451" customWidth="1"/>
    <col min="5883" max="5883" width="17" style="451" customWidth="1"/>
    <col min="5884" max="5884" width="13.5" style="451" customWidth="1"/>
    <col min="5885" max="5885" width="32.125" style="451" customWidth="1"/>
    <col min="5886" max="5886" width="15.5" style="451" customWidth="1"/>
    <col min="5887" max="5887" width="12.125" style="451" customWidth="1"/>
    <col min="5888" max="6136" width="9" style="451"/>
    <col min="6137" max="6137" width="4.875" style="451" customWidth="1"/>
    <col min="6138" max="6138" width="30.625" style="451" customWidth="1"/>
    <col min="6139" max="6139" width="17" style="451" customWidth="1"/>
    <col min="6140" max="6140" width="13.5" style="451" customWidth="1"/>
    <col min="6141" max="6141" width="32.125" style="451" customWidth="1"/>
    <col min="6142" max="6142" width="15.5" style="451" customWidth="1"/>
    <col min="6143" max="6143" width="12.125" style="451" customWidth="1"/>
    <col min="6144" max="6392" width="9" style="451"/>
    <col min="6393" max="6393" width="4.875" style="451" customWidth="1"/>
    <col min="6394" max="6394" width="30.625" style="451" customWidth="1"/>
    <col min="6395" max="6395" width="17" style="451" customWidth="1"/>
    <col min="6396" max="6396" width="13.5" style="451" customWidth="1"/>
    <col min="6397" max="6397" width="32.125" style="451" customWidth="1"/>
    <col min="6398" max="6398" width="15.5" style="451" customWidth="1"/>
    <col min="6399" max="6399" width="12.125" style="451" customWidth="1"/>
    <col min="6400" max="6648" width="9" style="451"/>
    <col min="6649" max="6649" width="4.875" style="451" customWidth="1"/>
    <col min="6650" max="6650" width="30.625" style="451" customWidth="1"/>
    <col min="6651" max="6651" width="17" style="451" customWidth="1"/>
    <col min="6652" max="6652" width="13.5" style="451" customWidth="1"/>
    <col min="6653" max="6653" width="32.125" style="451" customWidth="1"/>
    <col min="6654" max="6654" width="15.5" style="451" customWidth="1"/>
    <col min="6655" max="6655" width="12.125" style="451" customWidth="1"/>
    <col min="6656" max="6904" width="9" style="451"/>
    <col min="6905" max="6905" width="4.875" style="451" customWidth="1"/>
    <col min="6906" max="6906" width="30.625" style="451" customWidth="1"/>
    <col min="6907" max="6907" width="17" style="451" customWidth="1"/>
    <col min="6908" max="6908" width="13.5" style="451" customWidth="1"/>
    <col min="6909" max="6909" width="32.125" style="451" customWidth="1"/>
    <col min="6910" max="6910" width="15.5" style="451" customWidth="1"/>
    <col min="6911" max="6911" width="12.125" style="451" customWidth="1"/>
    <col min="6912" max="7160" width="9" style="451"/>
    <col min="7161" max="7161" width="4.875" style="451" customWidth="1"/>
    <col min="7162" max="7162" width="30.625" style="451" customWidth="1"/>
    <col min="7163" max="7163" width="17" style="451" customWidth="1"/>
    <col min="7164" max="7164" width="13.5" style="451" customWidth="1"/>
    <col min="7165" max="7165" width="32.125" style="451" customWidth="1"/>
    <col min="7166" max="7166" width="15.5" style="451" customWidth="1"/>
    <col min="7167" max="7167" width="12.125" style="451" customWidth="1"/>
    <col min="7168" max="7416" width="9" style="451"/>
    <col min="7417" max="7417" width="4.875" style="451" customWidth="1"/>
    <col min="7418" max="7418" width="30.625" style="451" customWidth="1"/>
    <col min="7419" max="7419" width="17" style="451" customWidth="1"/>
    <col min="7420" max="7420" width="13.5" style="451" customWidth="1"/>
    <col min="7421" max="7421" width="32.125" style="451" customWidth="1"/>
    <col min="7422" max="7422" width="15.5" style="451" customWidth="1"/>
    <col min="7423" max="7423" width="12.125" style="451" customWidth="1"/>
    <col min="7424" max="7672" width="9" style="451"/>
    <col min="7673" max="7673" width="4.875" style="451" customWidth="1"/>
    <col min="7674" max="7674" width="30.625" style="451" customWidth="1"/>
    <col min="7675" max="7675" width="17" style="451" customWidth="1"/>
    <col min="7676" max="7676" width="13.5" style="451" customWidth="1"/>
    <col min="7677" max="7677" width="32.125" style="451" customWidth="1"/>
    <col min="7678" max="7678" width="15.5" style="451" customWidth="1"/>
    <col min="7679" max="7679" width="12.125" style="451" customWidth="1"/>
    <col min="7680" max="7928" width="9" style="451"/>
    <col min="7929" max="7929" width="4.875" style="451" customWidth="1"/>
    <col min="7930" max="7930" width="30.625" style="451" customWidth="1"/>
    <col min="7931" max="7931" width="17" style="451" customWidth="1"/>
    <col min="7932" max="7932" width="13.5" style="451" customWidth="1"/>
    <col min="7933" max="7933" width="32.125" style="451" customWidth="1"/>
    <col min="7934" max="7934" width="15.5" style="451" customWidth="1"/>
    <col min="7935" max="7935" width="12.125" style="451" customWidth="1"/>
    <col min="7936" max="8184" width="9" style="451"/>
    <col min="8185" max="8185" width="4.875" style="451" customWidth="1"/>
    <col min="8186" max="8186" width="30.625" style="451" customWidth="1"/>
    <col min="8187" max="8187" width="17" style="451" customWidth="1"/>
    <col min="8188" max="8188" width="13.5" style="451" customWidth="1"/>
    <col min="8189" max="8189" width="32.125" style="451" customWidth="1"/>
    <col min="8190" max="8190" width="15.5" style="451" customWidth="1"/>
    <col min="8191" max="8191" width="12.125" style="451" customWidth="1"/>
    <col min="8192" max="8440" width="9" style="451"/>
    <col min="8441" max="8441" width="4.875" style="451" customWidth="1"/>
    <col min="8442" max="8442" width="30.625" style="451" customWidth="1"/>
    <col min="8443" max="8443" width="17" style="451" customWidth="1"/>
    <col min="8444" max="8444" width="13.5" style="451" customWidth="1"/>
    <col min="8445" max="8445" width="32.125" style="451" customWidth="1"/>
    <col min="8446" max="8446" width="15.5" style="451" customWidth="1"/>
    <col min="8447" max="8447" width="12.125" style="451" customWidth="1"/>
    <col min="8448" max="8696" width="9" style="451"/>
    <col min="8697" max="8697" width="4.875" style="451" customWidth="1"/>
    <col min="8698" max="8698" width="30.625" style="451" customWidth="1"/>
    <col min="8699" max="8699" width="17" style="451" customWidth="1"/>
    <col min="8700" max="8700" width="13.5" style="451" customWidth="1"/>
    <col min="8701" max="8701" width="32.125" style="451" customWidth="1"/>
    <col min="8702" max="8702" width="15.5" style="451" customWidth="1"/>
    <col min="8703" max="8703" width="12.125" style="451" customWidth="1"/>
    <col min="8704" max="8952" width="9" style="451"/>
    <col min="8953" max="8953" width="4.875" style="451" customWidth="1"/>
    <col min="8954" max="8954" width="30.625" style="451" customWidth="1"/>
    <col min="8955" max="8955" width="17" style="451" customWidth="1"/>
    <col min="8956" max="8956" width="13.5" style="451" customWidth="1"/>
    <col min="8957" max="8957" width="32.125" style="451" customWidth="1"/>
    <col min="8958" max="8958" width="15.5" style="451" customWidth="1"/>
    <col min="8959" max="8959" width="12.125" style="451" customWidth="1"/>
    <col min="8960" max="9208" width="9" style="451"/>
    <col min="9209" max="9209" width="4.875" style="451" customWidth="1"/>
    <col min="9210" max="9210" width="30.625" style="451" customWidth="1"/>
    <col min="9211" max="9211" width="17" style="451" customWidth="1"/>
    <col min="9212" max="9212" width="13.5" style="451" customWidth="1"/>
    <col min="9213" max="9213" width="32.125" style="451" customWidth="1"/>
    <col min="9214" max="9214" width="15.5" style="451" customWidth="1"/>
    <col min="9215" max="9215" width="12.125" style="451" customWidth="1"/>
    <col min="9216" max="9464" width="9" style="451"/>
    <col min="9465" max="9465" width="4.875" style="451" customWidth="1"/>
    <col min="9466" max="9466" width="30.625" style="451" customWidth="1"/>
    <col min="9467" max="9467" width="17" style="451" customWidth="1"/>
    <col min="9468" max="9468" width="13.5" style="451" customWidth="1"/>
    <col min="9469" max="9469" width="32.125" style="451" customWidth="1"/>
    <col min="9470" max="9470" width="15.5" style="451" customWidth="1"/>
    <col min="9471" max="9471" width="12.125" style="451" customWidth="1"/>
    <col min="9472" max="9720" width="9" style="451"/>
    <col min="9721" max="9721" width="4.875" style="451" customWidth="1"/>
    <col min="9722" max="9722" width="30.625" style="451" customWidth="1"/>
    <col min="9723" max="9723" width="17" style="451" customWidth="1"/>
    <col min="9724" max="9724" width="13.5" style="451" customWidth="1"/>
    <col min="9725" max="9725" width="32.125" style="451" customWidth="1"/>
    <col min="9726" max="9726" width="15.5" style="451" customWidth="1"/>
    <col min="9727" max="9727" width="12.125" style="451" customWidth="1"/>
    <col min="9728" max="9976" width="9" style="451"/>
    <col min="9977" max="9977" width="4.875" style="451" customWidth="1"/>
    <col min="9978" max="9978" width="30.625" style="451" customWidth="1"/>
    <col min="9979" max="9979" width="17" style="451" customWidth="1"/>
    <col min="9980" max="9980" width="13.5" style="451" customWidth="1"/>
    <col min="9981" max="9981" width="32.125" style="451" customWidth="1"/>
    <col min="9982" max="9982" width="15.5" style="451" customWidth="1"/>
    <col min="9983" max="9983" width="12.125" style="451" customWidth="1"/>
    <col min="9984" max="10232" width="9" style="451"/>
    <col min="10233" max="10233" width="4.875" style="451" customWidth="1"/>
    <col min="10234" max="10234" width="30.625" style="451" customWidth="1"/>
    <col min="10235" max="10235" width="17" style="451" customWidth="1"/>
    <col min="10236" max="10236" width="13.5" style="451" customWidth="1"/>
    <col min="10237" max="10237" width="32.125" style="451" customWidth="1"/>
    <col min="10238" max="10238" width="15.5" style="451" customWidth="1"/>
    <col min="10239" max="10239" width="12.125" style="451" customWidth="1"/>
    <col min="10240" max="10488" width="9" style="451"/>
    <col min="10489" max="10489" width="4.875" style="451" customWidth="1"/>
    <col min="10490" max="10490" width="30.625" style="451" customWidth="1"/>
    <col min="10491" max="10491" width="17" style="451" customWidth="1"/>
    <col min="10492" max="10492" width="13.5" style="451" customWidth="1"/>
    <col min="10493" max="10493" width="32.125" style="451" customWidth="1"/>
    <col min="10494" max="10494" width="15.5" style="451" customWidth="1"/>
    <col min="10495" max="10495" width="12.125" style="451" customWidth="1"/>
    <col min="10496" max="10744" width="9" style="451"/>
    <col min="10745" max="10745" width="4.875" style="451" customWidth="1"/>
    <col min="10746" max="10746" width="30.625" style="451" customWidth="1"/>
    <col min="10747" max="10747" width="17" style="451" customWidth="1"/>
    <col min="10748" max="10748" width="13.5" style="451" customWidth="1"/>
    <col min="10749" max="10749" width="32.125" style="451" customWidth="1"/>
    <col min="10750" max="10750" width="15.5" style="451" customWidth="1"/>
    <col min="10751" max="10751" width="12.125" style="451" customWidth="1"/>
    <col min="10752" max="11000" width="9" style="451"/>
    <col min="11001" max="11001" width="4.875" style="451" customWidth="1"/>
    <col min="11002" max="11002" width="30.625" style="451" customWidth="1"/>
    <col min="11003" max="11003" width="17" style="451" customWidth="1"/>
    <col min="11004" max="11004" width="13.5" style="451" customWidth="1"/>
    <col min="11005" max="11005" width="32.125" style="451" customWidth="1"/>
    <col min="11006" max="11006" width="15.5" style="451" customWidth="1"/>
    <col min="11007" max="11007" width="12.125" style="451" customWidth="1"/>
    <col min="11008" max="11256" width="9" style="451"/>
    <col min="11257" max="11257" width="4.875" style="451" customWidth="1"/>
    <col min="11258" max="11258" width="30.625" style="451" customWidth="1"/>
    <col min="11259" max="11259" width="17" style="451" customWidth="1"/>
    <col min="11260" max="11260" width="13.5" style="451" customWidth="1"/>
    <col min="11261" max="11261" width="32.125" style="451" customWidth="1"/>
    <col min="11262" max="11262" width="15.5" style="451" customWidth="1"/>
    <col min="11263" max="11263" width="12.125" style="451" customWidth="1"/>
    <col min="11264" max="11512" width="9" style="451"/>
    <col min="11513" max="11513" width="4.875" style="451" customWidth="1"/>
    <col min="11514" max="11514" width="30.625" style="451" customWidth="1"/>
    <col min="11515" max="11515" width="17" style="451" customWidth="1"/>
    <col min="11516" max="11516" width="13.5" style="451" customWidth="1"/>
    <col min="11517" max="11517" width="32.125" style="451" customWidth="1"/>
    <col min="11518" max="11518" width="15.5" style="451" customWidth="1"/>
    <col min="11519" max="11519" width="12.125" style="451" customWidth="1"/>
    <col min="11520" max="11768" width="9" style="451"/>
    <col min="11769" max="11769" width="4.875" style="451" customWidth="1"/>
    <col min="11770" max="11770" width="30.625" style="451" customWidth="1"/>
    <col min="11771" max="11771" width="17" style="451" customWidth="1"/>
    <col min="11772" max="11772" width="13.5" style="451" customWidth="1"/>
    <col min="11773" max="11773" width="32.125" style="451" customWidth="1"/>
    <col min="11774" max="11774" width="15.5" style="451" customWidth="1"/>
    <col min="11775" max="11775" width="12.125" style="451" customWidth="1"/>
    <col min="11776" max="12024" width="9" style="451"/>
    <col min="12025" max="12025" width="4.875" style="451" customWidth="1"/>
    <col min="12026" max="12026" width="30.625" style="451" customWidth="1"/>
    <col min="12027" max="12027" width="17" style="451" customWidth="1"/>
    <col min="12028" max="12028" width="13.5" style="451" customWidth="1"/>
    <col min="12029" max="12029" width="32.125" style="451" customWidth="1"/>
    <col min="12030" max="12030" width="15.5" style="451" customWidth="1"/>
    <col min="12031" max="12031" width="12.125" style="451" customWidth="1"/>
    <col min="12032" max="12280" width="9" style="451"/>
    <col min="12281" max="12281" width="4.875" style="451" customWidth="1"/>
    <col min="12282" max="12282" width="30.625" style="451" customWidth="1"/>
    <col min="12283" max="12283" width="17" style="451" customWidth="1"/>
    <col min="12284" max="12284" width="13.5" style="451" customWidth="1"/>
    <col min="12285" max="12285" width="32.125" style="451" customWidth="1"/>
    <col min="12286" max="12286" width="15.5" style="451" customWidth="1"/>
    <col min="12287" max="12287" width="12.125" style="451" customWidth="1"/>
    <col min="12288" max="12536" width="9" style="451"/>
    <col min="12537" max="12537" width="4.875" style="451" customWidth="1"/>
    <col min="12538" max="12538" width="30.625" style="451" customWidth="1"/>
    <col min="12539" max="12539" width="17" style="451" customWidth="1"/>
    <col min="12540" max="12540" width="13.5" style="451" customWidth="1"/>
    <col min="12541" max="12541" width="32.125" style="451" customWidth="1"/>
    <col min="12542" max="12542" width="15.5" style="451" customWidth="1"/>
    <col min="12543" max="12543" width="12.125" style="451" customWidth="1"/>
    <col min="12544" max="12792" width="9" style="451"/>
    <col min="12793" max="12793" width="4.875" style="451" customWidth="1"/>
    <col min="12794" max="12794" width="30.625" style="451" customWidth="1"/>
    <col min="12795" max="12795" width="17" style="451" customWidth="1"/>
    <col min="12796" max="12796" width="13.5" style="451" customWidth="1"/>
    <col min="12797" max="12797" width="32.125" style="451" customWidth="1"/>
    <col min="12798" max="12798" width="15.5" style="451" customWidth="1"/>
    <col min="12799" max="12799" width="12.125" style="451" customWidth="1"/>
    <col min="12800" max="13048" width="9" style="451"/>
    <col min="13049" max="13049" width="4.875" style="451" customWidth="1"/>
    <col min="13050" max="13050" width="30.625" style="451" customWidth="1"/>
    <col min="13051" max="13051" width="17" style="451" customWidth="1"/>
    <col min="13052" max="13052" width="13.5" style="451" customWidth="1"/>
    <col min="13053" max="13053" width="32.125" style="451" customWidth="1"/>
    <col min="13054" max="13054" width="15.5" style="451" customWidth="1"/>
    <col min="13055" max="13055" width="12.125" style="451" customWidth="1"/>
    <col min="13056" max="13304" width="9" style="451"/>
    <col min="13305" max="13305" width="4.875" style="451" customWidth="1"/>
    <col min="13306" max="13306" width="30.625" style="451" customWidth="1"/>
    <col min="13307" max="13307" width="17" style="451" customWidth="1"/>
    <col min="13308" max="13308" width="13.5" style="451" customWidth="1"/>
    <col min="13309" max="13309" width="32.125" style="451" customWidth="1"/>
    <col min="13310" max="13310" width="15.5" style="451" customWidth="1"/>
    <col min="13311" max="13311" width="12.125" style="451" customWidth="1"/>
    <col min="13312" max="13560" width="9" style="451"/>
    <col min="13561" max="13561" width="4.875" style="451" customWidth="1"/>
    <col min="13562" max="13562" width="30.625" style="451" customWidth="1"/>
    <col min="13563" max="13563" width="17" style="451" customWidth="1"/>
    <col min="13564" max="13564" width="13.5" style="451" customWidth="1"/>
    <col min="13565" max="13565" width="32.125" style="451" customWidth="1"/>
    <col min="13566" max="13566" width="15.5" style="451" customWidth="1"/>
    <col min="13567" max="13567" width="12.125" style="451" customWidth="1"/>
    <col min="13568" max="13816" width="9" style="451"/>
    <col min="13817" max="13817" width="4.875" style="451" customWidth="1"/>
    <col min="13818" max="13818" width="30.625" style="451" customWidth="1"/>
    <col min="13819" max="13819" width="17" style="451" customWidth="1"/>
    <col min="13820" max="13820" width="13.5" style="451" customWidth="1"/>
    <col min="13821" max="13821" width="32.125" style="451" customWidth="1"/>
    <col min="13822" max="13822" width="15.5" style="451" customWidth="1"/>
    <col min="13823" max="13823" width="12.125" style="451" customWidth="1"/>
    <col min="13824" max="14072" width="9" style="451"/>
    <col min="14073" max="14073" width="4.875" style="451" customWidth="1"/>
    <col min="14074" max="14074" width="30.625" style="451" customWidth="1"/>
    <col min="14075" max="14075" width="17" style="451" customWidth="1"/>
    <col min="14076" max="14076" width="13.5" style="451" customWidth="1"/>
    <col min="14077" max="14077" width="32.125" style="451" customWidth="1"/>
    <col min="14078" max="14078" width="15.5" style="451" customWidth="1"/>
    <col min="14079" max="14079" width="12.125" style="451" customWidth="1"/>
    <col min="14080" max="14328" width="9" style="451"/>
    <col min="14329" max="14329" width="4.875" style="451" customWidth="1"/>
    <col min="14330" max="14330" width="30.625" style="451" customWidth="1"/>
    <col min="14331" max="14331" width="17" style="451" customWidth="1"/>
    <col min="14332" max="14332" width="13.5" style="451" customWidth="1"/>
    <col min="14333" max="14333" width="32.125" style="451" customWidth="1"/>
    <col min="14334" max="14334" width="15.5" style="451" customWidth="1"/>
    <col min="14335" max="14335" width="12.125" style="451" customWidth="1"/>
    <col min="14336" max="14584" width="9" style="451"/>
    <col min="14585" max="14585" width="4.875" style="451" customWidth="1"/>
    <col min="14586" max="14586" width="30.625" style="451" customWidth="1"/>
    <col min="14587" max="14587" width="17" style="451" customWidth="1"/>
    <col min="14588" max="14588" width="13.5" style="451" customWidth="1"/>
    <col min="14589" max="14589" width="32.125" style="451" customWidth="1"/>
    <col min="14590" max="14590" width="15.5" style="451" customWidth="1"/>
    <col min="14591" max="14591" width="12.125" style="451" customWidth="1"/>
    <col min="14592" max="14840" width="9" style="451"/>
    <col min="14841" max="14841" width="4.875" style="451" customWidth="1"/>
    <col min="14842" max="14842" width="30.625" style="451" customWidth="1"/>
    <col min="14843" max="14843" width="17" style="451" customWidth="1"/>
    <col min="14844" max="14844" width="13.5" style="451" customWidth="1"/>
    <col min="14845" max="14845" width="32.125" style="451" customWidth="1"/>
    <col min="14846" max="14846" width="15.5" style="451" customWidth="1"/>
    <col min="14847" max="14847" width="12.125" style="451" customWidth="1"/>
    <col min="14848" max="15096" width="9" style="451"/>
    <col min="15097" max="15097" width="4.875" style="451" customWidth="1"/>
    <col min="15098" max="15098" width="30.625" style="451" customWidth="1"/>
    <col min="15099" max="15099" width="17" style="451" customWidth="1"/>
    <col min="15100" max="15100" width="13.5" style="451" customWidth="1"/>
    <col min="15101" max="15101" width="32.125" style="451" customWidth="1"/>
    <col min="15102" max="15102" width="15.5" style="451" customWidth="1"/>
    <col min="15103" max="15103" width="12.125" style="451" customWidth="1"/>
    <col min="15104" max="15352" width="9" style="451"/>
    <col min="15353" max="15353" width="4.875" style="451" customWidth="1"/>
    <col min="15354" max="15354" width="30.625" style="451" customWidth="1"/>
    <col min="15355" max="15355" width="17" style="451" customWidth="1"/>
    <col min="15356" max="15356" width="13.5" style="451" customWidth="1"/>
    <col min="15357" max="15357" width="32.125" style="451" customWidth="1"/>
    <col min="15358" max="15358" width="15.5" style="451" customWidth="1"/>
    <col min="15359" max="15359" width="12.125" style="451" customWidth="1"/>
    <col min="15360" max="15608" width="9" style="451"/>
    <col min="15609" max="15609" width="4.875" style="451" customWidth="1"/>
    <col min="15610" max="15610" width="30.625" style="451" customWidth="1"/>
    <col min="15611" max="15611" width="17" style="451" customWidth="1"/>
    <col min="15612" max="15612" width="13.5" style="451" customWidth="1"/>
    <col min="15613" max="15613" width="32.125" style="451" customWidth="1"/>
    <col min="15614" max="15614" width="15.5" style="451" customWidth="1"/>
    <col min="15615" max="15615" width="12.125" style="451" customWidth="1"/>
    <col min="15616" max="15864" width="9" style="451"/>
    <col min="15865" max="15865" width="4.875" style="451" customWidth="1"/>
    <col min="15866" max="15866" width="30.625" style="451" customWidth="1"/>
    <col min="15867" max="15867" width="17" style="451" customWidth="1"/>
    <col min="15868" max="15868" width="13.5" style="451" customWidth="1"/>
    <col min="15869" max="15869" width="32.125" style="451" customWidth="1"/>
    <col min="15870" max="15870" width="15.5" style="451" customWidth="1"/>
    <col min="15871" max="15871" width="12.125" style="451" customWidth="1"/>
    <col min="15872" max="16120" width="9" style="451"/>
    <col min="16121" max="16121" width="4.875" style="451" customWidth="1"/>
    <col min="16122" max="16122" width="30.625" style="451" customWidth="1"/>
    <col min="16123" max="16123" width="17" style="451" customWidth="1"/>
    <col min="16124" max="16124" width="13.5" style="451" customWidth="1"/>
    <col min="16125" max="16125" width="32.125" style="451" customWidth="1"/>
    <col min="16126" max="16126" width="15.5" style="451" customWidth="1"/>
    <col min="16127" max="16127" width="12.125" style="451" customWidth="1"/>
    <col min="16128" max="16384" width="9" style="451"/>
  </cols>
  <sheetData>
    <row r="1" ht="21" customHeight="1" spans="1:15">
      <c r="A1" s="5" t="s">
        <v>1284</v>
      </c>
      <c r="B1" s="5"/>
      <c r="C1" s="5"/>
      <c r="D1" s="5"/>
      <c r="E1" s="5"/>
      <c r="F1" s="453"/>
      <c r="G1" s="453"/>
      <c r="H1" s="5"/>
      <c r="I1" s="5"/>
      <c r="J1" s="5"/>
      <c r="K1" s="5"/>
      <c r="L1" s="5"/>
      <c r="M1" s="5"/>
      <c r="N1" s="453"/>
      <c r="O1" s="453"/>
    </row>
    <row r="2" ht="24.75" spans="1:15">
      <c r="A2" s="454" t="s">
        <v>1285</v>
      </c>
      <c r="B2" s="454"/>
      <c r="C2" s="454"/>
      <c r="D2" s="454"/>
      <c r="E2" s="454"/>
      <c r="F2" s="455"/>
      <c r="G2" s="455"/>
      <c r="H2" s="454"/>
      <c r="I2" s="454"/>
      <c r="J2" s="454"/>
      <c r="K2" s="454"/>
      <c r="L2" s="454"/>
      <c r="M2" s="454"/>
      <c r="N2" s="455"/>
      <c r="O2" s="455"/>
    </row>
    <row r="3" ht="18" customHeight="1" spans="1:15">
      <c r="A3" s="174"/>
      <c r="B3" s="174"/>
      <c r="C3" s="174"/>
      <c r="D3" s="174"/>
      <c r="E3" s="174"/>
      <c r="F3" s="456"/>
      <c r="G3" s="456"/>
      <c r="H3" s="174"/>
      <c r="I3" s="174"/>
      <c r="J3" s="174"/>
      <c r="K3" s="174"/>
      <c r="L3" s="174"/>
      <c r="M3" s="174"/>
      <c r="N3" s="456"/>
      <c r="O3" s="468" t="s">
        <v>60</v>
      </c>
    </row>
    <row r="4" ht="56.25" spans="1:15">
      <c r="A4" s="308" t="s">
        <v>61</v>
      </c>
      <c r="B4" s="457" t="s">
        <v>62</v>
      </c>
      <c r="C4" s="309" t="s">
        <v>63</v>
      </c>
      <c r="D4" s="309" t="s">
        <v>64</v>
      </c>
      <c r="E4" s="309" t="s">
        <v>65</v>
      </c>
      <c r="F4" s="340" t="s">
        <v>66</v>
      </c>
      <c r="G4" s="340" t="s">
        <v>1286</v>
      </c>
      <c r="H4" s="308" t="s">
        <v>68</v>
      </c>
      <c r="I4" s="457" t="s">
        <v>62</v>
      </c>
      <c r="J4" s="309" t="s">
        <v>63</v>
      </c>
      <c r="K4" s="309" t="s">
        <v>64</v>
      </c>
      <c r="L4" s="309" t="s">
        <v>69</v>
      </c>
      <c r="M4" s="309" t="s">
        <v>65</v>
      </c>
      <c r="N4" s="340" t="s">
        <v>70</v>
      </c>
      <c r="O4" s="340" t="s">
        <v>1286</v>
      </c>
    </row>
    <row r="5" ht="18.75" spans="1:15">
      <c r="A5" s="308" t="s">
        <v>71</v>
      </c>
      <c r="B5" s="458">
        <f>B6+B32</f>
        <v>999182</v>
      </c>
      <c r="C5" s="458">
        <f>C6+C32</f>
        <v>884772</v>
      </c>
      <c r="D5" s="458">
        <f t="shared" ref="D5:J5" si="0">D6+D32</f>
        <v>1122252</v>
      </c>
      <c r="E5" s="458">
        <f t="shared" si="0"/>
        <v>1126905</v>
      </c>
      <c r="F5" s="399" t="s">
        <v>26</v>
      </c>
      <c r="G5" s="459" t="s">
        <v>26</v>
      </c>
      <c r="H5" s="308" t="s">
        <v>71</v>
      </c>
      <c r="I5" s="458">
        <f t="shared" si="0"/>
        <v>999181.9</v>
      </c>
      <c r="J5" s="458">
        <f t="shared" si="0"/>
        <v>884772</v>
      </c>
      <c r="K5" s="458">
        <f t="shared" ref="K5:M5" si="1">K6+K32</f>
        <v>1122252</v>
      </c>
      <c r="L5" s="458">
        <f t="shared" si="1"/>
        <v>1126905</v>
      </c>
      <c r="M5" s="458">
        <f t="shared" si="1"/>
        <v>1126905</v>
      </c>
      <c r="N5" s="399" t="s">
        <v>26</v>
      </c>
      <c r="O5" s="399" t="s">
        <v>26</v>
      </c>
    </row>
    <row r="6" ht="18.75" spans="1:15">
      <c r="A6" s="460" t="s">
        <v>72</v>
      </c>
      <c r="B6" s="458">
        <f>B7+B21</f>
        <v>252617</v>
      </c>
      <c r="C6" s="458">
        <f>C7+C21</f>
        <v>265000</v>
      </c>
      <c r="D6" s="458">
        <f>D7+D21</f>
        <v>252700</v>
      </c>
      <c r="E6" s="458">
        <f>E7+E21</f>
        <v>252766</v>
      </c>
      <c r="F6" s="398">
        <f t="shared" ref="F6:F27" si="2">E6/D6</f>
        <v>1.00026117926395</v>
      </c>
      <c r="G6" s="398">
        <f t="shared" ref="G6:G27" si="3">E6/B6-1</f>
        <v>0.000589825704524927</v>
      </c>
      <c r="H6" s="460" t="s">
        <v>73</v>
      </c>
      <c r="I6" s="458">
        <f>SUM(I7:I31)</f>
        <v>866534.9</v>
      </c>
      <c r="J6" s="458">
        <f t="shared" ref="J6:M6" si="4">SUM(J7:J31)</f>
        <v>744772</v>
      </c>
      <c r="K6" s="458">
        <f t="shared" si="4"/>
        <v>877152</v>
      </c>
      <c r="L6" s="458">
        <f t="shared" si="4"/>
        <v>885857</v>
      </c>
      <c r="M6" s="458">
        <f t="shared" si="4"/>
        <v>849946</v>
      </c>
      <c r="N6" s="398">
        <f>M6/L6</f>
        <v>0.959461854452807</v>
      </c>
      <c r="O6" s="398">
        <f t="shared" ref="O6:O31" si="5">M6/I6-1</f>
        <v>-0.0191439490781041</v>
      </c>
    </row>
    <row r="7" ht="15.75" customHeight="1" spans="1:15">
      <c r="A7" s="400" t="s">
        <v>74</v>
      </c>
      <c r="B7" s="400">
        <v>152415</v>
      </c>
      <c r="C7" s="461">
        <f>SUM(C8:C20)</f>
        <v>162000</v>
      </c>
      <c r="D7" s="461">
        <f>SUM(D8:D20)</f>
        <v>147000</v>
      </c>
      <c r="E7" s="461">
        <f>SUM(E8:E20)</f>
        <v>147073</v>
      </c>
      <c r="F7" s="403">
        <f t="shared" si="2"/>
        <v>1.00049659863946</v>
      </c>
      <c r="G7" s="403">
        <f t="shared" si="3"/>
        <v>-0.0350490437292917</v>
      </c>
      <c r="H7" s="462" t="s">
        <v>75</v>
      </c>
      <c r="I7" s="462">
        <v>37307</v>
      </c>
      <c r="J7" s="461">
        <v>33998</v>
      </c>
      <c r="K7" s="400">
        <v>34017</v>
      </c>
      <c r="L7" s="461">
        <v>26271</v>
      </c>
      <c r="M7" s="461">
        <v>25819</v>
      </c>
      <c r="N7" s="402">
        <f>M7/L7</f>
        <v>0.982794716607666</v>
      </c>
      <c r="O7" s="403">
        <f t="shared" si="5"/>
        <v>-0.307931487388426</v>
      </c>
    </row>
    <row r="8" ht="15.75" customHeight="1" spans="1:15">
      <c r="A8" s="400" t="s">
        <v>76</v>
      </c>
      <c r="B8" s="400">
        <v>63623</v>
      </c>
      <c r="C8" s="461">
        <v>65000</v>
      </c>
      <c r="D8" s="400">
        <v>56000</v>
      </c>
      <c r="E8" s="401">
        <v>63514</v>
      </c>
      <c r="F8" s="403">
        <f t="shared" si="2"/>
        <v>1.13417857142857</v>
      </c>
      <c r="G8" s="403">
        <f t="shared" si="3"/>
        <v>-0.00171321691840998</v>
      </c>
      <c r="H8" s="462" t="s">
        <v>77</v>
      </c>
      <c r="I8" s="461"/>
      <c r="J8" s="461"/>
      <c r="K8" s="400">
        <v>0</v>
      </c>
      <c r="L8" s="461">
        <v>0</v>
      </c>
      <c r="M8" s="461"/>
      <c r="N8" s="402"/>
      <c r="O8" s="403"/>
    </row>
    <row r="9" ht="15.75" customHeight="1" spans="1:15">
      <c r="A9" s="400" t="s">
        <v>78</v>
      </c>
      <c r="B9" s="400">
        <v>15800</v>
      </c>
      <c r="C9" s="461">
        <v>16000</v>
      </c>
      <c r="D9" s="400">
        <v>13000</v>
      </c>
      <c r="E9" s="401">
        <v>10164</v>
      </c>
      <c r="F9" s="403">
        <f t="shared" si="2"/>
        <v>0.781846153846154</v>
      </c>
      <c r="G9" s="403">
        <f t="shared" si="3"/>
        <v>-0.356708860759494</v>
      </c>
      <c r="H9" s="462" t="s">
        <v>79</v>
      </c>
      <c r="I9" s="462">
        <v>140</v>
      </c>
      <c r="J9" s="461">
        <v>100</v>
      </c>
      <c r="K9" s="400">
        <v>100</v>
      </c>
      <c r="L9" s="400">
        <v>140</v>
      </c>
      <c r="M9" s="401">
        <v>140</v>
      </c>
      <c r="N9" s="402">
        <f t="shared" ref="N9:N31" si="6">M9/L9</f>
        <v>1</v>
      </c>
      <c r="O9" s="403">
        <f t="shared" si="5"/>
        <v>0</v>
      </c>
    </row>
    <row r="10" ht="15.75" customHeight="1" spans="1:15">
      <c r="A10" s="400" t="s">
        <v>80</v>
      </c>
      <c r="B10" s="400">
        <v>5138</v>
      </c>
      <c r="C10" s="461">
        <v>8000</v>
      </c>
      <c r="D10" s="400">
        <v>5400</v>
      </c>
      <c r="E10" s="401">
        <v>4641</v>
      </c>
      <c r="F10" s="403">
        <f t="shared" si="2"/>
        <v>0.859444444444444</v>
      </c>
      <c r="G10" s="403">
        <f t="shared" si="3"/>
        <v>-0.0967302452316077</v>
      </c>
      <c r="H10" s="462" t="s">
        <v>81</v>
      </c>
      <c r="I10" s="462">
        <v>31116</v>
      </c>
      <c r="J10" s="461">
        <v>32526</v>
      </c>
      <c r="K10" s="400">
        <v>32526</v>
      </c>
      <c r="L10" s="400">
        <v>28080</v>
      </c>
      <c r="M10" s="401">
        <v>28068</v>
      </c>
      <c r="N10" s="402">
        <f t="shared" si="6"/>
        <v>0.99957264957265</v>
      </c>
      <c r="O10" s="403">
        <f t="shared" si="5"/>
        <v>-0.0979560354801389</v>
      </c>
    </row>
    <row r="11" ht="15.75" customHeight="1" spans="1:15">
      <c r="A11" s="400" t="s">
        <v>82</v>
      </c>
      <c r="B11" s="400">
        <v>4031</v>
      </c>
      <c r="C11" s="461">
        <v>8000</v>
      </c>
      <c r="D11" s="400">
        <v>7000</v>
      </c>
      <c r="E11" s="401">
        <v>5007</v>
      </c>
      <c r="F11" s="403">
        <f t="shared" si="2"/>
        <v>0.715285714285714</v>
      </c>
      <c r="G11" s="403">
        <f t="shared" si="3"/>
        <v>0.242123542545274</v>
      </c>
      <c r="H11" s="462" t="s">
        <v>83</v>
      </c>
      <c r="I11" s="462">
        <v>210390</v>
      </c>
      <c r="J11" s="461">
        <v>210427</v>
      </c>
      <c r="K11" s="400">
        <v>225530</v>
      </c>
      <c r="L11" s="400">
        <v>221100</v>
      </c>
      <c r="M11" s="401">
        <v>212073</v>
      </c>
      <c r="N11" s="402">
        <f t="shared" si="6"/>
        <v>0.959172320217096</v>
      </c>
      <c r="O11" s="403">
        <f t="shared" si="5"/>
        <v>0.00799942963068578</v>
      </c>
    </row>
    <row r="12" ht="15.75" customHeight="1" spans="1:15">
      <c r="A12" s="400" t="s">
        <v>84</v>
      </c>
      <c r="B12" s="400">
        <v>9998</v>
      </c>
      <c r="C12" s="461">
        <v>11600</v>
      </c>
      <c r="D12" s="400">
        <v>11600</v>
      </c>
      <c r="E12" s="401">
        <v>9903</v>
      </c>
      <c r="F12" s="403">
        <f t="shared" si="2"/>
        <v>0.853706896551724</v>
      </c>
      <c r="G12" s="403">
        <f t="shared" si="3"/>
        <v>-0.00950190038007603</v>
      </c>
      <c r="H12" s="462" t="s">
        <v>85</v>
      </c>
      <c r="I12" s="462">
        <v>3322</v>
      </c>
      <c r="J12" s="461">
        <v>1635</v>
      </c>
      <c r="K12" s="400">
        <v>1660</v>
      </c>
      <c r="L12" s="400">
        <v>3588</v>
      </c>
      <c r="M12" s="401">
        <v>3588</v>
      </c>
      <c r="N12" s="402">
        <f t="shared" si="6"/>
        <v>1</v>
      </c>
      <c r="O12" s="403">
        <f t="shared" si="5"/>
        <v>0.0800722456351595</v>
      </c>
    </row>
    <row r="13" ht="15.75" customHeight="1" spans="1:15">
      <c r="A13" s="400" t="s">
        <v>86</v>
      </c>
      <c r="B13" s="400">
        <v>3522</v>
      </c>
      <c r="C13" s="461">
        <v>4000</v>
      </c>
      <c r="D13" s="400">
        <v>4000</v>
      </c>
      <c r="E13" s="401">
        <v>3711</v>
      </c>
      <c r="F13" s="403">
        <f t="shared" si="2"/>
        <v>0.92775</v>
      </c>
      <c r="G13" s="403">
        <f t="shared" si="3"/>
        <v>0.0536626916524703</v>
      </c>
      <c r="H13" s="462" t="s">
        <v>87</v>
      </c>
      <c r="I13" s="462">
        <v>4357</v>
      </c>
      <c r="J13" s="461">
        <v>8744</v>
      </c>
      <c r="K13" s="400">
        <v>9386</v>
      </c>
      <c r="L13" s="400">
        <v>11071</v>
      </c>
      <c r="M13" s="401">
        <v>10851</v>
      </c>
      <c r="N13" s="402">
        <f t="shared" si="6"/>
        <v>0.980128263029537</v>
      </c>
      <c r="O13" s="403">
        <f t="shared" si="5"/>
        <v>1.49047509754418</v>
      </c>
    </row>
    <row r="14" ht="15.75" customHeight="1" spans="1:15">
      <c r="A14" s="400" t="s">
        <v>88</v>
      </c>
      <c r="B14" s="400">
        <v>1477</v>
      </c>
      <c r="C14" s="461">
        <v>2000</v>
      </c>
      <c r="D14" s="400">
        <v>2000</v>
      </c>
      <c r="E14" s="401">
        <v>1777</v>
      </c>
      <c r="F14" s="403">
        <f t="shared" si="2"/>
        <v>0.8885</v>
      </c>
      <c r="G14" s="403">
        <f t="shared" si="3"/>
        <v>0.2031144211239</v>
      </c>
      <c r="H14" s="462" t="s">
        <v>89</v>
      </c>
      <c r="I14" s="462">
        <v>131933</v>
      </c>
      <c r="J14" s="461">
        <v>118485</v>
      </c>
      <c r="K14" s="400">
        <v>146237</v>
      </c>
      <c r="L14" s="400">
        <v>144728</v>
      </c>
      <c r="M14" s="401">
        <v>143814</v>
      </c>
      <c r="N14" s="402">
        <f t="shared" si="6"/>
        <v>0.993684705101984</v>
      </c>
      <c r="O14" s="403">
        <f t="shared" si="5"/>
        <v>0.0900532846217399</v>
      </c>
    </row>
    <row r="15" ht="15.75" customHeight="1" spans="1:15">
      <c r="A15" s="462" t="s">
        <v>90</v>
      </c>
      <c r="B15" s="462">
        <v>13098</v>
      </c>
      <c r="C15" s="461">
        <v>12000</v>
      </c>
      <c r="D15" s="400">
        <v>12000</v>
      </c>
      <c r="E15" s="401">
        <v>9007</v>
      </c>
      <c r="F15" s="403">
        <f t="shared" si="2"/>
        <v>0.750583333333333</v>
      </c>
      <c r="G15" s="403">
        <f t="shared" si="3"/>
        <v>-0.312337761490304</v>
      </c>
      <c r="H15" s="462" t="s">
        <v>91</v>
      </c>
      <c r="I15" s="462">
        <v>145054</v>
      </c>
      <c r="J15" s="461">
        <v>128914</v>
      </c>
      <c r="K15" s="400">
        <v>154526</v>
      </c>
      <c r="L15" s="400">
        <v>157430</v>
      </c>
      <c r="M15" s="401">
        <v>156701</v>
      </c>
      <c r="N15" s="402">
        <f t="shared" si="6"/>
        <v>0.995369370513879</v>
      </c>
      <c r="O15" s="403">
        <f t="shared" si="5"/>
        <v>0.0802942352503206</v>
      </c>
    </row>
    <row r="16" ht="15.75" customHeight="1" spans="1:15">
      <c r="A16" s="400" t="s">
        <v>92</v>
      </c>
      <c r="B16" s="400">
        <v>9382</v>
      </c>
      <c r="C16" s="461">
        <v>11600</v>
      </c>
      <c r="D16" s="400">
        <v>8600</v>
      </c>
      <c r="E16" s="401">
        <v>9864</v>
      </c>
      <c r="F16" s="403">
        <f t="shared" si="2"/>
        <v>1.14697674418605</v>
      </c>
      <c r="G16" s="403">
        <f t="shared" si="3"/>
        <v>0.0513749733532296</v>
      </c>
      <c r="H16" s="462" t="s">
        <v>93</v>
      </c>
      <c r="I16" s="462">
        <v>35896</v>
      </c>
      <c r="J16" s="461">
        <v>6539</v>
      </c>
      <c r="K16" s="400">
        <v>28623</v>
      </c>
      <c r="L16" s="400">
        <v>28740</v>
      </c>
      <c r="M16" s="401">
        <v>28620</v>
      </c>
      <c r="N16" s="402">
        <f t="shared" si="6"/>
        <v>0.995824634655532</v>
      </c>
      <c r="O16" s="403">
        <f t="shared" si="5"/>
        <v>-0.202696679295743</v>
      </c>
    </row>
    <row r="17" ht="15.75" customHeight="1" spans="1:15">
      <c r="A17" s="462" t="s">
        <v>94</v>
      </c>
      <c r="B17" s="462">
        <v>3292</v>
      </c>
      <c r="C17" s="461">
        <v>3000</v>
      </c>
      <c r="D17" s="400">
        <v>4000</v>
      </c>
      <c r="E17" s="401">
        <v>5635</v>
      </c>
      <c r="F17" s="403">
        <f t="shared" si="2"/>
        <v>1.40875</v>
      </c>
      <c r="G17" s="403">
        <f t="shared" si="3"/>
        <v>0.711725394896719</v>
      </c>
      <c r="H17" s="462" t="s">
        <v>95</v>
      </c>
      <c r="I17" s="462">
        <v>95878.9</v>
      </c>
      <c r="J17" s="461">
        <v>21108</v>
      </c>
      <c r="K17" s="400">
        <v>31960</v>
      </c>
      <c r="L17" s="400">
        <v>31921</v>
      </c>
      <c r="M17" s="401">
        <v>31921</v>
      </c>
      <c r="N17" s="402">
        <f t="shared" si="6"/>
        <v>1</v>
      </c>
      <c r="O17" s="403">
        <f t="shared" si="5"/>
        <v>-0.667069605512787</v>
      </c>
    </row>
    <row r="18" ht="15.75" customHeight="1" spans="1:15">
      <c r="A18" s="462" t="s">
        <v>96</v>
      </c>
      <c r="B18" s="462">
        <v>22057</v>
      </c>
      <c r="C18" s="461">
        <v>20000</v>
      </c>
      <c r="D18" s="400">
        <v>22000</v>
      </c>
      <c r="E18" s="401">
        <v>22713</v>
      </c>
      <c r="F18" s="403">
        <f t="shared" si="2"/>
        <v>1.03240909090909</v>
      </c>
      <c r="G18" s="403">
        <f t="shared" si="3"/>
        <v>0.0297411252663553</v>
      </c>
      <c r="H18" s="462" t="s">
        <v>97</v>
      </c>
      <c r="I18" s="462">
        <v>103535</v>
      </c>
      <c r="J18" s="461">
        <v>79838</v>
      </c>
      <c r="K18" s="400">
        <v>88803</v>
      </c>
      <c r="L18" s="400">
        <v>91624</v>
      </c>
      <c r="M18" s="401">
        <v>74881</v>
      </c>
      <c r="N18" s="402">
        <f t="shared" si="6"/>
        <v>0.817264035623854</v>
      </c>
      <c r="O18" s="403">
        <f t="shared" si="5"/>
        <v>-0.276756652339789</v>
      </c>
    </row>
    <row r="19" ht="15.75" customHeight="1" spans="1:15">
      <c r="A19" s="462" t="s">
        <v>98</v>
      </c>
      <c r="B19" s="462">
        <v>347</v>
      </c>
      <c r="C19" s="461">
        <v>800</v>
      </c>
      <c r="D19" s="400">
        <v>500</v>
      </c>
      <c r="E19" s="401">
        <v>299</v>
      </c>
      <c r="F19" s="403">
        <f t="shared" si="2"/>
        <v>0.598</v>
      </c>
      <c r="G19" s="403">
        <f t="shared" si="3"/>
        <v>-0.138328530259366</v>
      </c>
      <c r="H19" s="462" t="s">
        <v>99</v>
      </c>
      <c r="I19" s="462">
        <v>24986</v>
      </c>
      <c r="J19" s="461">
        <v>36635</v>
      </c>
      <c r="K19" s="400">
        <v>44544</v>
      </c>
      <c r="L19" s="400">
        <v>54220</v>
      </c>
      <c r="M19" s="401">
        <v>53009</v>
      </c>
      <c r="N19" s="402">
        <f t="shared" si="6"/>
        <v>0.977665068240502</v>
      </c>
      <c r="O19" s="403">
        <f t="shared" si="5"/>
        <v>1.12154806691747</v>
      </c>
    </row>
    <row r="20" ht="15.75" customHeight="1" spans="1:15">
      <c r="A20" s="462" t="s">
        <v>100</v>
      </c>
      <c r="B20" s="462">
        <v>650</v>
      </c>
      <c r="C20" s="461"/>
      <c r="D20" s="400">
        <v>900</v>
      </c>
      <c r="E20" s="401">
        <v>838</v>
      </c>
      <c r="F20" s="403">
        <f t="shared" si="2"/>
        <v>0.931111111111111</v>
      </c>
      <c r="G20" s="403">
        <f t="shared" si="3"/>
        <v>0.289230769230769</v>
      </c>
      <c r="H20" s="462" t="s">
        <v>1287</v>
      </c>
      <c r="I20" s="462">
        <v>1919</v>
      </c>
      <c r="J20" s="461">
        <v>4382</v>
      </c>
      <c r="K20" s="400">
        <v>4204</v>
      </c>
      <c r="L20" s="461">
        <v>20702</v>
      </c>
      <c r="M20" s="461">
        <v>20702</v>
      </c>
      <c r="N20" s="402">
        <f t="shared" si="6"/>
        <v>1</v>
      </c>
      <c r="O20" s="403">
        <f t="shared" si="5"/>
        <v>9.78791036998437</v>
      </c>
    </row>
    <row r="21" ht="15.75" customHeight="1" spans="1:15">
      <c r="A21" s="400" t="s">
        <v>102</v>
      </c>
      <c r="B21" s="400">
        <v>100202</v>
      </c>
      <c r="C21" s="461">
        <f>SUM(C22:C28)</f>
        <v>103000</v>
      </c>
      <c r="D21" s="461">
        <f>SUM(D22:D28)</f>
        <v>105700</v>
      </c>
      <c r="E21" s="461">
        <f>SUM(E22:E28)</f>
        <v>105693</v>
      </c>
      <c r="F21" s="403">
        <f t="shared" si="2"/>
        <v>0.999933774834437</v>
      </c>
      <c r="G21" s="403">
        <f t="shared" si="3"/>
        <v>0.0547993054030858</v>
      </c>
      <c r="H21" s="462" t="s">
        <v>103</v>
      </c>
      <c r="I21" s="462">
        <v>267</v>
      </c>
      <c r="J21" s="461">
        <v>1352</v>
      </c>
      <c r="K21" s="400">
        <v>959</v>
      </c>
      <c r="L21" s="400">
        <v>732</v>
      </c>
      <c r="M21" s="401">
        <v>647</v>
      </c>
      <c r="N21" s="402">
        <f t="shared" si="6"/>
        <v>0.883879781420765</v>
      </c>
      <c r="O21" s="403">
        <f t="shared" si="5"/>
        <v>1.42322097378277</v>
      </c>
    </row>
    <row r="22" ht="15.75" customHeight="1" spans="1:15">
      <c r="A22" s="400" t="s">
        <v>104</v>
      </c>
      <c r="B22" s="400">
        <v>23206</v>
      </c>
      <c r="C22" s="461">
        <v>33000</v>
      </c>
      <c r="D22" s="461">
        <v>35000</v>
      </c>
      <c r="E22" s="461">
        <v>32767</v>
      </c>
      <c r="F22" s="403">
        <f t="shared" si="2"/>
        <v>0.9362</v>
      </c>
      <c r="G22" s="403">
        <f t="shared" si="3"/>
        <v>0.412005515814875</v>
      </c>
      <c r="H22" s="462" t="s">
        <v>105</v>
      </c>
      <c r="I22" s="461"/>
      <c r="J22" s="461"/>
      <c r="K22" s="400">
        <v>427</v>
      </c>
      <c r="L22" s="400">
        <v>460</v>
      </c>
      <c r="M22" s="401">
        <v>427</v>
      </c>
      <c r="N22" s="402">
        <f t="shared" si="6"/>
        <v>0.928260869565217</v>
      </c>
      <c r="O22" s="403"/>
    </row>
    <row r="23" ht="15.75" customHeight="1" spans="1:15">
      <c r="A23" s="400" t="s">
        <v>106</v>
      </c>
      <c r="B23" s="400">
        <v>8329</v>
      </c>
      <c r="C23" s="461">
        <v>10600</v>
      </c>
      <c r="D23" s="461">
        <v>6600</v>
      </c>
      <c r="E23" s="401">
        <v>7743</v>
      </c>
      <c r="F23" s="403">
        <f t="shared" si="2"/>
        <v>1.17318181818182</v>
      </c>
      <c r="G23" s="403">
        <f t="shared" si="3"/>
        <v>-0.0703565854244207</v>
      </c>
      <c r="H23" s="462" t="s">
        <v>107</v>
      </c>
      <c r="I23" s="461"/>
      <c r="J23" s="461"/>
      <c r="K23" s="400">
        <v>0</v>
      </c>
      <c r="L23" s="400">
        <v>0</v>
      </c>
      <c r="M23" s="401"/>
      <c r="N23" s="402"/>
      <c r="O23" s="403"/>
    </row>
    <row r="24" ht="15.75" customHeight="1" spans="1:15">
      <c r="A24" s="400" t="s">
        <v>108</v>
      </c>
      <c r="B24" s="234">
        <v>9306</v>
      </c>
      <c r="C24" s="461">
        <v>30000</v>
      </c>
      <c r="D24" s="461">
        <v>4700</v>
      </c>
      <c r="E24" s="401">
        <v>4644</v>
      </c>
      <c r="F24" s="403">
        <f t="shared" si="2"/>
        <v>0.988085106382979</v>
      </c>
      <c r="G24" s="403">
        <f t="shared" si="3"/>
        <v>-0.500967117988395</v>
      </c>
      <c r="H24" s="462" t="s">
        <v>109</v>
      </c>
      <c r="I24" s="462">
        <v>3095</v>
      </c>
      <c r="J24" s="461">
        <v>6166</v>
      </c>
      <c r="K24" s="400">
        <v>6132</v>
      </c>
      <c r="L24" s="400">
        <v>6487</v>
      </c>
      <c r="M24" s="401">
        <v>5971</v>
      </c>
      <c r="N24" s="402">
        <f t="shared" si="6"/>
        <v>0.920456297209804</v>
      </c>
      <c r="O24" s="403">
        <f t="shared" si="5"/>
        <v>0.92924071082391</v>
      </c>
    </row>
    <row r="25" ht="15.75" customHeight="1" spans="1:15">
      <c r="A25" s="234" t="s">
        <v>110</v>
      </c>
      <c r="B25" s="234">
        <v>55316</v>
      </c>
      <c r="C25" s="461">
        <v>27000</v>
      </c>
      <c r="D25" s="461">
        <v>50500</v>
      </c>
      <c r="E25" s="401">
        <v>51572</v>
      </c>
      <c r="F25" s="403">
        <f t="shared" si="2"/>
        <v>1.02122772277228</v>
      </c>
      <c r="G25" s="403">
        <f t="shared" si="3"/>
        <v>-0.0676838527731578</v>
      </c>
      <c r="H25" s="462" t="s">
        <v>111</v>
      </c>
      <c r="I25" s="462">
        <v>18323</v>
      </c>
      <c r="J25" s="461">
        <v>23043</v>
      </c>
      <c r="K25" s="400">
        <v>24845</v>
      </c>
      <c r="L25" s="234">
        <v>24737</v>
      </c>
      <c r="M25" s="401">
        <v>24370</v>
      </c>
      <c r="N25" s="402">
        <f t="shared" si="6"/>
        <v>0.985163924485588</v>
      </c>
      <c r="O25" s="403">
        <f t="shared" si="5"/>
        <v>0.330022376248431</v>
      </c>
    </row>
    <row r="26" ht="15.75" customHeight="1" spans="1:15">
      <c r="A26" s="234" t="s">
        <v>112</v>
      </c>
      <c r="B26" s="234">
        <v>2888</v>
      </c>
      <c r="C26" s="461">
        <v>1400</v>
      </c>
      <c r="D26" s="461">
        <v>1400</v>
      </c>
      <c r="E26" s="401">
        <v>1248</v>
      </c>
      <c r="F26" s="403">
        <f t="shared" si="2"/>
        <v>0.891428571428571</v>
      </c>
      <c r="G26" s="403">
        <f t="shared" si="3"/>
        <v>-0.56786703601108</v>
      </c>
      <c r="H26" s="462" t="s">
        <v>113</v>
      </c>
      <c r="I26" s="462">
        <v>434</v>
      </c>
      <c r="J26" s="461">
        <v>281</v>
      </c>
      <c r="K26" s="400">
        <v>1552</v>
      </c>
      <c r="L26" s="234">
        <v>1552</v>
      </c>
      <c r="M26" s="401">
        <v>1552</v>
      </c>
      <c r="N26" s="402">
        <f t="shared" si="6"/>
        <v>1</v>
      </c>
      <c r="O26" s="403">
        <f t="shared" si="5"/>
        <v>2.57603686635945</v>
      </c>
    </row>
    <row r="27" ht="15.75" customHeight="1" spans="1:15">
      <c r="A27" s="234" t="s">
        <v>114</v>
      </c>
      <c r="B27" s="234">
        <v>1157</v>
      </c>
      <c r="C27" s="461">
        <v>1000</v>
      </c>
      <c r="D27" s="461">
        <v>7500</v>
      </c>
      <c r="E27" s="401">
        <v>7719</v>
      </c>
      <c r="F27" s="403">
        <f t="shared" si="2"/>
        <v>1.0292</v>
      </c>
      <c r="G27" s="403">
        <f t="shared" si="3"/>
        <v>5.67156439066551</v>
      </c>
      <c r="H27" s="462" t="s">
        <v>115</v>
      </c>
      <c r="I27" s="462">
        <v>2455</v>
      </c>
      <c r="J27" s="464">
        <v>4099</v>
      </c>
      <c r="K27" s="400">
        <v>13861</v>
      </c>
      <c r="L27" s="234">
        <v>14980</v>
      </c>
      <c r="M27" s="401">
        <v>9498</v>
      </c>
      <c r="N27" s="402">
        <f t="shared" si="6"/>
        <v>0.634045393858478</v>
      </c>
      <c r="O27" s="403">
        <f t="shared" si="5"/>
        <v>2.86883910386965</v>
      </c>
    </row>
    <row r="28" ht="15.75" customHeight="1" spans="1:15">
      <c r="A28" s="234"/>
      <c r="C28" s="461"/>
      <c r="D28" s="461"/>
      <c r="E28" s="401"/>
      <c r="F28" s="402"/>
      <c r="G28" s="402"/>
      <c r="H28" s="462" t="s">
        <v>116</v>
      </c>
      <c r="I28" s="462"/>
      <c r="J28" s="464">
        <v>10000</v>
      </c>
      <c r="K28" s="400">
        <v>10000</v>
      </c>
      <c r="L28" s="234">
        <v>0</v>
      </c>
      <c r="M28" s="401"/>
      <c r="N28" s="402"/>
      <c r="O28" s="403"/>
    </row>
    <row r="29" ht="15.75" customHeight="1" spans="1:15">
      <c r="A29" s="234"/>
      <c r="B29" s="234"/>
      <c r="C29" s="461"/>
      <c r="D29" s="234"/>
      <c r="E29" s="401"/>
      <c r="F29" s="402"/>
      <c r="G29" s="402"/>
      <c r="H29" s="462" t="s">
        <v>117</v>
      </c>
      <c r="I29" s="464"/>
      <c r="J29" s="464"/>
      <c r="K29" s="400"/>
      <c r="L29" s="463">
        <v>0</v>
      </c>
      <c r="M29" s="463"/>
      <c r="N29" s="402"/>
      <c r="O29" s="403"/>
    </row>
    <row r="30" ht="15.75" customHeight="1" spans="1:15">
      <c r="A30" s="463"/>
      <c r="B30" s="463"/>
      <c r="C30" s="464"/>
      <c r="D30" s="463"/>
      <c r="E30" s="463"/>
      <c r="F30" s="465"/>
      <c r="G30" s="465"/>
      <c r="H30" s="462" t="s">
        <v>118</v>
      </c>
      <c r="I30" s="462">
        <v>16126</v>
      </c>
      <c r="J30" s="464">
        <v>16500</v>
      </c>
      <c r="K30" s="400">
        <v>17256</v>
      </c>
      <c r="L30" s="463">
        <v>17290</v>
      </c>
      <c r="M30" s="463">
        <v>17290</v>
      </c>
      <c r="N30" s="402">
        <f t="shared" si="6"/>
        <v>1</v>
      </c>
      <c r="O30" s="403">
        <f t="shared" si="5"/>
        <v>0.0721815701351853</v>
      </c>
    </row>
    <row r="31" ht="15.75" customHeight="1" spans="1:15">
      <c r="A31" s="463"/>
      <c r="B31" s="463"/>
      <c r="C31" s="464"/>
      <c r="D31" s="463"/>
      <c r="E31" s="463"/>
      <c r="F31" s="465"/>
      <c r="G31" s="465"/>
      <c r="H31" s="462" t="s">
        <v>119</v>
      </c>
      <c r="I31" s="464">
        <v>1</v>
      </c>
      <c r="J31" s="464"/>
      <c r="K31" s="400">
        <v>4</v>
      </c>
      <c r="L31" s="463">
        <v>4</v>
      </c>
      <c r="M31" s="463">
        <v>4</v>
      </c>
      <c r="N31" s="402">
        <f t="shared" si="6"/>
        <v>1</v>
      </c>
      <c r="O31" s="403">
        <f t="shared" si="5"/>
        <v>3</v>
      </c>
    </row>
    <row r="32" ht="18.75" spans="1:15">
      <c r="A32" s="460" t="s">
        <v>120</v>
      </c>
      <c r="B32" s="458">
        <f>B33+B34+B35+B36+B39+B37+B38</f>
        <v>746565</v>
      </c>
      <c r="C32" s="458">
        <f>C33+C34+C35+C36+C39+C37+C38</f>
        <v>619772</v>
      </c>
      <c r="D32" s="458">
        <f>D33+D34+D35+D36+D39+D37+D38</f>
        <v>869552</v>
      </c>
      <c r="E32" s="458">
        <f>E33+E34+E35+E36+E39+E37+E38</f>
        <v>874139</v>
      </c>
      <c r="F32" s="356" t="s">
        <v>26</v>
      </c>
      <c r="G32" s="356" t="s">
        <v>26</v>
      </c>
      <c r="H32" s="460" t="s">
        <v>121</v>
      </c>
      <c r="I32" s="458">
        <f>I33+I34+I35+I36+I37</f>
        <v>132647</v>
      </c>
      <c r="J32" s="458">
        <f t="shared" ref="J32:M32" si="7">J33+J34+J35+J36+J37</f>
        <v>140000</v>
      </c>
      <c r="K32" s="458">
        <f t="shared" si="7"/>
        <v>245100</v>
      </c>
      <c r="L32" s="458">
        <f t="shared" si="7"/>
        <v>241048</v>
      </c>
      <c r="M32" s="458">
        <f t="shared" si="7"/>
        <v>276959</v>
      </c>
      <c r="N32" s="356" t="s">
        <v>26</v>
      </c>
      <c r="O32" s="356" t="s">
        <v>26</v>
      </c>
    </row>
    <row r="33" ht="15.75" customHeight="1" spans="1:15">
      <c r="A33" s="200" t="s">
        <v>122</v>
      </c>
      <c r="B33" s="200">
        <v>584061</v>
      </c>
      <c r="C33" s="401">
        <v>496952</v>
      </c>
      <c r="D33" s="200">
        <v>618632</v>
      </c>
      <c r="E33" s="401">
        <v>622474</v>
      </c>
      <c r="F33" s="402"/>
      <c r="G33" s="466"/>
      <c r="H33" s="200" t="s">
        <v>123</v>
      </c>
      <c r="I33" s="200">
        <v>41462</v>
      </c>
      <c r="J33" s="401">
        <v>45000</v>
      </c>
      <c r="K33" s="200">
        <v>50000</v>
      </c>
      <c r="L33" s="463">
        <v>45156</v>
      </c>
      <c r="M33" s="463">
        <v>45156</v>
      </c>
      <c r="N33" s="402"/>
      <c r="O33" s="466"/>
    </row>
    <row r="34" ht="15.75" customHeight="1" spans="1:15">
      <c r="A34" s="467" t="s">
        <v>124</v>
      </c>
      <c r="B34" s="467">
        <v>7665</v>
      </c>
      <c r="C34" s="401">
        <v>1531</v>
      </c>
      <c r="D34" s="200">
        <v>1531</v>
      </c>
      <c r="E34" s="401">
        <v>1531</v>
      </c>
      <c r="F34" s="402"/>
      <c r="G34" s="466"/>
      <c r="H34" s="200" t="s">
        <v>125</v>
      </c>
      <c r="I34" s="200">
        <v>88365</v>
      </c>
      <c r="J34" s="401">
        <v>95000</v>
      </c>
      <c r="K34" s="200">
        <v>134000</v>
      </c>
      <c r="L34" s="200">
        <v>131465</v>
      </c>
      <c r="M34" s="200">
        <v>131465</v>
      </c>
      <c r="N34" s="402"/>
      <c r="O34" s="466"/>
    </row>
    <row r="35" ht="15.75" customHeight="1" spans="1:15">
      <c r="A35" s="467" t="s">
        <v>126</v>
      </c>
      <c r="B35" s="467">
        <v>107531</v>
      </c>
      <c r="C35" s="401">
        <v>120000</v>
      </c>
      <c r="D35" s="200">
        <v>120000</v>
      </c>
      <c r="E35" s="401">
        <v>121145</v>
      </c>
      <c r="F35" s="402"/>
      <c r="G35" s="466"/>
      <c r="H35" s="200" t="s">
        <v>127</v>
      </c>
      <c r="I35" s="200"/>
      <c r="J35" s="401"/>
      <c r="K35" s="200">
        <v>61100</v>
      </c>
      <c r="L35" s="401">
        <v>61236</v>
      </c>
      <c r="M35" s="401">
        <v>61236</v>
      </c>
      <c r="N35" s="402"/>
      <c r="O35" s="466"/>
    </row>
    <row r="36" ht="15.75" customHeight="1" spans="1:15">
      <c r="A36" s="467" t="s">
        <v>128</v>
      </c>
      <c r="B36" s="467"/>
      <c r="C36" s="401"/>
      <c r="D36" s="200">
        <v>6000</v>
      </c>
      <c r="E36" s="401">
        <v>5600</v>
      </c>
      <c r="F36" s="402"/>
      <c r="G36" s="466"/>
      <c r="H36" s="200" t="s">
        <v>129</v>
      </c>
      <c r="I36" s="200">
        <v>1531</v>
      </c>
      <c r="J36" s="401"/>
      <c r="K36" s="200"/>
      <c r="L36" s="401">
        <v>3191</v>
      </c>
      <c r="M36" s="401">
        <v>3191</v>
      </c>
      <c r="N36" s="402"/>
      <c r="O36" s="466"/>
    </row>
    <row r="37" ht="15.75" customHeight="1" spans="1:15">
      <c r="A37" s="467" t="s">
        <v>130</v>
      </c>
      <c r="B37" s="467">
        <v>20000</v>
      </c>
      <c r="C37" s="401"/>
      <c r="D37" s="200">
        <v>61000</v>
      </c>
      <c r="E37" s="401">
        <v>61000</v>
      </c>
      <c r="F37" s="402"/>
      <c r="G37" s="466"/>
      <c r="H37" s="200" t="s">
        <v>131</v>
      </c>
      <c r="I37" s="200">
        <v>1289</v>
      </c>
      <c r="J37" s="401"/>
      <c r="K37" s="401"/>
      <c r="L37" s="200"/>
      <c r="M37" s="401">
        <v>35911</v>
      </c>
      <c r="N37" s="402"/>
      <c r="O37" s="466"/>
    </row>
    <row r="38" ht="15.75" customHeight="1" spans="1:15">
      <c r="A38" s="467" t="s">
        <v>132</v>
      </c>
      <c r="B38" s="467"/>
      <c r="C38" s="401"/>
      <c r="D38" s="200">
        <v>61100</v>
      </c>
      <c r="E38" s="401">
        <v>61100</v>
      </c>
      <c r="F38" s="402"/>
      <c r="G38" s="466"/>
      <c r="H38" s="200"/>
      <c r="I38" s="200"/>
      <c r="J38" s="401"/>
      <c r="K38" s="200"/>
      <c r="L38" s="200"/>
      <c r="M38" s="401"/>
      <c r="N38" s="402"/>
      <c r="O38" s="466"/>
    </row>
    <row r="39" ht="15.75" customHeight="1" spans="1:15">
      <c r="A39" s="467" t="s">
        <v>133</v>
      </c>
      <c r="B39" s="467">
        <v>27308</v>
      </c>
      <c r="C39" s="234">
        <v>1289</v>
      </c>
      <c r="D39" s="234">
        <v>1289</v>
      </c>
      <c r="E39" s="401">
        <v>1289</v>
      </c>
      <c r="F39" s="402"/>
      <c r="G39" s="466"/>
      <c r="H39" s="200"/>
      <c r="I39" s="200"/>
      <c r="J39" s="401"/>
      <c r="K39" s="200"/>
      <c r="L39" s="401"/>
      <c r="M39" s="401">
        <f t="shared" ref="M39" si="8">SUM(M40:M42)</f>
        <v>0</v>
      </c>
      <c r="N39" s="402"/>
      <c r="O39" s="466"/>
    </row>
    <row r="40" ht="15.75" customHeight="1" spans="1:15">
      <c r="A40" s="467"/>
      <c r="B40" s="467"/>
      <c r="C40" s="234"/>
      <c r="D40" s="234"/>
      <c r="E40" s="401"/>
      <c r="F40" s="402"/>
      <c r="G40" s="466"/>
      <c r="H40" s="200"/>
      <c r="I40" s="200"/>
      <c r="J40" s="234"/>
      <c r="K40" s="234"/>
      <c r="L40" s="200"/>
      <c r="M40" s="401"/>
      <c r="N40" s="402"/>
      <c r="O40" s="466"/>
    </row>
    <row r="41" ht="15.75" hidden="1" customHeight="1" spans="1:15">
      <c r="A41" s="200"/>
      <c r="B41" s="200"/>
      <c r="C41" s="200"/>
      <c r="D41" s="200"/>
      <c r="E41" s="401"/>
      <c r="F41" s="402"/>
      <c r="G41" s="465"/>
      <c r="H41" s="200"/>
      <c r="I41" s="200"/>
      <c r="J41" s="200"/>
      <c r="K41" s="200"/>
      <c r="L41" s="200"/>
      <c r="M41" s="401"/>
      <c r="N41" s="402"/>
      <c r="O41" s="465"/>
    </row>
    <row r="42" ht="15.75" hidden="1" customHeight="1" spans="1:15">
      <c r="A42" s="463"/>
      <c r="B42" s="463"/>
      <c r="C42" s="463"/>
      <c r="D42" s="463"/>
      <c r="E42" s="463"/>
      <c r="F42" s="465"/>
      <c r="G42" s="465"/>
      <c r="H42" s="200"/>
      <c r="I42" s="200"/>
      <c r="J42" s="463"/>
      <c r="K42" s="463"/>
      <c r="L42" s="234"/>
      <c r="M42" s="401"/>
      <c r="N42" s="465"/>
      <c r="O42" s="465"/>
    </row>
    <row r="43" ht="92.45" customHeight="1" spans="1:15">
      <c r="A43" s="414" t="s">
        <v>134</v>
      </c>
      <c r="B43" s="414"/>
      <c r="C43" s="414"/>
      <c r="D43" s="414"/>
      <c r="E43" s="414"/>
      <c r="F43" s="415"/>
      <c r="G43" s="415"/>
      <c r="H43" s="414"/>
      <c r="I43" s="414"/>
      <c r="J43" s="414"/>
      <c r="K43" s="414"/>
      <c r="L43" s="414"/>
      <c r="M43" s="414"/>
      <c r="N43" s="415"/>
      <c r="O43" s="415"/>
    </row>
  </sheetData>
  <mergeCells count="3">
    <mergeCell ref="A1:O1"/>
    <mergeCell ref="A2:O2"/>
    <mergeCell ref="A43:O43"/>
  </mergeCells>
  <printOptions horizontalCentered="1"/>
  <pageMargins left="0.432638888888889" right="0.432638888888889" top="0.36875" bottom="0.432638888888889" header="0.15625" footer="0.313888888888889"/>
  <pageSetup paperSize="9" scale="7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5"/>
  <sheetViews>
    <sheetView workbookViewId="0">
      <selection activeCell="J38" sqref="J38"/>
    </sheetView>
  </sheetViews>
  <sheetFormatPr defaultColWidth="9" defaultRowHeight="15" outlineLevelCol="3"/>
  <cols>
    <col min="1" max="3" width="20.625" style="37" customWidth="1"/>
    <col min="4" max="4" width="29.125" style="37" customWidth="1"/>
    <col min="5" max="5" width="28.875" style="37" customWidth="1"/>
    <col min="6" max="16384" width="9" style="37"/>
  </cols>
  <sheetData>
    <row r="1" ht="76.5" customHeight="1" spans="1:4">
      <c r="A1" s="328" t="s">
        <v>1288</v>
      </c>
      <c r="B1" s="328"/>
      <c r="C1" s="328"/>
      <c r="D1" s="328"/>
    </row>
    <row r="2" ht="13.5" customHeight="1" spans="1:4">
      <c r="A2" s="450" t="s">
        <v>1289</v>
      </c>
      <c r="B2" s="450"/>
      <c r="C2" s="450"/>
      <c r="D2" s="450"/>
    </row>
    <row r="3" ht="13.5" customHeight="1" spans="1:4">
      <c r="A3" s="450"/>
      <c r="B3" s="450"/>
      <c r="C3" s="450"/>
      <c r="D3" s="450"/>
    </row>
    <row r="4" ht="13.5" customHeight="1" spans="1:4">
      <c r="A4" s="450"/>
      <c r="B4" s="450"/>
      <c r="C4" s="450"/>
      <c r="D4" s="450"/>
    </row>
    <row r="5" ht="13.5" customHeight="1" spans="1:4">
      <c r="A5" s="450"/>
      <c r="B5" s="450"/>
      <c r="C5" s="450"/>
      <c r="D5" s="450"/>
    </row>
    <row r="6" ht="13.5" customHeight="1" spans="1:4">
      <c r="A6" s="450"/>
      <c r="B6" s="450"/>
      <c r="C6" s="450"/>
      <c r="D6" s="450"/>
    </row>
    <row r="7" ht="13.5" customHeight="1" spans="1:4">
      <c r="A7" s="450"/>
      <c r="B7" s="450"/>
      <c r="C7" s="450"/>
      <c r="D7" s="450"/>
    </row>
    <row r="8" ht="13.5" customHeight="1" spans="1:4">
      <c r="A8" s="450"/>
      <c r="B8" s="450"/>
      <c r="C8" s="450"/>
      <c r="D8" s="450"/>
    </row>
    <row r="9" ht="13.5" customHeight="1" spans="1:4">
      <c r="A9" s="450"/>
      <c r="B9" s="450"/>
      <c r="C9" s="450"/>
      <c r="D9" s="450"/>
    </row>
    <row r="10" ht="13.5" customHeight="1" spans="1:4">
      <c r="A10" s="450"/>
      <c r="B10" s="450"/>
      <c r="C10" s="450"/>
      <c r="D10" s="450"/>
    </row>
    <row r="11" ht="13.5" customHeight="1" spans="1:4">
      <c r="A11" s="450"/>
      <c r="B11" s="450"/>
      <c r="C11" s="450"/>
      <c r="D11" s="450"/>
    </row>
    <row r="12" ht="13.5" customHeight="1" spans="1:4">
      <c r="A12" s="450"/>
      <c r="B12" s="450"/>
      <c r="C12" s="450"/>
      <c r="D12" s="450"/>
    </row>
    <row r="13" ht="13.5" customHeight="1" spans="1:4">
      <c r="A13" s="450"/>
      <c r="B13" s="450"/>
      <c r="C13" s="450"/>
      <c r="D13" s="450"/>
    </row>
    <row r="14" ht="13.5" customHeight="1" spans="1:4">
      <c r="A14" s="450"/>
      <c r="B14" s="450"/>
      <c r="C14" s="450"/>
      <c r="D14" s="450"/>
    </row>
    <row r="15" ht="13.5" customHeight="1" spans="1:4">
      <c r="A15" s="450"/>
      <c r="B15" s="450"/>
      <c r="C15" s="450"/>
      <c r="D15" s="450"/>
    </row>
    <row r="16" ht="13.5" customHeight="1" spans="1:4">
      <c r="A16" s="450"/>
      <c r="B16" s="450"/>
      <c r="C16" s="450"/>
      <c r="D16" s="450"/>
    </row>
    <row r="17" ht="13.5" customHeight="1" spans="1:4">
      <c r="A17" s="450"/>
      <c r="B17" s="450"/>
      <c r="C17" s="450"/>
      <c r="D17" s="450"/>
    </row>
    <row r="18" ht="13.5" customHeight="1" spans="1:4">
      <c r="A18" s="450"/>
      <c r="B18" s="450"/>
      <c r="C18" s="450"/>
      <c r="D18" s="450"/>
    </row>
    <row r="19" ht="13.5" customHeight="1" spans="1:4">
      <c r="A19" s="450"/>
      <c r="B19" s="450"/>
      <c r="C19" s="450"/>
      <c r="D19" s="450"/>
    </row>
    <row r="20" ht="13.5" customHeight="1" spans="1:4">
      <c r="A20" s="450"/>
      <c r="B20" s="450"/>
      <c r="C20" s="450"/>
      <c r="D20" s="450"/>
    </row>
    <row r="21" ht="13.5" customHeight="1" spans="1:4">
      <c r="A21" s="450"/>
      <c r="B21" s="450"/>
      <c r="C21" s="450"/>
      <c r="D21" s="450"/>
    </row>
    <row r="22" ht="13.5" customHeight="1" spans="1:4">
      <c r="A22" s="450"/>
      <c r="B22" s="450"/>
      <c r="C22" s="450"/>
      <c r="D22" s="450"/>
    </row>
    <row r="23" ht="13.5" customHeight="1" spans="1:4">
      <c r="A23" s="450"/>
      <c r="B23" s="450"/>
      <c r="C23" s="450"/>
      <c r="D23" s="450"/>
    </row>
    <row r="24" ht="13.5" customHeight="1" spans="1:4">
      <c r="A24" s="450"/>
      <c r="B24" s="450"/>
      <c r="C24" s="450"/>
      <c r="D24" s="450"/>
    </row>
    <row r="25" ht="13.5" customHeight="1" spans="1:4">
      <c r="A25" s="450"/>
      <c r="B25" s="450"/>
      <c r="C25" s="450"/>
      <c r="D25" s="450"/>
    </row>
    <row r="26" ht="13.5" customHeight="1" spans="1:4">
      <c r="A26" s="450"/>
      <c r="B26" s="450"/>
      <c r="C26" s="450"/>
      <c r="D26" s="450"/>
    </row>
    <row r="27" ht="13.5" customHeight="1" spans="1:4">
      <c r="A27" s="450"/>
      <c r="B27" s="450"/>
      <c r="C27" s="450"/>
      <c r="D27" s="450"/>
    </row>
    <row r="28" ht="13.5" customHeight="1" spans="1:4">
      <c r="A28" s="450"/>
      <c r="B28" s="450"/>
      <c r="C28" s="450"/>
      <c r="D28" s="450"/>
    </row>
    <row r="29" ht="13.5" customHeight="1" spans="1:4">
      <c r="A29" s="450"/>
      <c r="B29" s="450"/>
      <c r="C29" s="450"/>
      <c r="D29" s="450"/>
    </row>
    <row r="30" ht="13.5" customHeight="1" spans="1:4">
      <c r="A30" s="450"/>
      <c r="B30" s="450"/>
      <c r="C30" s="450"/>
      <c r="D30" s="450"/>
    </row>
    <row r="31" ht="13.5" customHeight="1" spans="1:4">
      <c r="A31" s="450"/>
      <c r="B31" s="450"/>
      <c r="C31" s="450"/>
      <c r="D31" s="450"/>
    </row>
    <row r="32" ht="13.5" customHeight="1" spans="1:4">
      <c r="A32" s="450"/>
      <c r="B32" s="450"/>
      <c r="C32" s="450"/>
      <c r="D32" s="450"/>
    </row>
    <row r="33" ht="13.5" customHeight="1" spans="1:4">
      <c r="A33" s="450"/>
      <c r="B33" s="450"/>
      <c r="C33" s="450"/>
      <c r="D33" s="450"/>
    </row>
    <row r="34" ht="13.5" customHeight="1" spans="1:4">
      <c r="A34" s="450"/>
      <c r="B34" s="450"/>
      <c r="C34" s="450"/>
      <c r="D34" s="450"/>
    </row>
    <row r="35" ht="13.5" customHeight="1" spans="1:4">
      <c r="A35" s="450"/>
      <c r="B35" s="450"/>
      <c r="C35" s="450"/>
      <c r="D35" s="450"/>
    </row>
  </sheetData>
  <mergeCells count="2">
    <mergeCell ref="A1:D1"/>
    <mergeCell ref="A2:D35"/>
  </mergeCells>
  <printOptions horizontalCentered="1"/>
  <pageMargins left="0.707638888888889" right="0.707638888888889" top="1.37777777777778" bottom="0.747916666666667" header="0.313888888888889" footer="0.509027777777778"/>
  <pageSetup paperSize="9" scale="97"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FF00"/>
  </sheetPr>
  <dimension ref="A1:E1483"/>
  <sheetViews>
    <sheetView showZeros="0" zoomScale="96" zoomScaleNormal="96" topLeftCell="B1" workbookViewId="0">
      <selection activeCell="B6" sqref="B6"/>
    </sheetView>
  </sheetViews>
  <sheetFormatPr defaultColWidth="21.5" defaultRowHeight="21.95" customHeight="1" outlineLevelCol="4"/>
  <cols>
    <col min="1" max="1" width="8.375" style="169" hidden="1" customWidth="1"/>
    <col min="2" max="2" width="56.625" style="169" customWidth="1"/>
    <col min="3" max="3" width="26.125" style="440" customWidth="1"/>
    <col min="4" max="5" width="21.5" style="48"/>
    <col min="6" max="16384" width="21.5" style="169"/>
  </cols>
  <sheetData>
    <row r="1" customHeight="1" spans="2:3">
      <c r="B1" s="5" t="s">
        <v>1290</v>
      </c>
      <c r="C1" s="378"/>
    </row>
    <row r="2" customHeight="1" spans="2:3">
      <c r="B2" s="174" t="s">
        <v>1291</v>
      </c>
      <c r="C2" s="379"/>
    </row>
    <row r="3" ht="18.75" customHeight="1" spans="2:3">
      <c r="B3" s="368"/>
      <c r="C3" s="441"/>
    </row>
    <row r="4" ht="24" customHeight="1" spans="2:3">
      <c r="B4" s="442" t="s">
        <v>137</v>
      </c>
      <c r="C4" s="443"/>
    </row>
    <row r="5" ht="20.1" customHeight="1" spans="2:3">
      <c r="B5" s="222" t="s">
        <v>138</v>
      </c>
      <c r="C5" s="444" t="s">
        <v>139</v>
      </c>
    </row>
    <row r="6" ht="20.1" customHeight="1" spans="2:3">
      <c r="B6" s="445" t="s">
        <v>140</v>
      </c>
      <c r="C6" s="446">
        <v>849946</v>
      </c>
    </row>
    <row r="7" ht="16.5" customHeight="1" spans="1:3">
      <c r="A7" s="169">
        <v>201</v>
      </c>
      <c r="B7" s="302" t="s">
        <v>141</v>
      </c>
      <c r="C7" s="447">
        <v>25819</v>
      </c>
    </row>
    <row r="8" ht="16.5" customHeight="1" spans="1:3">
      <c r="A8" s="169">
        <v>20101</v>
      </c>
      <c r="B8" s="301" t="s">
        <v>142</v>
      </c>
      <c r="C8" s="447">
        <v>1197</v>
      </c>
    </row>
    <row r="9" ht="16.5" customHeight="1" spans="1:3">
      <c r="A9" s="169">
        <v>2010101</v>
      </c>
      <c r="B9" s="300" t="s">
        <v>143</v>
      </c>
      <c r="C9" s="447">
        <v>1045</v>
      </c>
    </row>
    <row r="10" ht="16.5" customHeight="1" spans="1:3">
      <c r="A10" s="169">
        <v>2010102</v>
      </c>
      <c r="B10" s="300" t="s">
        <v>144</v>
      </c>
      <c r="C10" s="447">
        <v>20</v>
      </c>
    </row>
    <row r="11" ht="16.5" hidden="1" customHeight="1" spans="1:3">
      <c r="A11" s="169">
        <v>2010103</v>
      </c>
      <c r="B11" s="300" t="s">
        <v>145</v>
      </c>
      <c r="C11" s="447">
        <v>0</v>
      </c>
    </row>
    <row r="12" ht="16.5" customHeight="1" spans="1:3">
      <c r="A12" s="169">
        <v>2010104</v>
      </c>
      <c r="B12" s="300" t="s">
        <v>146</v>
      </c>
      <c r="C12" s="447">
        <v>40</v>
      </c>
    </row>
    <row r="13" ht="16.5" hidden="1" customHeight="1" spans="1:3">
      <c r="A13" s="169">
        <v>2010105</v>
      </c>
      <c r="B13" s="300" t="s">
        <v>147</v>
      </c>
      <c r="C13" s="447">
        <v>0</v>
      </c>
    </row>
    <row r="14" ht="16.5" customHeight="1" spans="1:3">
      <c r="A14" s="169">
        <v>2010106</v>
      </c>
      <c r="B14" s="300" t="s">
        <v>148</v>
      </c>
      <c r="C14" s="447">
        <v>56</v>
      </c>
    </row>
    <row r="15" ht="16.5" hidden="1" customHeight="1" spans="1:3">
      <c r="A15" s="169">
        <v>2010107</v>
      </c>
      <c r="B15" s="300" t="s">
        <v>149</v>
      </c>
      <c r="C15" s="447">
        <v>0</v>
      </c>
    </row>
    <row r="16" ht="16.5" customHeight="1" spans="1:3">
      <c r="A16" s="169">
        <v>2010108</v>
      </c>
      <c r="B16" s="300" t="s">
        <v>150</v>
      </c>
      <c r="C16" s="447">
        <v>11</v>
      </c>
    </row>
    <row r="17" ht="16.5" hidden="1" customHeight="1" spans="1:3">
      <c r="A17" s="169">
        <v>2010109</v>
      </c>
      <c r="B17" s="300" t="s">
        <v>151</v>
      </c>
      <c r="C17" s="447">
        <v>0</v>
      </c>
    </row>
    <row r="18" ht="16.5" customHeight="1" spans="1:3">
      <c r="A18" s="169">
        <v>2010150</v>
      </c>
      <c r="B18" s="300" t="s">
        <v>152</v>
      </c>
      <c r="C18" s="447">
        <v>25</v>
      </c>
    </row>
    <row r="19" ht="16.5" hidden="1" customHeight="1" spans="1:3">
      <c r="A19" s="169">
        <v>2010199</v>
      </c>
      <c r="B19" s="300" t="s">
        <v>153</v>
      </c>
      <c r="C19" s="447">
        <v>0</v>
      </c>
    </row>
    <row r="20" ht="16.5" customHeight="1" spans="1:3">
      <c r="A20" s="169">
        <v>20102</v>
      </c>
      <c r="B20" s="301" t="s">
        <v>154</v>
      </c>
      <c r="C20" s="447">
        <v>1055</v>
      </c>
    </row>
    <row r="21" ht="16.5" customHeight="1" spans="1:3">
      <c r="A21" s="169">
        <v>2010201</v>
      </c>
      <c r="B21" s="300" t="s">
        <v>143</v>
      </c>
      <c r="C21" s="447">
        <v>969</v>
      </c>
    </row>
    <row r="22" ht="16.5" customHeight="1" spans="1:3">
      <c r="A22" s="169">
        <v>2010202</v>
      </c>
      <c r="B22" s="300" t="s">
        <v>144</v>
      </c>
      <c r="C22" s="447">
        <v>8</v>
      </c>
    </row>
    <row r="23" ht="16.5" hidden="1" customHeight="1" spans="1:3">
      <c r="A23" s="169">
        <v>2010203</v>
      </c>
      <c r="B23" s="300" t="s">
        <v>145</v>
      </c>
      <c r="C23" s="447">
        <v>0</v>
      </c>
    </row>
    <row r="24" ht="16.5" customHeight="1" spans="1:3">
      <c r="A24" s="169">
        <v>2010204</v>
      </c>
      <c r="B24" s="300" t="s">
        <v>155</v>
      </c>
      <c r="C24" s="447">
        <v>40</v>
      </c>
    </row>
    <row r="25" ht="16.5" hidden="1" customHeight="1" spans="1:3">
      <c r="A25" s="169">
        <v>2010205</v>
      </c>
      <c r="B25" s="300" t="s">
        <v>156</v>
      </c>
      <c r="C25" s="447">
        <v>0</v>
      </c>
    </row>
    <row r="26" ht="16.5" hidden="1" customHeight="1" spans="1:3">
      <c r="A26" s="169">
        <v>2010206</v>
      </c>
      <c r="B26" s="300" t="s">
        <v>157</v>
      </c>
      <c r="C26" s="447">
        <v>0</v>
      </c>
    </row>
    <row r="27" ht="16.5" customHeight="1" spans="1:3">
      <c r="A27" s="169">
        <v>2010250</v>
      </c>
      <c r="B27" s="300" t="s">
        <v>152</v>
      </c>
      <c r="C27" s="447">
        <v>38</v>
      </c>
    </row>
    <row r="28" ht="16.5" hidden="1" customHeight="1" spans="1:3">
      <c r="A28" s="169">
        <v>2010299</v>
      </c>
      <c r="B28" s="300" t="s">
        <v>158</v>
      </c>
      <c r="C28" s="447">
        <v>0</v>
      </c>
    </row>
    <row r="29" ht="16.5" customHeight="1" spans="1:3">
      <c r="A29" s="169">
        <v>20103</v>
      </c>
      <c r="B29" s="301" t="s">
        <v>159</v>
      </c>
      <c r="C29" s="447">
        <v>2826</v>
      </c>
    </row>
    <row r="30" ht="16.5" customHeight="1" spans="1:3">
      <c r="A30" s="169">
        <v>2010301</v>
      </c>
      <c r="B30" s="300" t="s">
        <v>143</v>
      </c>
      <c r="C30" s="447">
        <v>1528</v>
      </c>
    </row>
    <row r="31" ht="16.5" customHeight="1" spans="1:3">
      <c r="A31" s="169">
        <v>2010302</v>
      </c>
      <c r="B31" s="300" t="s">
        <v>144</v>
      </c>
      <c r="C31" s="447">
        <v>257</v>
      </c>
    </row>
    <row r="32" ht="16.5" hidden="1" customHeight="1" spans="1:3">
      <c r="A32" s="169">
        <v>2010303</v>
      </c>
      <c r="B32" s="300" t="s">
        <v>145</v>
      </c>
      <c r="C32" s="447">
        <v>0</v>
      </c>
    </row>
    <row r="33" ht="16.5" hidden="1" customHeight="1" spans="1:3">
      <c r="A33" s="169">
        <v>2010304</v>
      </c>
      <c r="B33" s="300" t="s">
        <v>160</v>
      </c>
      <c r="C33" s="447">
        <v>0</v>
      </c>
    </row>
    <row r="34" ht="16.5" hidden="1" customHeight="1" spans="1:3">
      <c r="A34" s="169">
        <v>2010305</v>
      </c>
      <c r="B34" s="300" t="s">
        <v>161</v>
      </c>
      <c r="C34" s="447">
        <v>0</v>
      </c>
    </row>
    <row r="35" ht="16.5" hidden="1" customHeight="1" spans="1:3">
      <c r="A35" s="169">
        <v>2010306</v>
      </c>
      <c r="B35" s="300" t="s">
        <v>162</v>
      </c>
      <c r="C35" s="447">
        <v>0</v>
      </c>
    </row>
    <row r="36" ht="16.5" customHeight="1" spans="1:3">
      <c r="A36" s="169">
        <v>2010308</v>
      </c>
      <c r="B36" s="300" t="s">
        <v>163</v>
      </c>
      <c r="C36" s="447">
        <v>233</v>
      </c>
    </row>
    <row r="37" ht="16.5" hidden="1" customHeight="1" spans="1:3">
      <c r="A37" s="169">
        <v>2010309</v>
      </c>
      <c r="B37" s="300" t="s">
        <v>164</v>
      </c>
      <c r="C37" s="447">
        <v>0</v>
      </c>
    </row>
    <row r="38" ht="16.5" customHeight="1" spans="1:3">
      <c r="A38" s="169">
        <v>2010350</v>
      </c>
      <c r="B38" s="300" t="s">
        <v>152</v>
      </c>
      <c r="C38" s="447">
        <v>788</v>
      </c>
    </row>
    <row r="39" ht="16.5" customHeight="1" spans="1:3">
      <c r="A39" s="169">
        <v>2010399</v>
      </c>
      <c r="B39" s="300" t="s">
        <v>165</v>
      </c>
      <c r="C39" s="447">
        <v>20</v>
      </c>
    </row>
    <row r="40" ht="16.5" customHeight="1" spans="1:3">
      <c r="A40" s="169">
        <v>20104</v>
      </c>
      <c r="B40" s="301" t="s">
        <v>166</v>
      </c>
      <c r="C40" s="447">
        <v>669</v>
      </c>
    </row>
    <row r="41" ht="16.5" customHeight="1" spans="1:3">
      <c r="A41" s="169">
        <v>2010401</v>
      </c>
      <c r="B41" s="300" t="s">
        <v>143</v>
      </c>
      <c r="C41" s="447">
        <v>509</v>
      </c>
    </row>
    <row r="42" ht="16.5" hidden="1" customHeight="1" spans="1:3">
      <c r="A42" s="169">
        <v>2010402</v>
      </c>
      <c r="B42" s="300" t="s">
        <v>144</v>
      </c>
      <c r="C42" s="447">
        <v>0</v>
      </c>
    </row>
    <row r="43" ht="16.5" hidden="1" customHeight="1" spans="1:3">
      <c r="A43" s="169">
        <v>2010403</v>
      </c>
      <c r="B43" s="300" t="s">
        <v>145</v>
      </c>
      <c r="C43" s="447">
        <v>0</v>
      </c>
    </row>
    <row r="44" ht="16.5" hidden="1" customHeight="1" spans="1:3">
      <c r="A44" s="169">
        <v>2010404</v>
      </c>
      <c r="B44" s="300" t="s">
        <v>167</v>
      </c>
      <c r="C44" s="447">
        <v>0</v>
      </c>
    </row>
    <row r="45" ht="16.5" hidden="1" customHeight="1" spans="1:3">
      <c r="A45" s="169">
        <v>2010405</v>
      </c>
      <c r="B45" s="300" t="s">
        <v>168</v>
      </c>
      <c r="C45" s="447">
        <v>0</v>
      </c>
    </row>
    <row r="46" ht="16.5" hidden="1" customHeight="1" spans="1:3">
      <c r="A46" s="169">
        <v>2010406</v>
      </c>
      <c r="B46" s="300" t="s">
        <v>169</v>
      </c>
      <c r="C46" s="447">
        <v>0</v>
      </c>
    </row>
    <row r="47" ht="16.5" hidden="1" customHeight="1" spans="1:3">
      <c r="A47" s="169">
        <v>2010407</v>
      </c>
      <c r="B47" s="300" t="s">
        <v>170</v>
      </c>
      <c r="C47" s="447">
        <v>0</v>
      </c>
    </row>
    <row r="48" ht="16.5" customHeight="1" spans="1:3">
      <c r="A48" s="169">
        <v>2010408</v>
      </c>
      <c r="B48" s="300" t="s">
        <v>171</v>
      </c>
      <c r="C48" s="447">
        <v>8</v>
      </c>
    </row>
    <row r="49" ht="16.5" customHeight="1" spans="1:3">
      <c r="A49" s="169">
        <v>2010450</v>
      </c>
      <c r="B49" s="300" t="s">
        <v>152</v>
      </c>
      <c r="C49" s="447">
        <v>152</v>
      </c>
    </row>
    <row r="50" ht="16.5" hidden="1" customHeight="1" spans="1:3">
      <c r="A50" s="169">
        <v>2010499</v>
      </c>
      <c r="B50" s="300" t="s">
        <v>172</v>
      </c>
      <c r="C50" s="447">
        <v>0</v>
      </c>
    </row>
    <row r="51" ht="16.5" customHeight="1" spans="1:3">
      <c r="A51" s="169">
        <v>20105</v>
      </c>
      <c r="B51" s="300" t="s">
        <v>173</v>
      </c>
      <c r="C51" s="447">
        <v>430</v>
      </c>
    </row>
    <row r="52" ht="16.5" customHeight="1" spans="1:3">
      <c r="A52" s="169">
        <v>2010501</v>
      </c>
      <c r="B52" s="301" t="s">
        <v>143</v>
      </c>
      <c r="C52" s="447">
        <v>294</v>
      </c>
    </row>
    <row r="53" ht="16.5" hidden="1" customHeight="1" spans="1:3">
      <c r="A53" s="169">
        <v>2010502</v>
      </c>
      <c r="B53" s="300" t="s">
        <v>144</v>
      </c>
      <c r="C53" s="447">
        <v>0</v>
      </c>
    </row>
    <row r="54" ht="16.5" hidden="1" customHeight="1" spans="1:3">
      <c r="A54" s="169">
        <v>2010503</v>
      </c>
      <c r="B54" s="300" t="s">
        <v>145</v>
      </c>
      <c r="C54" s="447">
        <v>0</v>
      </c>
    </row>
    <row r="55" ht="16.5" hidden="1" customHeight="1" spans="1:3">
      <c r="A55" s="169">
        <v>2010504</v>
      </c>
      <c r="B55" s="300" t="s">
        <v>174</v>
      </c>
      <c r="C55" s="447">
        <v>0</v>
      </c>
    </row>
    <row r="56" ht="16.5" hidden="1" customHeight="1" spans="1:3">
      <c r="A56" s="169">
        <v>2010505</v>
      </c>
      <c r="B56" s="300" t="s">
        <v>175</v>
      </c>
      <c r="C56" s="447">
        <v>0</v>
      </c>
    </row>
    <row r="57" ht="16.5" hidden="1" customHeight="1" spans="1:3">
      <c r="A57" s="169">
        <v>2010506</v>
      </c>
      <c r="B57" s="300" t="s">
        <v>176</v>
      </c>
      <c r="C57" s="447">
        <v>0</v>
      </c>
    </row>
    <row r="58" ht="16.5" customHeight="1" spans="1:3">
      <c r="A58" s="169">
        <v>2010507</v>
      </c>
      <c r="B58" s="300" t="s">
        <v>177</v>
      </c>
      <c r="C58" s="447">
        <v>65</v>
      </c>
    </row>
    <row r="59" ht="16.5" customHeight="1" spans="1:3">
      <c r="A59" s="169">
        <v>2010508</v>
      </c>
      <c r="B59" s="300" t="s">
        <v>178</v>
      </c>
      <c r="C59" s="447">
        <v>42</v>
      </c>
    </row>
    <row r="60" ht="16.5" customHeight="1" spans="1:3">
      <c r="A60" s="169">
        <v>2010550</v>
      </c>
      <c r="B60" s="300" t="s">
        <v>152</v>
      </c>
      <c r="C60" s="447">
        <v>29</v>
      </c>
    </row>
    <row r="61" ht="16.5" hidden="1" customHeight="1" spans="1:3">
      <c r="A61" s="169">
        <v>2010599</v>
      </c>
      <c r="B61" s="300" t="s">
        <v>179</v>
      </c>
      <c r="C61" s="447">
        <v>0</v>
      </c>
    </row>
    <row r="62" ht="16.5" customHeight="1" spans="1:3">
      <c r="A62" s="169">
        <v>20106</v>
      </c>
      <c r="B62" s="300" t="s">
        <v>180</v>
      </c>
      <c r="C62" s="447">
        <v>1202</v>
      </c>
    </row>
    <row r="63" ht="16.5" customHeight="1" spans="1:3">
      <c r="A63" s="169">
        <v>2010601</v>
      </c>
      <c r="B63" s="301" t="s">
        <v>143</v>
      </c>
      <c r="C63" s="447">
        <v>906</v>
      </c>
    </row>
    <row r="64" ht="16.5" hidden="1" customHeight="1" spans="1:3">
      <c r="A64" s="169">
        <v>2010602</v>
      </c>
      <c r="B64" s="300" t="s">
        <v>144</v>
      </c>
      <c r="C64" s="447">
        <v>0</v>
      </c>
    </row>
    <row r="65" ht="16.5" hidden="1" customHeight="1" spans="1:3">
      <c r="A65" s="169">
        <v>2010603</v>
      </c>
      <c r="B65" s="300" t="s">
        <v>145</v>
      </c>
      <c r="C65" s="447">
        <v>0</v>
      </c>
    </row>
    <row r="66" ht="16.5" hidden="1" customHeight="1" spans="1:3">
      <c r="A66" s="169">
        <v>2010604</v>
      </c>
      <c r="B66" s="300" t="s">
        <v>181</v>
      </c>
      <c r="C66" s="447">
        <v>0</v>
      </c>
    </row>
    <row r="67" ht="16.5" hidden="1" customHeight="1" spans="1:3">
      <c r="A67" s="169">
        <v>2010605</v>
      </c>
      <c r="B67" s="300" t="s">
        <v>182</v>
      </c>
      <c r="C67" s="447">
        <v>0</v>
      </c>
    </row>
    <row r="68" ht="16.5" hidden="1" customHeight="1" spans="1:3">
      <c r="A68" s="169">
        <v>2010606</v>
      </c>
      <c r="B68" s="300" t="s">
        <v>183</v>
      </c>
      <c r="C68" s="447">
        <v>0</v>
      </c>
    </row>
    <row r="69" ht="16.5" hidden="1" customHeight="1" spans="1:3">
      <c r="A69" s="169">
        <v>2010607</v>
      </c>
      <c r="B69" s="300" t="s">
        <v>184</v>
      </c>
      <c r="C69" s="447">
        <v>0</v>
      </c>
    </row>
    <row r="70" ht="16.5" hidden="1" customHeight="1" spans="1:3">
      <c r="A70" s="169">
        <v>2010608</v>
      </c>
      <c r="B70" s="300" t="s">
        <v>185</v>
      </c>
      <c r="C70" s="447">
        <v>0</v>
      </c>
    </row>
    <row r="71" ht="16.5" customHeight="1" spans="1:3">
      <c r="A71" s="169">
        <v>2010650</v>
      </c>
      <c r="B71" s="300" t="s">
        <v>152</v>
      </c>
      <c r="C71" s="447">
        <v>294</v>
      </c>
    </row>
    <row r="72" ht="16.5" customHeight="1" spans="1:3">
      <c r="A72" s="169">
        <v>2010699</v>
      </c>
      <c r="B72" s="300" t="s">
        <v>186</v>
      </c>
      <c r="C72" s="447">
        <v>2</v>
      </c>
    </row>
    <row r="73" ht="16.5" customHeight="1" spans="1:3">
      <c r="A73" s="169">
        <v>20107</v>
      </c>
      <c r="B73" s="300" t="s">
        <v>187</v>
      </c>
      <c r="C73" s="447">
        <v>2045</v>
      </c>
    </row>
    <row r="74" ht="16.5" hidden="1" customHeight="1" spans="1:3">
      <c r="A74" s="169">
        <v>2010701</v>
      </c>
      <c r="B74" s="301" t="s">
        <v>143</v>
      </c>
      <c r="C74" s="447">
        <v>0</v>
      </c>
    </row>
    <row r="75" ht="16.5" hidden="1" customHeight="1" spans="1:3">
      <c r="A75" s="169">
        <v>2010702</v>
      </c>
      <c r="B75" s="300" t="s">
        <v>144</v>
      </c>
      <c r="C75" s="447">
        <v>0</v>
      </c>
    </row>
    <row r="76" ht="16.5" hidden="1" customHeight="1" spans="1:3">
      <c r="A76" s="169">
        <v>2010703</v>
      </c>
      <c r="B76" s="300" t="s">
        <v>145</v>
      </c>
      <c r="C76" s="447">
        <v>0</v>
      </c>
    </row>
    <row r="77" ht="16.5" hidden="1" customHeight="1" spans="1:3">
      <c r="A77" s="169">
        <v>2010709</v>
      </c>
      <c r="B77" s="300" t="s">
        <v>184</v>
      </c>
      <c r="C77" s="447">
        <v>0</v>
      </c>
    </row>
    <row r="78" ht="16.5" hidden="1" customHeight="1" spans="1:3">
      <c r="A78" s="169">
        <v>2010710</v>
      </c>
      <c r="B78" s="300" t="s">
        <v>188</v>
      </c>
      <c r="C78" s="447">
        <v>0</v>
      </c>
    </row>
    <row r="79" ht="16.5" hidden="1" customHeight="1" spans="1:3">
      <c r="A79" s="169">
        <v>2010750</v>
      </c>
      <c r="B79" s="300" t="s">
        <v>152</v>
      </c>
      <c r="C79" s="447">
        <v>0</v>
      </c>
    </row>
    <row r="80" ht="16.5" customHeight="1" spans="1:3">
      <c r="A80" s="169">
        <v>2010799</v>
      </c>
      <c r="B80" s="300" t="s">
        <v>189</v>
      </c>
      <c r="C80" s="447">
        <v>2045</v>
      </c>
    </row>
    <row r="81" ht="16.5" hidden="1" customHeight="1" spans="1:3">
      <c r="A81" s="169">
        <v>20108</v>
      </c>
      <c r="B81" s="300" t="s">
        <v>190</v>
      </c>
      <c r="C81" s="447">
        <v>0</v>
      </c>
    </row>
    <row r="82" ht="16.5" hidden="1" customHeight="1" spans="1:3">
      <c r="A82" s="169">
        <v>2010801</v>
      </c>
      <c r="B82" s="300" t="s">
        <v>143</v>
      </c>
      <c r="C82" s="447">
        <v>0</v>
      </c>
    </row>
    <row r="83" ht="16.5" hidden="1" customHeight="1" spans="1:3">
      <c r="A83" s="169">
        <v>2010802</v>
      </c>
      <c r="B83" s="300" t="s">
        <v>144</v>
      </c>
      <c r="C83" s="447">
        <v>0</v>
      </c>
    </row>
    <row r="84" ht="16.5" hidden="1" customHeight="1" spans="1:3">
      <c r="A84" s="169">
        <v>2010803</v>
      </c>
      <c r="B84" s="300" t="s">
        <v>145</v>
      </c>
      <c r="C84" s="447">
        <v>0</v>
      </c>
    </row>
    <row r="85" ht="16.5" hidden="1" customHeight="1" spans="1:3">
      <c r="A85" s="169">
        <v>2010804</v>
      </c>
      <c r="B85" s="300" t="s">
        <v>191</v>
      </c>
      <c r="C85" s="447">
        <v>0</v>
      </c>
    </row>
    <row r="86" ht="16.5" hidden="1" customHeight="1" spans="1:3">
      <c r="A86" s="169">
        <v>2010805</v>
      </c>
      <c r="B86" s="301" t="s">
        <v>192</v>
      </c>
      <c r="C86" s="447">
        <v>0</v>
      </c>
    </row>
    <row r="87" ht="16.5" hidden="1" customHeight="1" spans="1:3">
      <c r="A87" s="169">
        <v>2010806</v>
      </c>
      <c r="B87" s="300" t="s">
        <v>184</v>
      </c>
      <c r="C87" s="447">
        <v>0</v>
      </c>
    </row>
    <row r="88" ht="16.5" hidden="1" customHeight="1" spans="1:3">
      <c r="A88" s="169">
        <v>2010850</v>
      </c>
      <c r="B88" s="300" t="s">
        <v>152</v>
      </c>
      <c r="C88" s="447">
        <v>0</v>
      </c>
    </row>
    <row r="89" ht="16.5" hidden="1" customHeight="1" spans="1:3">
      <c r="A89" s="169">
        <v>2010899</v>
      </c>
      <c r="B89" s="300" t="s">
        <v>193</v>
      </c>
      <c r="C89" s="447">
        <v>0</v>
      </c>
    </row>
    <row r="90" ht="16.5" hidden="1" customHeight="1" spans="1:3">
      <c r="A90" s="169">
        <v>20109</v>
      </c>
      <c r="B90" s="300" t="s">
        <v>194</v>
      </c>
      <c r="C90" s="447">
        <v>0</v>
      </c>
    </row>
    <row r="91" ht="16.5" hidden="1" customHeight="1" spans="1:3">
      <c r="A91" s="169">
        <v>2010901</v>
      </c>
      <c r="B91" s="300" t="s">
        <v>143</v>
      </c>
      <c r="C91" s="447">
        <v>0</v>
      </c>
    </row>
    <row r="92" ht="16.5" hidden="1" customHeight="1" spans="1:3">
      <c r="A92" s="169">
        <v>2010902</v>
      </c>
      <c r="B92" s="300" t="s">
        <v>144</v>
      </c>
      <c r="C92" s="447">
        <v>0</v>
      </c>
    </row>
    <row r="93" ht="16.5" hidden="1" customHeight="1" spans="1:3">
      <c r="A93" s="169">
        <v>2010903</v>
      </c>
      <c r="B93" s="300" t="s">
        <v>145</v>
      </c>
      <c r="C93" s="447">
        <v>0</v>
      </c>
    </row>
    <row r="94" ht="16.5" hidden="1" customHeight="1" spans="1:3">
      <c r="A94" s="169">
        <v>2010905</v>
      </c>
      <c r="B94" s="300" t="s">
        <v>195</v>
      </c>
      <c r="C94" s="447">
        <v>0</v>
      </c>
    </row>
    <row r="95" ht="16.5" hidden="1" customHeight="1" spans="1:3">
      <c r="A95" s="169">
        <v>2010907</v>
      </c>
      <c r="B95" s="301" t="s">
        <v>196</v>
      </c>
      <c r="C95" s="447">
        <v>0</v>
      </c>
    </row>
    <row r="96" ht="16.5" hidden="1" customHeight="1" spans="1:3">
      <c r="A96" s="169">
        <v>2010908</v>
      </c>
      <c r="B96" s="300" t="s">
        <v>184</v>
      </c>
      <c r="C96" s="447">
        <v>0</v>
      </c>
    </row>
    <row r="97" ht="16.5" hidden="1" customHeight="1" spans="1:3">
      <c r="A97" s="169">
        <v>2010909</v>
      </c>
      <c r="B97" s="300" t="s">
        <v>197</v>
      </c>
      <c r="C97" s="447">
        <v>0</v>
      </c>
    </row>
    <row r="98" ht="16.5" hidden="1" customHeight="1" spans="1:3">
      <c r="A98" s="169">
        <v>2010910</v>
      </c>
      <c r="B98" s="300" t="s">
        <v>198</v>
      </c>
      <c r="C98" s="447">
        <v>0</v>
      </c>
    </row>
    <row r="99" ht="16.5" hidden="1" customHeight="1" spans="1:3">
      <c r="A99" s="169">
        <v>2010911</v>
      </c>
      <c r="B99" s="300" t="s">
        <v>199</v>
      </c>
      <c r="C99" s="447">
        <v>0</v>
      </c>
    </row>
    <row r="100" ht="16.5" hidden="1" customHeight="1" spans="1:3">
      <c r="A100" s="169">
        <v>2010912</v>
      </c>
      <c r="B100" s="300" t="s">
        <v>200</v>
      </c>
      <c r="C100" s="447">
        <v>0</v>
      </c>
    </row>
    <row r="101" ht="16.5" hidden="1" customHeight="1" spans="1:3">
      <c r="A101" s="169">
        <v>2010950</v>
      </c>
      <c r="B101" s="300" t="s">
        <v>152</v>
      </c>
      <c r="C101" s="447">
        <v>0</v>
      </c>
    </row>
    <row r="102" ht="16.5" hidden="1" customHeight="1" spans="1:3">
      <c r="A102" s="169">
        <v>2010999</v>
      </c>
      <c r="B102" s="300" t="s">
        <v>201</v>
      </c>
      <c r="C102" s="447">
        <v>0</v>
      </c>
    </row>
    <row r="103" ht="16.5" customHeight="1" spans="1:3">
      <c r="A103" s="169">
        <v>20111</v>
      </c>
      <c r="B103" s="300" t="s">
        <v>202</v>
      </c>
      <c r="C103" s="447">
        <v>3686</v>
      </c>
    </row>
    <row r="104" ht="16.5" customHeight="1" spans="1:3">
      <c r="A104" s="169">
        <v>2011101</v>
      </c>
      <c r="B104" s="300" t="s">
        <v>143</v>
      </c>
      <c r="C104" s="447">
        <v>2593</v>
      </c>
    </row>
    <row r="105" ht="16.5" customHeight="1" spans="1:3">
      <c r="A105" s="169">
        <v>2011102</v>
      </c>
      <c r="B105" s="300" t="s">
        <v>144</v>
      </c>
      <c r="C105" s="447">
        <v>570</v>
      </c>
    </row>
    <row r="106" ht="16.5" hidden="1" customHeight="1" spans="1:3">
      <c r="A106" s="169">
        <v>2011103</v>
      </c>
      <c r="B106" s="300" t="s">
        <v>145</v>
      </c>
      <c r="C106" s="447">
        <v>0</v>
      </c>
    </row>
    <row r="107" ht="16.5" customHeight="1" spans="1:3">
      <c r="A107" s="169">
        <v>2011104</v>
      </c>
      <c r="B107" s="300" t="s">
        <v>203</v>
      </c>
      <c r="C107" s="447">
        <v>431</v>
      </c>
    </row>
    <row r="108" ht="16.5" hidden="1" customHeight="1" spans="1:3">
      <c r="A108" s="169">
        <v>2011105</v>
      </c>
      <c r="B108" s="301" t="s">
        <v>204</v>
      </c>
      <c r="C108" s="447">
        <v>0</v>
      </c>
    </row>
    <row r="109" ht="16.5" hidden="1" customHeight="1" spans="1:3">
      <c r="A109" s="169">
        <v>2011106</v>
      </c>
      <c r="B109" s="300" t="s">
        <v>205</v>
      </c>
      <c r="C109" s="447">
        <v>0</v>
      </c>
    </row>
    <row r="110" ht="16.5" customHeight="1" spans="1:3">
      <c r="A110" s="169">
        <v>2011150</v>
      </c>
      <c r="B110" s="300" t="s">
        <v>152</v>
      </c>
      <c r="C110" s="447">
        <v>92</v>
      </c>
    </row>
    <row r="111" ht="16.5" hidden="1" customHeight="1" spans="1:3">
      <c r="A111" s="169">
        <v>2011199</v>
      </c>
      <c r="B111" s="300" t="s">
        <v>206</v>
      </c>
      <c r="C111" s="447">
        <v>0</v>
      </c>
    </row>
    <row r="112" ht="16.5" customHeight="1" spans="1:3">
      <c r="A112" s="169">
        <v>20113</v>
      </c>
      <c r="B112" s="300" t="s">
        <v>207</v>
      </c>
      <c r="C112" s="447">
        <v>881</v>
      </c>
    </row>
    <row r="113" ht="16.5" customHeight="1" spans="1:3">
      <c r="A113" s="169">
        <v>2011301</v>
      </c>
      <c r="B113" s="300" t="s">
        <v>143</v>
      </c>
      <c r="C113" s="447">
        <v>443</v>
      </c>
    </row>
    <row r="114" ht="16.5" hidden="1" customHeight="1" spans="1:3">
      <c r="A114" s="169">
        <v>2011302</v>
      </c>
      <c r="B114" s="300" t="s">
        <v>144</v>
      </c>
      <c r="C114" s="447">
        <v>0</v>
      </c>
    </row>
    <row r="115" ht="16.5" hidden="1" customHeight="1" spans="1:3">
      <c r="A115" s="169">
        <v>2011303</v>
      </c>
      <c r="B115" s="300" t="s">
        <v>145</v>
      </c>
      <c r="C115" s="447">
        <v>0</v>
      </c>
    </row>
    <row r="116" ht="16.5" hidden="1" customHeight="1" spans="1:3">
      <c r="A116" s="169">
        <v>2011304</v>
      </c>
      <c r="B116" s="300" t="s">
        <v>208</v>
      </c>
      <c r="C116" s="447">
        <v>0</v>
      </c>
    </row>
    <row r="117" ht="16.5" hidden="1" customHeight="1" spans="1:3">
      <c r="A117" s="169">
        <v>2011305</v>
      </c>
      <c r="B117" s="300" t="s">
        <v>209</v>
      </c>
      <c r="C117" s="447">
        <v>0</v>
      </c>
    </row>
    <row r="118" ht="16.5" hidden="1" customHeight="1" spans="1:3">
      <c r="A118" s="169">
        <v>2011306</v>
      </c>
      <c r="B118" s="301" t="s">
        <v>210</v>
      </c>
      <c r="C118" s="447">
        <v>0</v>
      </c>
    </row>
    <row r="119" ht="16.5" hidden="1" customHeight="1" spans="1:3">
      <c r="A119" s="169">
        <v>2011307</v>
      </c>
      <c r="B119" s="300" t="s">
        <v>211</v>
      </c>
      <c r="C119" s="447">
        <v>0</v>
      </c>
    </row>
    <row r="120" ht="16.5" hidden="1" customHeight="1" spans="1:3">
      <c r="A120" s="169">
        <v>2011308</v>
      </c>
      <c r="B120" s="300" t="s">
        <v>212</v>
      </c>
      <c r="C120" s="447">
        <v>0</v>
      </c>
    </row>
    <row r="121" ht="16.5" customHeight="1" spans="1:3">
      <c r="A121" s="169">
        <v>2011350</v>
      </c>
      <c r="B121" s="300" t="s">
        <v>152</v>
      </c>
      <c r="C121" s="447">
        <v>438</v>
      </c>
    </row>
    <row r="122" ht="16.5" hidden="1" customHeight="1" spans="1:3">
      <c r="A122" s="169">
        <v>2011399</v>
      </c>
      <c r="B122" s="300" t="s">
        <v>213</v>
      </c>
      <c r="C122" s="447">
        <v>0</v>
      </c>
    </row>
    <row r="123" ht="16.5" hidden="1" customHeight="1" spans="1:3">
      <c r="A123" s="169">
        <v>20114</v>
      </c>
      <c r="B123" s="300" t="s">
        <v>214</v>
      </c>
      <c r="C123" s="447">
        <v>0</v>
      </c>
    </row>
    <row r="124" ht="16.5" hidden="1" customHeight="1" spans="1:3">
      <c r="A124" s="169">
        <v>2011401</v>
      </c>
      <c r="B124" s="300" t="s">
        <v>143</v>
      </c>
      <c r="C124" s="447">
        <v>0</v>
      </c>
    </row>
    <row r="125" ht="16.5" hidden="1" customHeight="1" spans="1:3">
      <c r="A125" s="169">
        <v>2011402</v>
      </c>
      <c r="B125" s="300" t="s">
        <v>144</v>
      </c>
      <c r="C125" s="447">
        <v>0</v>
      </c>
    </row>
    <row r="126" ht="16.5" hidden="1" customHeight="1" spans="1:3">
      <c r="A126" s="169">
        <v>2011403</v>
      </c>
      <c r="B126" s="300" t="s">
        <v>145</v>
      </c>
      <c r="C126" s="447">
        <v>0</v>
      </c>
    </row>
    <row r="127" ht="16.5" hidden="1" customHeight="1" spans="1:3">
      <c r="A127" s="169">
        <v>2011404</v>
      </c>
      <c r="B127" s="301" t="s">
        <v>215</v>
      </c>
      <c r="C127" s="447">
        <v>0</v>
      </c>
    </row>
    <row r="128" ht="16.5" hidden="1" customHeight="1" spans="1:3">
      <c r="A128" s="169">
        <v>2011405</v>
      </c>
      <c r="B128" s="300" t="s">
        <v>216</v>
      </c>
      <c r="C128" s="447">
        <v>0</v>
      </c>
    </row>
    <row r="129" ht="16.5" hidden="1" customHeight="1" spans="1:3">
      <c r="A129" s="169">
        <v>2011408</v>
      </c>
      <c r="B129" s="300" t="s">
        <v>217</v>
      </c>
      <c r="C129" s="447">
        <v>0</v>
      </c>
    </row>
    <row r="130" ht="16.5" hidden="1" customHeight="1" spans="1:3">
      <c r="A130" s="169">
        <v>2011409</v>
      </c>
      <c r="B130" s="300" t="s">
        <v>218</v>
      </c>
      <c r="C130" s="447">
        <v>0</v>
      </c>
    </row>
    <row r="131" ht="16.5" hidden="1" customHeight="1" spans="1:3">
      <c r="A131" s="169">
        <v>2011410</v>
      </c>
      <c r="B131" s="300" t="s">
        <v>219</v>
      </c>
      <c r="C131" s="447">
        <v>0</v>
      </c>
    </row>
    <row r="132" ht="16.5" hidden="1" customHeight="1" spans="1:3">
      <c r="A132" s="169">
        <v>2011411</v>
      </c>
      <c r="B132" s="300" t="s">
        <v>220</v>
      </c>
      <c r="C132" s="447">
        <v>0</v>
      </c>
    </row>
    <row r="133" ht="16.5" hidden="1" customHeight="1" spans="1:3">
      <c r="A133" s="169">
        <v>2011450</v>
      </c>
      <c r="B133" s="300" t="s">
        <v>152</v>
      </c>
      <c r="C133" s="447">
        <v>0</v>
      </c>
    </row>
    <row r="134" ht="16.5" hidden="1" customHeight="1" spans="1:3">
      <c r="A134" s="169">
        <v>2011499</v>
      </c>
      <c r="B134" s="300" t="s">
        <v>221</v>
      </c>
      <c r="C134" s="447">
        <v>0</v>
      </c>
    </row>
    <row r="135" ht="16.5" hidden="1" customHeight="1" spans="1:3">
      <c r="A135" s="169">
        <v>20123</v>
      </c>
      <c r="B135" s="300" t="s">
        <v>222</v>
      </c>
      <c r="C135" s="447">
        <v>0</v>
      </c>
    </row>
    <row r="136" ht="16.5" hidden="1" customHeight="1" spans="1:3">
      <c r="A136" s="169">
        <v>2012301</v>
      </c>
      <c r="B136" s="300" t="s">
        <v>143</v>
      </c>
      <c r="C136" s="447">
        <v>0</v>
      </c>
    </row>
    <row r="137" ht="16.5" hidden="1" customHeight="1" spans="1:3">
      <c r="A137" s="169">
        <v>2012302</v>
      </c>
      <c r="B137" s="300" t="s">
        <v>144</v>
      </c>
      <c r="C137" s="447">
        <v>0</v>
      </c>
    </row>
    <row r="138" ht="16.5" hidden="1" customHeight="1" spans="1:3">
      <c r="A138" s="169">
        <v>2012303</v>
      </c>
      <c r="B138" s="301" t="s">
        <v>145</v>
      </c>
      <c r="C138" s="447">
        <v>0</v>
      </c>
    </row>
    <row r="139" ht="16.5" hidden="1" customHeight="1" spans="1:3">
      <c r="A139" s="169">
        <v>2012304</v>
      </c>
      <c r="B139" s="300" t="s">
        <v>223</v>
      </c>
      <c r="C139" s="447">
        <v>0</v>
      </c>
    </row>
    <row r="140" ht="16.5" hidden="1" customHeight="1" spans="1:3">
      <c r="A140" s="169">
        <v>2012350</v>
      </c>
      <c r="B140" s="300" t="s">
        <v>152</v>
      </c>
      <c r="C140" s="447">
        <v>0</v>
      </c>
    </row>
    <row r="141" ht="16.5" hidden="1" customHeight="1" spans="1:3">
      <c r="A141" s="169">
        <v>2012399</v>
      </c>
      <c r="B141" s="300" t="s">
        <v>224</v>
      </c>
      <c r="C141" s="447">
        <v>0</v>
      </c>
    </row>
    <row r="142" ht="16.5" hidden="1" customHeight="1" spans="1:3">
      <c r="A142" s="169">
        <v>20125</v>
      </c>
      <c r="B142" s="300" t="s">
        <v>225</v>
      </c>
      <c r="C142" s="447">
        <v>0</v>
      </c>
    </row>
    <row r="143" ht="16.5" hidden="1" customHeight="1" spans="1:3">
      <c r="A143" s="169">
        <v>2012501</v>
      </c>
      <c r="B143" s="300" t="s">
        <v>143</v>
      </c>
      <c r="C143" s="447">
        <v>0</v>
      </c>
    </row>
    <row r="144" ht="16.5" hidden="1" customHeight="1" spans="1:3">
      <c r="A144" s="169">
        <v>2012502</v>
      </c>
      <c r="B144" s="300" t="s">
        <v>144</v>
      </c>
      <c r="C144" s="447">
        <v>0</v>
      </c>
    </row>
    <row r="145" ht="16.5" hidden="1" customHeight="1" spans="1:3">
      <c r="A145" s="169">
        <v>2012503</v>
      </c>
      <c r="B145" s="300" t="s">
        <v>145</v>
      </c>
      <c r="C145" s="447">
        <v>0</v>
      </c>
    </row>
    <row r="146" ht="16.5" hidden="1" customHeight="1" spans="1:3">
      <c r="A146" s="169">
        <v>2012504</v>
      </c>
      <c r="B146" s="300" t="s">
        <v>226</v>
      </c>
      <c r="C146" s="447">
        <v>0</v>
      </c>
    </row>
    <row r="147" ht="16.5" hidden="1" customHeight="1" spans="1:3">
      <c r="A147" s="169">
        <v>2012505</v>
      </c>
      <c r="B147" s="300" t="s">
        <v>227</v>
      </c>
      <c r="C147" s="447">
        <v>0</v>
      </c>
    </row>
    <row r="148" ht="16.5" hidden="1" customHeight="1" spans="1:3">
      <c r="A148" s="169">
        <v>2012550</v>
      </c>
      <c r="B148" s="300" t="s">
        <v>152</v>
      </c>
      <c r="C148" s="447">
        <v>0</v>
      </c>
    </row>
    <row r="149" ht="16.5" hidden="1" customHeight="1" spans="1:3">
      <c r="A149" s="169">
        <v>2012599</v>
      </c>
      <c r="B149" s="300" t="s">
        <v>228</v>
      </c>
      <c r="C149" s="447">
        <v>0</v>
      </c>
    </row>
    <row r="150" ht="16.5" customHeight="1" spans="1:3">
      <c r="A150" s="169">
        <v>20126</v>
      </c>
      <c r="B150" s="300" t="s">
        <v>229</v>
      </c>
      <c r="C150" s="447">
        <v>280</v>
      </c>
    </row>
    <row r="151" ht="16.5" customHeight="1" spans="1:3">
      <c r="A151" s="169">
        <v>2012601</v>
      </c>
      <c r="B151" s="300" t="s">
        <v>143</v>
      </c>
      <c r="C151" s="447">
        <v>280</v>
      </c>
    </row>
    <row r="152" ht="16.5" hidden="1" customHeight="1" spans="1:3">
      <c r="A152" s="169">
        <v>2012602</v>
      </c>
      <c r="B152" s="301" t="s">
        <v>144</v>
      </c>
      <c r="C152" s="447">
        <v>0</v>
      </c>
    </row>
    <row r="153" ht="16.5" hidden="1" customHeight="1" spans="1:3">
      <c r="A153" s="169">
        <v>2012603</v>
      </c>
      <c r="B153" s="300" t="s">
        <v>145</v>
      </c>
      <c r="C153" s="447">
        <v>0</v>
      </c>
    </row>
    <row r="154" ht="16.5" hidden="1" customHeight="1" spans="1:3">
      <c r="A154" s="169">
        <v>2012604</v>
      </c>
      <c r="B154" s="300" t="s">
        <v>230</v>
      </c>
      <c r="C154" s="447">
        <v>0</v>
      </c>
    </row>
    <row r="155" ht="16.5" hidden="1" customHeight="1" spans="1:3">
      <c r="A155" s="169">
        <v>2012699</v>
      </c>
      <c r="B155" s="300" t="s">
        <v>231</v>
      </c>
      <c r="C155" s="447">
        <v>0</v>
      </c>
    </row>
    <row r="156" ht="16.5" customHeight="1" spans="1:3">
      <c r="A156" s="169">
        <v>20128</v>
      </c>
      <c r="B156" s="300" t="s">
        <v>232</v>
      </c>
      <c r="C156" s="447">
        <v>88</v>
      </c>
    </row>
    <row r="157" ht="16.5" customHeight="1" spans="1:3">
      <c r="A157" s="169">
        <v>2012801</v>
      </c>
      <c r="B157" s="300" t="s">
        <v>143</v>
      </c>
      <c r="C157" s="447">
        <v>88</v>
      </c>
    </row>
    <row r="158" ht="16.5" hidden="1" customHeight="1" spans="1:3">
      <c r="A158" s="169">
        <v>2012802</v>
      </c>
      <c r="B158" s="300" t="s">
        <v>144</v>
      </c>
      <c r="C158" s="447">
        <v>0</v>
      </c>
    </row>
    <row r="159" ht="16.5" hidden="1" customHeight="1" spans="1:3">
      <c r="A159" s="169">
        <v>2012803</v>
      </c>
      <c r="B159" s="301" t="s">
        <v>145</v>
      </c>
      <c r="C159" s="447">
        <v>0</v>
      </c>
    </row>
    <row r="160" ht="16.5" hidden="1" customHeight="1" spans="1:3">
      <c r="A160" s="169">
        <v>2012804</v>
      </c>
      <c r="B160" s="300" t="s">
        <v>157</v>
      </c>
      <c r="C160" s="447">
        <v>0</v>
      </c>
    </row>
    <row r="161" ht="16.5" hidden="1" customHeight="1" spans="1:3">
      <c r="A161" s="169">
        <v>2012850</v>
      </c>
      <c r="B161" s="300" t="s">
        <v>152</v>
      </c>
      <c r="C161" s="447">
        <v>0</v>
      </c>
    </row>
    <row r="162" ht="16.5" hidden="1" customHeight="1" spans="1:3">
      <c r="A162" s="169">
        <v>2012899</v>
      </c>
      <c r="B162" s="300" t="s">
        <v>233</v>
      </c>
      <c r="C162" s="447">
        <v>0</v>
      </c>
    </row>
    <row r="163" ht="16.5" customHeight="1" spans="1:3">
      <c r="A163" s="169">
        <v>20129</v>
      </c>
      <c r="B163" s="300" t="s">
        <v>234</v>
      </c>
      <c r="C163" s="447">
        <v>663</v>
      </c>
    </row>
    <row r="164" ht="16.5" customHeight="1" spans="1:3">
      <c r="A164" s="169">
        <v>2012901</v>
      </c>
      <c r="B164" s="300" t="s">
        <v>143</v>
      </c>
      <c r="C164" s="447">
        <v>373</v>
      </c>
    </row>
    <row r="165" ht="16.5" hidden="1" customHeight="1" spans="1:3">
      <c r="A165" s="169">
        <v>2012902</v>
      </c>
      <c r="B165" s="300" t="s">
        <v>144</v>
      </c>
      <c r="C165" s="447">
        <v>0</v>
      </c>
    </row>
    <row r="166" ht="16.5" hidden="1" customHeight="1" spans="1:3">
      <c r="A166" s="169">
        <v>2012903</v>
      </c>
      <c r="B166" s="300" t="s">
        <v>145</v>
      </c>
      <c r="C166" s="447">
        <v>0</v>
      </c>
    </row>
    <row r="167" ht="16.5" hidden="1" customHeight="1" spans="1:3">
      <c r="A167" s="169">
        <v>2012906</v>
      </c>
      <c r="B167" s="301" t="s">
        <v>235</v>
      </c>
      <c r="C167" s="447">
        <v>0</v>
      </c>
    </row>
    <row r="168" ht="16.5" customHeight="1" spans="1:3">
      <c r="A168" s="169">
        <v>2012950</v>
      </c>
      <c r="B168" s="300" t="s">
        <v>152</v>
      </c>
      <c r="C168" s="447">
        <v>272</v>
      </c>
    </row>
    <row r="169" ht="16.5" customHeight="1" spans="1:3">
      <c r="A169" s="169">
        <v>2012999</v>
      </c>
      <c r="B169" s="300" t="s">
        <v>236</v>
      </c>
      <c r="C169" s="447">
        <v>18</v>
      </c>
    </row>
    <row r="170" ht="16.5" customHeight="1" spans="1:3">
      <c r="A170" s="169">
        <v>20131</v>
      </c>
      <c r="B170" s="300" t="s">
        <v>237</v>
      </c>
      <c r="C170" s="447">
        <v>2046</v>
      </c>
    </row>
    <row r="171" ht="16.5" customHeight="1" spans="1:3">
      <c r="A171" s="169">
        <v>2013101</v>
      </c>
      <c r="B171" s="300" t="s">
        <v>143</v>
      </c>
      <c r="C171" s="447">
        <v>943</v>
      </c>
    </row>
    <row r="172" ht="16.5" customHeight="1" spans="1:3">
      <c r="A172" s="169">
        <v>2013102</v>
      </c>
      <c r="B172" s="300" t="s">
        <v>144</v>
      </c>
      <c r="C172" s="447">
        <v>137</v>
      </c>
    </row>
    <row r="173" ht="16.5" customHeight="1" spans="1:3">
      <c r="A173" s="169">
        <v>2013103</v>
      </c>
      <c r="B173" s="301" t="s">
        <v>145</v>
      </c>
      <c r="C173" s="447">
        <v>570</v>
      </c>
    </row>
    <row r="174" ht="16.5" hidden="1" customHeight="1" spans="1:3">
      <c r="A174" s="169">
        <v>2013105</v>
      </c>
      <c r="B174" s="300" t="s">
        <v>238</v>
      </c>
      <c r="C174" s="447">
        <v>0</v>
      </c>
    </row>
    <row r="175" ht="16.5" customHeight="1" spans="1:3">
      <c r="A175" s="169">
        <v>2013150</v>
      </c>
      <c r="B175" s="300" t="s">
        <v>152</v>
      </c>
      <c r="C175" s="447">
        <v>396</v>
      </c>
    </row>
    <row r="176" ht="16.5" hidden="1" customHeight="1" spans="1:3">
      <c r="A176" s="169">
        <v>2013199</v>
      </c>
      <c r="B176" s="300" t="s">
        <v>239</v>
      </c>
      <c r="C176" s="447">
        <v>0</v>
      </c>
    </row>
    <row r="177" ht="16.5" customHeight="1" spans="1:3">
      <c r="A177" s="169">
        <v>20132</v>
      </c>
      <c r="B177" s="300" t="s">
        <v>240</v>
      </c>
      <c r="C177" s="447">
        <v>599</v>
      </c>
    </row>
    <row r="178" ht="16.5" customHeight="1" spans="1:3">
      <c r="A178" s="169">
        <v>2013201</v>
      </c>
      <c r="B178" s="300" t="s">
        <v>143</v>
      </c>
      <c r="C178" s="447">
        <v>443</v>
      </c>
    </row>
    <row r="179" ht="16.5" customHeight="1" spans="1:3">
      <c r="A179" s="169">
        <v>2013202</v>
      </c>
      <c r="B179" s="300" t="s">
        <v>144</v>
      </c>
      <c r="C179" s="447">
        <v>84</v>
      </c>
    </row>
    <row r="180" ht="16.5" hidden="1" customHeight="1" spans="1:3">
      <c r="A180" s="169">
        <v>2013203</v>
      </c>
      <c r="B180" s="301" t="s">
        <v>145</v>
      </c>
      <c r="C180" s="447">
        <v>0</v>
      </c>
    </row>
    <row r="181" ht="16.5" hidden="1" customHeight="1" spans="1:3">
      <c r="A181" s="169">
        <v>2013204</v>
      </c>
      <c r="B181" s="300" t="s">
        <v>241</v>
      </c>
      <c r="C181" s="447">
        <v>0</v>
      </c>
    </row>
    <row r="182" ht="16.5" customHeight="1" spans="1:3">
      <c r="A182" s="169">
        <v>2013250</v>
      </c>
      <c r="B182" s="300" t="s">
        <v>152</v>
      </c>
      <c r="C182" s="447">
        <v>72</v>
      </c>
    </row>
    <row r="183" ht="16.5" hidden="1" customHeight="1" spans="1:3">
      <c r="A183" s="169">
        <v>2013299</v>
      </c>
      <c r="B183" s="300" t="s">
        <v>242</v>
      </c>
      <c r="C183" s="447">
        <v>0</v>
      </c>
    </row>
    <row r="184" ht="16.5" customHeight="1" spans="1:3">
      <c r="A184" s="169">
        <v>20133</v>
      </c>
      <c r="B184" s="300" t="s">
        <v>243</v>
      </c>
      <c r="C184" s="447">
        <v>954</v>
      </c>
    </row>
    <row r="185" ht="16.5" customHeight="1" spans="1:3">
      <c r="A185" s="169">
        <v>2013301</v>
      </c>
      <c r="B185" s="300" t="s">
        <v>143</v>
      </c>
      <c r="C185" s="447">
        <v>545</v>
      </c>
    </row>
    <row r="186" ht="16.5" hidden="1" customHeight="1" spans="1:3">
      <c r="A186" s="169">
        <v>2013302</v>
      </c>
      <c r="B186" s="300" t="s">
        <v>144</v>
      </c>
      <c r="C186" s="447">
        <v>0</v>
      </c>
    </row>
    <row r="187" ht="16.5" hidden="1" customHeight="1" spans="1:3">
      <c r="A187" s="169">
        <v>2013303</v>
      </c>
      <c r="B187" s="301" t="s">
        <v>145</v>
      </c>
      <c r="C187" s="447">
        <v>0</v>
      </c>
    </row>
    <row r="188" ht="16.5" hidden="1" customHeight="1" spans="1:3">
      <c r="A188" s="169">
        <v>2013304</v>
      </c>
      <c r="B188" s="300" t="s">
        <v>244</v>
      </c>
      <c r="C188" s="447">
        <v>0</v>
      </c>
    </row>
    <row r="189" ht="16.5" customHeight="1" spans="1:3">
      <c r="A189" s="169">
        <v>2013350</v>
      </c>
      <c r="B189" s="300" t="s">
        <v>152</v>
      </c>
      <c r="C189" s="447">
        <v>409</v>
      </c>
    </row>
    <row r="190" ht="16.5" hidden="1" customHeight="1" spans="1:3">
      <c r="A190" s="169">
        <v>2013399</v>
      </c>
      <c r="B190" s="300" t="s">
        <v>245</v>
      </c>
      <c r="C190" s="447">
        <v>0</v>
      </c>
    </row>
    <row r="191" ht="16.5" customHeight="1" spans="1:3">
      <c r="A191" s="169">
        <v>20134</v>
      </c>
      <c r="B191" s="300" t="s">
        <v>246</v>
      </c>
      <c r="C191" s="447">
        <v>479</v>
      </c>
    </row>
    <row r="192" ht="16.5" customHeight="1" spans="1:3">
      <c r="A192" s="169">
        <v>2013401</v>
      </c>
      <c r="B192" s="300" t="s">
        <v>143</v>
      </c>
      <c r="C192" s="447">
        <v>312</v>
      </c>
    </row>
    <row r="193" ht="16.5" hidden="1" customHeight="1" spans="1:3">
      <c r="A193" s="169">
        <v>2013402</v>
      </c>
      <c r="B193" s="300" t="s">
        <v>144</v>
      </c>
      <c r="C193" s="447">
        <v>0</v>
      </c>
    </row>
    <row r="194" ht="16.5" hidden="1" customHeight="1" spans="1:3">
      <c r="A194" s="169">
        <v>2013403</v>
      </c>
      <c r="B194" s="301" t="s">
        <v>145</v>
      </c>
      <c r="C194" s="447">
        <v>0</v>
      </c>
    </row>
    <row r="195" ht="16.5" customHeight="1" spans="1:3">
      <c r="A195" s="169">
        <v>2013404</v>
      </c>
      <c r="B195" s="300" t="s">
        <v>247</v>
      </c>
      <c r="C195" s="447">
        <v>109</v>
      </c>
    </row>
    <row r="196" ht="16.5" hidden="1" customHeight="1" spans="1:3">
      <c r="A196" s="169">
        <v>2013405</v>
      </c>
      <c r="B196" s="300" t="s">
        <v>248</v>
      </c>
      <c r="C196" s="447">
        <v>0</v>
      </c>
    </row>
    <row r="197" ht="16.5" customHeight="1" spans="1:3">
      <c r="A197" s="169">
        <v>2013450</v>
      </c>
      <c r="B197" s="300" t="s">
        <v>152</v>
      </c>
      <c r="C197" s="447">
        <v>58</v>
      </c>
    </row>
    <row r="198" ht="16.5" hidden="1" customHeight="1" spans="1:3">
      <c r="A198" s="169">
        <v>2013499</v>
      </c>
      <c r="B198" s="300" t="s">
        <v>249</v>
      </c>
      <c r="C198" s="447">
        <v>0</v>
      </c>
    </row>
    <row r="199" ht="16.5" hidden="1" customHeight="1" spans="1:3">
      <c r="A199" s="169">
        <v>20135</v>
      </c>
      <c r="B199" s="300" t="s">
        <v>250</v>
      </c>
      <c r="C199" s="447">
        <v>0</v>
      </c>
    </row>
    <row r="200" ht="16.5" hidden="1" customHeight="1" spans="1:3">
      <c r="A200" s="169">
        <v>2013501</v>
      </c>
      <c r="B200" s="300" t="s">
        <v>143</v>
      </c>
      <c r="C200" s="447">
        <v>0</v>
      </c>
    </row>
    <row r="201" ht="16.5" hidden="1" customHeight="1" spans="1:3">
      <c r="A201" s="169">
        <v>2013502</v>
      </c>
      <c r="B201" s="301" t="s">
        <v>144</v>
      </c>
      <c r="C201" s="447">
        <v>0</v>
      </c>
    </row>
    <row r="202" ht="16.5" hidden="1" customHeight="1" spans="1:3">
      <c r="A202" s="169">
        <v>2013503</v>
      </c>
      <c r="B202" s="300" t="s">
        <v>145</v>
      </c>
      <c r="C202" s="447">
        <v>0</v>
      </c>
    </row>
    <row r="203" ht="16.5" hidden="1" customHeight="1" spans="1:3">
      <c r="A203" s="169">
        <v>2013550</v>
      </c>
      <c r="B203" s="300" t="s">
        <v>152</v>
      </c>
      <c r="C203" s="447">
        <v>0</v>
      </c>
    </row>
    <row r="204" ht="16.5" hidden="1" customHeight="1" spans="1:3">
      <c r="A204" s="169">
        <v>2013599</v>
      </c>
      <c r="B204" s="300" t="s">
        <v>251</v>
      </c>
      <c r="C204" s="447">
        <v>0</v>
      </c>
    </row>
    <row r="205" ht="16.5" customHeight="1" spans="1:3">
      <c r="A205" s="169">
        <v>20136</v>
      </c>
      <c r="B205" s="300" t="s">
        <v>252</v>
      </c>
      <c r="C205" s="447">
        <v>1949</v>
      </c>
    </row>
    <row r="206" ht="16.5" customHeight="1" spans="1:3">
      <c r="A206" s="169">
        <v>2013601</v>
      </c>
      <c r="B206" s="300" t="s">
        <v>143</v>
      </c>
      <c r="C206" s="447">
        <v>658</v>
      </c>
    </row>
    <row r="207" ht="16.5" customHeight="1" spans="1:3">
      <c r="A207" s="169">
        <v>2013602</v>
      </c>
      <c r="B207" s="301" t="s">
        <v>144</v>
      </c>
      <c r="C207" s="447">
        <v>550</v>
      </c>
    </row>
    <row r="208" ht="16.5" hidden="1" customHeight="1" spans="1:3">
      <c r="A208" s="169">
        <v>2013603</v>
      </c>
      <c r="B208" s="300" t="s">
        <v>145</v>
      </c>
      <c r="C208" s="447">
        <v>0</v>
      </c>
    </row>
    <row r="209" ht="16.5" customHeight="1" spans="1:3">
      <c r="A209" s="169">
        <v>2013650</v>
      </c>
      <c r="B209" s="300" t="s">
        <v>152</v>
      </c>
      <c r="C209" s="447">
        <v>100</v>
      </c>
    </row>
    <row r="210" ht="16.5" customHeight="1" spans="1:3">
      <c r="A210" s="169">
        <v>2013699</v>
      </c>
      <c r="B210" s="300" t="s">
        <v>253</v>
      </c>
      <c r="C210" s="447">
        <v>641</v>
      </c>
    </row>
    <row r="211" ht="16.5" hidden="1" customHeight="1" spans="1:3">
      <c r="A211" s="169">
        <v>20137</v>
      </c>
      <c r="B211" s="300" t="s">
        <v>254</v>
      </c>
      <c r="C211" s="447">
        <v>0</v>
      </c>
    </row>
    <row r="212" ht="16.5" hidden="1" customHeight="1" spans="1:3">
      <c r="A212" s="169">
        <v>2013701</v>
      </c>
      <c r="B212" s="300" t="s">
        <v>143</v>
      </c>
      <c r="C212" s="447">
        <v>0</v>
      </c>
    </row>
    <row r="213" ht="16.5" hidden="1" customHeight="1" spans="1:3">
      <c r="A213" s="169">
        <v>2013702</v>
      </c>
      <c r="B213" s="300" t="s">
        <v>144</v>
      </c>
      <c r="C213" s="447">
        <v>0</v>
      </c>
    </row>
    <row r="214" ht="16.5" hidden="1" customHeight="1" spans="1:3">
      <c r="A214" s="169">
        <v>2013703</v>
      </c>
      <c r="B214" s="300" t="s">
        <v>145</v>
      </c>
      <c r="C214" s="447">
        <v>0</v>
      </c>
    </row>
    <row r="215" ht="16.5" hidden="1" customHeight="1" spans="1:3">
      <c r="A215" s="169">
        <v>2013704</v>
      </c>
      <c r="B215" s="301" t="s">
        <v>255</v>
      </c>
      <c r="C215" s="447">
        <v>0</v>
      </c>
    </row>
    <row r="216" ht="16.5" hidden="1" customHeight="1" spans="1:3">
      <c r="A216" s="169">
        <v>2013750</v>
      </c>
      <c r="B216" s="300" t="s">
        <v>152</v>
      </c>
      <c r="C216" s="447">
        <v>0</v>
      </c>
    </row>
    <row r="217" ht="16.5" hidden="1" customHeight="1" spans="1:3">
      <c r="A217" s="169">
        <v>2013799</v>
      </c>
      <c r="B217" s="300" t="s">
        <v>256</v>
      </c>
      <c r="C217" s="447">
        <v>0</v>
      </c>
    </row>
    <row r="218" ht="16.5" customHeight="1" spans="1:3">
      <c r="A218" s="169">
        <v>20138</v>
      </c>
      <c r="B218" s="300" t="s">
        <v>257</v>
      </c>
      <c r="C218" s="447">
        <v>4383</v>
      </c>
    </row>
    <row r="219" ht="16.5" customHeight="1" spans="1:3">
      <c r="A219" s="169">
        <v>2013801</v>
      </c>
      <c r="B219" s="300" t="s">
        <v>143</v>
      </c>
      <c r="C219" s="447">
        <v>3082</v>
      </c>
    </row>
    <row r="220" ht="16.5" hidden="1" customHeight="1" spans="1:3">
      <c r="A220" s="169">
        <v>2013802</v>
      </c>
      <c r="B220" s="300" t="s">
        <v>144</v>
      </c>
      <c r="C220" s="447">
        <v>0</v>
      </c>
    </row>
    <row r="221" ht="16.5" customHeight="1" spans="1:3">
      <c r="A221" s="169">
        <v>2013803</v>
      </c>
      <c r="B221" s="301" t="s">
        <v>145</v>
      </c>
      <c r="C221" s="447">
        <v>252</v>
      </c>
    </row>
    <row r="222" ht="16.5" customHeight="1" spans="1:3">
      <c r="A222" s="169">
        <v>2013804</v>
      </c>
      <c r="B222" s="300" t="s">
        <v>258</v>
      </c>
      <c r="C222" s="447">
        <v>693</v>
      </c>
    </row>
    <row r="223" ht="16.5" customHeight="1" spans="1:3">
      <c r="A223" s="169">
        <v>2013805</v>
      </c>
      <c r="B223" s="300" t="s">
        <v>259</v>
      </c>
      <c r="C223" s="447">
        <v>120</v>
      </c>
    </row>
    <row r="224" ht="16.5" hidden="1" customHeight="1" spans="1:3">
      <c r="A224" s="169">
        <v>2013808</v>
      </c>
      <c r="B224" s="300" t="s">
        <v>184</v>
      </c>
      <c r="C224" s="447">
        <v>0</v>
      </c>
    </row>
    <row r="225" ht="16.5" hidden="1" customHeight="1" spans="1:3">
      <c r="A225" s="169">
        <v>2013810</v>
      </c>
      <c r="B225" s="300" t="s">
        <v>260</v>
      </c>
      <c r="C225" s="447">
        <v>0</v>
      </c>
    </row>
    <row r="226" ht="16.5" customHeight="1" spans="1:3">
      <c r="A226" s="169">
        <v>2013812</v>
      </c>
      <c r="B226" s="300" t="s">
        <v>261</v>
      </c>
      <c r="C226" s="447">
        <v>40</v>
      </c>
    </row>
    <row r="227" ht="16.5" hidden="1" customHeight="1" spans="1:3">
      <c r="A227" s="169">
        <v>2013813</v>
      </c>
      <c r="B227" s="301" t="s">
        <v>262</v>
      </c>
      <c r="C227" s="447">
        <v>0</v>
      </c>
    </row>
    <row r="228" ht="16.5" customHeight="1" spans="1:3">
      <c r="A228" s="169">
        <v>2013814</v>
      </c>
      <c r="B228" s="300" t="s">
        <v>263</v>
      </c>
      <c r="C228" s="447">
        <v>6</v>
      </c>
    </row>
    <row r="229" ht="16.5" customHeight="1" spans="1:3">
      <c r="A229" s="169">
        <v>2013815</v>
      </c>
      <c r="B229" s="300" t="s">
        <v>264</v>
      </c>
      <c r="C229" s="447">
        <v>3</v>
      </c>
    </row>
    <row r="230" ht="16.5" customHeight="1" spans="1:3">
      <c r="A230" s="169">
        <v>2013816</v>
      </c>
      <c r="B230" s="300" t="s">
        <v>265</v>
      </c>
      <c r="C230" s="447">
        <v>48</v>
      </c>
    </row>
    <row r="231" ht="16.5" customHeight="1" spans="1:3">
      <c r="A231" s="169">
        <v>2013850</v>
      </c>
      <c r="B231" s="300" t="s">
        <v>152</v>
      </c>
      <c r="C231" s="447">
        <v>129</v>
      </c>
    </row>
    <row r="232" ht="16.5" customHeight="1" spans="1:3">
      <c r="A232" s="169">
        <v>2013899</v>
      </c>
      <c r="B232" s="300" t="s">
        <v>266</v>
      </c>
      <c r="C232" s="447">
        <v>10</v>
      </c>
    </row>
    <row r="233" ht="16.5" hidden="1" customHeight="1" spans="1:3">
      <c r="A233" s="169">
        <v>20199</v>
      </c>
      <c r="B233" s="301" t="s">
        <v>267</v>
      </c>
      <c r="C233" s="447">
        <v>0</v>
      </c>
    </row>
    <row r="234" ht="16.5" hidden="1" customHeight="1" spans="1:3">
      <c r="A234" s="169">
        <v>2019901</v>
      </c>
      <c r="B234" s="300" t="s">
        <v>268</v>
      </c>
      <c r="C234" s="447">
        <v>0</v>
      </c>
    </row>
    <row r="235" ht="16.5" hidden="1" customHeight="1" spans="1:3">
      <c r="A235" s="169">
        <v>2019999</v>
      </c>
      <c r="B235" s="300" t="s">
        <v>269</v>
      </c>
      <c r="C235" s="447">
        <v>0</v>
      </c>
    </row>
    <row r="236" ht="16.5" hidden="1" customHeight="1" spans="1:3">
      <c r="A236" s="169">
        <v>202</v>
      </c>
      <c r="B236" s="300" t="s">
        <v>270</v>
      </c>
      <c r="C236" s="447">
        <v>0</v>
      </c>
    </row>
    <row r="237" ht="16.5" hidden="1" customHeight="1" spans="1:3">
      <c r="A237" s="169">
        <v>20205</v>
      </c>
      <c r="B237" s="300" t="s">
        <v>271</v>
      </c>
      <c r="C237" s="447">
        <v>0</v>
      </c>
    </row>
    <row r="238" ht="16.5" hidden="1" customHeight="1" spans="1:3">
      <c r="A238" s="169">
        <v>20206</v>
      </c>
      <c r="B238" s="300" t="s">
        <v>272</v>
      </c>
      <c r="C238" s="447">
        <v>0</v>
      </c>
    </row>
    <row r="239" ht="16.5" hidden="1" customHeight="1" spans="1:3">
      <c r="A239" s="169">
        <v>20299</v>
      </c>
      <c r="B239" s="300" t="s">
        <v>273</v>
      </c>
      <c r="C239" s="447">
        <v>0</v>
      </c>
    </row>
    <row r="240" ht="16.5" customHeight="1" spans="1:3">
      <c r="A240" s="169">
        <v>203</v>
      </c>
      <c r="B240" s="300" t="s">
        <v>274</v>
      </c>
      <c r="C240" s="447">
        <v>140</v>
      </c>
    </row>
    <row r="241" ht="16.5" customHeight="1" spans="1:3">
      <c r="A241" s="169">
        <v>20306</v>
      </c>
      <c r="B241" s="300" t="s">
        <v>275</v>
      </c>
      <c r="C241" s="447">
        <v>140</v>
      </c>
    </row>
    <row r="242" ht="16.5" customHeight="1" spans="1:3">
      <c r="A242" s="169">
        <v>2030601</v>
      </c>
      <c r="B242" s="300" t="s">
        <v>276</v>
      </c>
      <c r="C242" s="447">
        <v>140</v>
      </c>
    </row>
    <row r="243" ht="16.5" hidden="1" customHeight="1" spans="1:3">
      <c r="A243" s="169">
        <v>2030602</v>
      </c>
      <c r="B243" s="300" t="s">
        <v>277</v>
      </c>
      <c r="C243" s="447">
        <v>0</v>
      </c>
    </row>
    <row r="244" ht="16.5" hidden="1" customHeight="1" spans="1:3">
      <c r="A244" s="169">
        <v>2030603</v>
      </c>
      <c r="B244" s="300" t="s">
        <v>278</v>
      </c>
      <c r="C244" s="447">
        <v>0</v>
      </c>
    </row>
    <row r="245" ht="16.5" hidden="1" customHeight="1" spans="1:3">
      <c r="A245" s="169">
        <v>2030604</v>
      </c>
      <c r="B245" s="300" t="s">
        <v>279</v>
      </c>
      <c r="C245" s="447">
        <v>0</v>
      </c>
    </row>
    <row r="246" ht="16.5" hidden="1" customHeight="1" spans="1:3">
      <c r="A246" s="169">
        <v>2030605</v>
      </c>
      <c r="B246" s="300" t="s">
        <v>280</v>
      </c>
      <c r="C246" s="447">
        <v>0</v>
      </c>
    </row>
    <row r="247" ht="16.5" hidden="1" customHeight="1" spans="1:3">
      <c r="A247" s="169">
        <v>2030606</v>
      </c>
      <c r="B247" s="300" t="s">
        <v>281</v>
      </c>
      <c r="C247" s="447">
        <v>0</v>
      </c>
    </row>
    <row r="248" ht="16.5" hidden="1" customHeight="1" spans="1:3">
      <c r="A248" s="169">
        <v>2030607</v>
      </c>
      <c r="B248" s="300" t="s">
        <v>282</v>
      </c>
      <c r="C248" s="447">
        <v>0</v>
      </c>
    </row>
    <row r="249" ht="16.5" hidden="1" customHeight="1" spans="1:3">
      <c r="A249" s="169">
        <v>2030608</v>
      </c>
      <c r="B249" s="300" t="s">
        <v>283</v>
      </c>
      <c r="C249" s="447">
        <v>0</v>
      </c>
    </row>
    <row r="250" ht="16.5" hidden="1" customHeight="1" spans="1:3">
      <c r="A250" s="169">
        <v>2030699</v>
      </c>
      <c r="B250" s="301" t="s">
        <v>284</v>
      </c>
      <c r="C250" s="447">
        <v>0</v>
      </c>
    </row>
    <row r="251" ht="16.5" hidden="1" customHeight="1" spans="1:3">
      <c r="A251" s="169">
        <v>20399</v>
      </c>
      <c r="B251" s="300" t="s">
        <v>285</v>
      </c>
      <c r="C251" s="447">
        <v>0</v>
      </c>
    </row>
    <row r="252" ht="16.5" customHeight="1" spans="1:3">
      <c r="A252" s="169">
        <v>204</v>
      </c>
      <c r="B252" s="300" t="s">
        <v>286</v>
      </c>
      <c r="C252" s="447">
        <v>28068</v>
      </c>
    </row>
    <row r="253" ht="16.5" hidden="1" customHeight="1" spans="1:3">
      <c r="A253" s="169">
        <v>20401</v>
      </c>
      <c r="B253" s="302" t="s">
        <v>287</v>
      </c>
      <c r="C253" s="447">
        <v>0</v>
      </c>
    </row>
    <row r="254" ht="16.5" hidden="1" customHeight="1" spans="1:3">
      <c r="A254" s="169">
        <v>2040101</v>
      </c>
      <c r="B254" s="301" t="s">
        <v>288</v>
      </c>
      <c r="C254" s="447">
        <v>0</v>
      </c>
    </row>
    <row r="255" ht="16.5" hidden="1" customHeight="1" spans="1:3">
      <c r="A255" s="169">
        <v>2040199</v>
      </c>
      <c r="B255" s="300" t="s">
        <v>289</v>
      </c>
      <c r="C255" s="447">
        <v>0</v>
      </c>
    </row>
    <row r="256" ht="16.5" customHeight="1" spans="1:3">
      <c r="A256" s="169">
        <v>20402</v>
      </c>
      <c r="B256" s="300" t="s">
        <v>290</v>
      </c>
      <c r="C256" s="447">
        <v>25801</v>
      </c>
    </row>
    <row r="257" ht="16.5" customHeight="1" spans="1:3">
      <c r="A257" s="169">
        <v>2040201</v>
      </c>
      <c r="B257" s="300" t="s">
        <v>143</v>
      </c>
      <c r="C257" s="447">
        <v>18144</v>
      </c>
    </row>
    <row r="258" ht="16.5" hidden="1" customHeight="1" spans="1:3">
      <c r="A258" s="169">
        <v>2040202</v>
      </c>
      <c r="B258" s="300" t="s">
        <v>144</v>
      </c>
      <c r="C258" s="447">
        <v>0</v>
      </c>
    </row>
    <row r="259" ht="16.5" hidden="1" customHeight="1" spans="1:3">
      <c r="A259" s="169">
        <v>2040203</v>
      </c>
      <c r="B259" s="300" t="s">
        <v>145</v>
      </c>
      <c r="C259" s="447">
        <v>0</v>
      </c>
    </row>
    <row r="260" ht="16.5" hidden="1" customHeight="1" spans="1:3">
      <c r="A260" s="169">
        <v>2040219</v>
      </c>
      <c r="B260" s="300" t="s">
        <v>184</v>
      </c>
      <c r="C260" s="447">
        <v>0</v>
      </c>
    </row>
    <row r="261" ht="16.5" customHeight="1" spans="1:3">
      <c r="A261" s="169">
        <v>2040220</v>
      </c>
      <c r="B261" s="301" t="s">
        <v>291</v>
      </c>
      <c r="C261" s="447">
        <v>4846</v>
      </c>
    </row>
    <row r="262" ht="16.5" hidden="1" customHeight="1" spans="1:3">
      <c r="A262" s="169">
        <v>2040221</v>
      </c>
      <c r="B262" s="300" t="s">
        <v>292</v>
      </c>
      <c r="C262" s="447">
        <v>0</v>
      </c>
    </row>
    <row r="263" ht="16.5" hidden="1" customHeight="1" spans="1:3">
      <c r="A263" s="169">
        <v>2040222</v>
      </c>
      <c r="B263" s="300" t="s">
        <v>293</v>
      </c>
      <c r="C263" s="447">
        <v>0</v>
      </c>
    </row>
    <row r="264" ht="16.5" hidden="1" customHeight="1" spans="1:3">
      <c r="A264" s="169">
        <v>2040223</v>
      </c>
      <c r="B264" s="301" t="s">
        <v>294</v>
      </c>
      <c r="C264" s="447">
        <v>0</v>
      </c>
    </row>
    <row r="265" ht="16.5" customHeight="1" spans="1:3">
      <c r="A265" s="169">
        <v>2040250</v>
      </c>
      <c r="B265" s="300" t="s">
        <v>152</v>
      </c>
      <c r="C265" s="447">
        <v>2811</v>
      </c>
    </row>
    <row r="266" ht="16.5" hidden="1" customHeight="1" spans="1:3">
      <c r="A266" s="169">
        <v>2040299</v>
      </c>
      <c r="B266" s="300" t="s">
        <v>295</v>
      </c>
      <c r="C266" s="447">
        <v>0</v>
      </c>
    </row>
    <row r="267" ht="16.5" hidden="1" customHeight="1" spans="1:3">
      <c r="A267" s="169">
        <v>20403</v>
      </c>
      <c r="B267" s="301" t="s">
        <v>296</v>
      </c>
      <c r="C267" s="447">
        <v>0</v>
      </c>
    </row>
    <row r="268" ht="16.5" hidden="1" customHeight="1" spans="1:3">
      <c r="A268" s="169">
        <v>2040301</v>
      </c>
      <c r="B268" s="300" t="s">
        <v>143</v>
      </c>
      <c r="C268" s="447">
        <v>0</v>
      </c>
    </row>
    <row r="269" ht="16.5" hidden="1" customHeight="1" spans="1:3">
      <c r="A269" s="169">
        <v>2040302</v>
      </c>
      <c r="B269" s="300" t="s">
        <v>144</v>
      </c>
      <c r="C269" s="447">
        <v>0</v>
      </c>
    </row>
    <row r="270" ht="16.5" hidden="1" customHeight="1" spans="1:3">
      <c r="A270" s="169">
        <v>2040303</v>
      </c>
      <c r="B270" s="300" t="s">
        <v>145</v>
      </c>
      <c r="C270" s="447">
        <v>0</v>
      </c>
    </row>
    <row r="271" ht="16.5" hidden="1" customHeight="1" spans="1:3">
      <c r="A271" s="169">
        <v>2040304</v>
      </c>
      <c r="B271" s="300" t="s">
        <v>297</v>
      </c>
      <c r="C271" s="447">
        <v>0</v>
      </c>
    </row>
    <row r="272" ht="16.5" hidden="1" customHeight="1" spans="1:3">
      <c r="A272" s="169">
        <v>2040350</v>
      </c>
      <c r="B272" s="300" t="s">
        <v>152</v>
      </c>
      <c r="C272" s="447">
        <v>0</v>
      </c>
    </row>
    <row r="273" ht="16.5" hidden="1" customHeight="1" spans="1:3">
      <c r="A273" s="169">
        <v>2040399</v>
      </c>
      <c r="B273" s="301" t="s">
        <v>298</v>
      </c>
      <c r="C273" s="447">
        <v>0</v>
      </c>
    </row>
    <row r="274" ht="16.5" hidden="1" customHeight="1" spans="1:3">
      <c r="A274" s="169">
        <v>20404</v>
      </c>
      <c r="B274" s="300" t="s">
        <v>299</v>
      </c>
      <c r="C274" s="447">
        <v>0</v>
      </c>
    </row>
    <row r="275" ht="16.5" hidden="1" customHeight="1" spans="1:3">
      <c r="A275" s="169">
        <v>2040401</v>
      </c>
      <c r="B275" s="300" t="s">
        <v>143</v>
      </c>
      <c r="C275" s="447">
        <v>0</v>
      </c>
    </row>
    <row r="276" ht="16.5" hidden="1" customHeight="1" spans="1:3">
      <c r="A276" s="169">
        <v>2040402</v>
      </c>
      <c r="B276" s="300" t="s">
        <v>144</v>
      </c>
      <c r="C276" s="447">
        <v>0</v>
      </c>
    </row>
    <row r="277" ht="16.5" hidden="1" customHeight="1" spans="1:3">
      <c r="A277" s="169">
        <v>2040403</v>
      </c>
      <c r="B277" s="301" t="s">
        <v>145</v>
      </c>
      <c r="C277" s="447">
        <v>0</v>
      </c>
    </row>
    <row r="278" ht="16.5" hidden="1" customHeight="1" spans="1:3">
      <c r="A278" s="169">
        <v>2040409</v>
      </c>
      <c r="B278" s="300" t="s">
        <v>300</v>
      </c>
      <c r="C278" s="447">
        <v>0</v>
      </c>
    </row>
    <row r="279" ht="16.5" hidden="1" customHeight="1" spans="1:3">
      <c r="A279" s="169">
        <v>2040410</v>
      </c>
      <c r="B279" s="301" t="s">
        <v>301</v>
      </c>
      <c r="C279" s="447">
        <v>0</v>
      </c>
    </row>
    <row r="280" ht="16.5" hidden="1" customHeight="1" spans="1:3">
      <c r="A280" s="169">
        <v>2040450</v>
      </c>
      <c r="B280" s="300" t="s">
        <v>152</v>
      </c>
      <c r="C280" s="447">
        <v>0</v>
      </c>
    </row>
    <row r="281" ht="16.5" hidden="1" customHeight="1" spans="1:3">
      <c r="A281" s="169">
        <v>2040499</v>
      </c>
      <c r="B281" s="300" t="s">
        <v>302</v>
      </c>
      <c r="C281" s="447">
        <v>0</v>
      </c>
    </row>
    <row r="282" ht="16.5" hidden="1" customHeight="1" spans="1:3">
      <c r="A282" s="169">
        <v>20405</v>
      </c>
      <c r="B282" s="300" t="s">
        <v>303</v>
      </c>
      <c r="C282" s="447">
        <v>0</v>
      </c>
    </row>
    <row r="283" ht="16.5" hidden="1" customHeight="1" spans="1:3">
      <c r="A283" s="169">
        <v>2040501</v>
      </c>
      <c r="B283" s="300" t="s">
        <v>143</v>
      </c>
      <c r="C283" s="447">
        <v>0</v>
      </c>
    </row>
    <row r="284" ht="16.5" hidden="1" customHeight="1" spans="1:3">
      <c r="A284" s="169">
        <v>2040502</v>
      </c>
      <c r="B284" s="301" t="s">
        <v>144</v>
      </c>
      <c r="C284" s="447">
        <v>0</v>
      </c>
    </row>
    <row r="285" ht="16.5" hidden="1" customHeight="1" spans="1:3">
      <c r="A285" s="169">
        <v>2040503</v>
      </c>
      <c r="B285" s="300" t="s">
        <v>145</v>
      </c>
      <c r="C285" s="447">
        <v>0</v>
      </c>
    </row>
    <row r="286" ht="16.5" hidden="1" customHeight="1" spans="1:3">
      <c r="A286" s="169">
        <v>2040504</v>
      </c>
      <c r="B286" s="300" t="s">
        <v>304</v>
      </c>
      <c r="C286" s="447">
        <v>0</v>
      </c>
    </row>
    <row r="287" ht="16.5" hidden="1" customHeight="1" spans="1:3">
      <c r="A287" s="169">
        <v>2040505</v>
      </c>
      <c r="B287" s="300" t="s">
        <v>305</v>
      </c>
      <c r="C287" s="447">
        <v>0</v>
      </c>
    </row>
    <row r="288" ht="16.5" hidden="1" customHeight="1" spans="1:3">
      <c r="A288" s="169">
        <v>2040506</v>
      </c>
      <c r="B288" s="300" t="s">
        <v>306</v>
      </c>
      <c r="C288" s="447">
        <v>0</v>
      </c>
    </row>
    <row r="289" ht="16.5" hidden="1" customHeight="1" spans="1:3">
      <c r="A289" s="169">
        <v>2040550</v>
      </c>
      <c r="B289" s="300" t="s">
        <v>152</v>
      </c>
      <c r="C289" s="447">
        <v>0</v>
      </c>
    </row>
    <row r="290" ht="16.5" hidden="1" customHeight="1" spans="1:3">
      <c r="A290" s="169">
        <v>2040599</v>
      </c>
      <c r="B290" s="301" t="s">
        <v>307</v>
      </c>
      <c r="C290" s="447">
        <v>0</v>
      </c>
    </row>
    <row r="291" ht="16.5" customHeight="1" spans="1:3">
      <c r="A291" s="169">
        <v>20406</v>
      </c>
      <c r="B291" s="300" t="s">
        <v>308</v>
      </c>
      <c r="C291" s="447">
        <v>2087</v>
      </c>
    </row>
    <row r="292" ht="16.5" customHeight="1" spans="1:3">
      <c r="A292" s="169">
        <v>2040601</v>
      </c>
      <c r="B292" s="302" t="s">
        <v>143</v>
      </c>
      <c r="C292" s="447">
        <v>1214</v>
      </c>
    </row>
    <row r="293" ht="16.5" hidden="1" customHeight="1" spans="1:3">
      <c r="A293" s="169">
        <v>2040602</v>
      </c>
      <c r="B293" s="302" t="s">
        <v>144</v>
      </c>
      <c r="C293" s="447">
        <v>0</v>
      </c>
    </row>
    <row r="294" ht="16.5" hidden="1" customHeight="1" spans="1:3">
      <c r="A294" s="169">
        <v>2040603</v>
      </c>
      <c r="B294" s="301" t="s">
        <v>145</v>
      </c>
      <c r="C294" s="447">
        <v>0</v>
      </c>
    </row>
    <row r="295" ht="16.5" customHeight="1" spans="1:3">
      <c r="A295" s="169">
        <v>2040604</v>
      </c>
      <c r="B295" s="300" t="s">
        <v>309</v>
      </c>
      <c r="C295" s="447">
        <v>666</v>
      </c>
    </row>
    <row r="296" ht="16.5" customHeight="1" spans="1:3">
      <c r="A296" s="169">
        <v>2040605</v>
      </c>
      <c r="B296" s="300" t="s">
        <v>310</v>
      </c>
      <c r="C296" s="447">
        <v>13</v>
      </c>
    </row>
    <row r="297" ht="16.5" hidden="1" customHeight="1" spans="1:3">
      <c r="A297" s="169">
        <v>2040606</v>
      </c>
      <c r="B297" s="300" t="s">
        <v>311</v>
      </c>
      <c r="C297" s="447">
        <v>0</v>
      </c>
    </row>
    <row r="298" ht="16.5" customHeight="1" spans="1:3">
      <c r="A298" s="169">
        <v>2040607</v>
      </c>
      <c r="B298" s="300" t="s">
        <v>312</v>
      </c>
      <c r="C298" s="447">
        <v>3</v>
      </c>
    </row>
    <row r="299" ht="16.5" hidden="1" customHeight="1" spans="1:3">
      <c r="A299" s="169">
        <v>2040608</v>
      </c>
      <c r="B299" s="300" t="s">
        <v>313</v>
      </c>
      <c r="C299" s="447">
        <v>0</v>
      </c>
    </row>
    <row r="300" ht="16.5" hidden="1" customHeight="1" spans="1:3">
      <c r="A300" s="169">
        <v>2040610</v>
      </c>
      <c r="B300" s="300" t="s">
        <v>314</v>
      </c>
      <c r="C300" s="447">
        <v>0</v>
      </c>
    </row>
    <row r="301" ht="16.5" hidden="1" customHeight="1" spans="1:3">
      <c r="A301" s="169">
        <v>2040612</v>
      </c>
      <c r="B301" s="300" t="s">
        <v>315</v>
      </c>
      <c r="C301" s="447">
        <v>0</v>
      </c>
    </row>
    <row r="302" ht="16.5" hidden="1" customHeight="1" spans="1:3">
      <c r="A302" s="169">
        <v>2040613</v>
      </c>
      <c r="B302" s="300" t="s">
        <v>184</v>
      </c>
      <c r="C302" s="447">
        <v>0</v>
      </c>
    </row>
    <row r="303" ht="16.5" customHeight="1" spans="1:3">
      <c r="A303" s="169">
        <v>2040650</v>
      </c>
      <c r="B303" s="301" t="s">
        <v>152</v>
      </c>
      <c r="C303" s="447">
        <v>191</v>
      </c>
    </row>
    <row r="304" ht="16.5" hidden="1" customHeight="1" spans="1:3">
      <c r="A304" s="169">
        <v>2040699</v>
      </c>
      <c r="B304" s="300" t="s">
        <v>316</v>
      </c>
      <c r="C304" s="447">
        <v>0</v>
      </c>
    </row>
    <row r="305" ht="16.5" hidden="1" customHeight="1" spans="1:3">
      <c r="A305" s="169">
        <v>20407</v>
      </c>
      <c r="B305" s="300" t="s">
        <v>317</v>
      </c>
      <c r="C305" s="447">
        <v>0</v>
      </c>
    </row>
    <row r="306" ht="16.5" hidden="1" customHeight="1" spans="1:3">
      <c r="A306" s="169">
        <v>2040701</v>
      </c>
      <c r="B306" s="300" t="s">
        <v>143</v>
      </c>
      <c r="C306" s="447">
        <v>0</v>
      </c>
    </row>
    <row r="307" ht="16.5" hidden="1" customHeight="1" spans="1:3">
      <c r="A307" s="169">
        <v>2040702</v>
      </c>
      <c r="B307" s="300" t="s">
        <v>144</v>
      </c>
      <c r="C307" s="447">
        <v>0</v>
      </c>
    </row>
    <row r="308" ht="16.5" hidden="1" customHeight="1" spans="1:3">
      <c r="A308" s="169">
        <v>2040703</v>
      </c>
      <c r="B308" s="300" t="s">
        <v>145</v>
      </c>
      <c r="C308" s="447">
        <v>0</v>
      </c>
    </row>
    <row r="309" ht="16.5" hidden="1" customHeight="1" spans="1:3">
      <c r="A309" s="169">
        <v>2040704</v>
      </c>
      <c r="B309" s="300" t="s">
        <v>318</v>
      </c>
      <c r="C309" s="447">
        <v>0</v>
      </c>
    </row>
    <row r="310" ht="16.5" hidden="1" customHeight="1" spans="1:3">
      <c r="A310" s="169">
        <v>2040705</v>
      </c>
      <c r="B310" s="300" t="s">
        <v>319</v>
      </c>
      <c r="C310" s="447">
        <v>0</v>
      </c>
    </row>
    <row r="311" ht="16.5" hidden="1" customHeight="1" spans="1:3">
      <c r="A311" s="169">
        <v>2040706</v>
      </c>
      <c r="B311" s="301" t="s">
        <v>320</v>
      </c>
      <c r="C311" s="447">
        <v>0</v>
      </c>
    </row>
    <row r="312" ht="16.5" hidden="1" customHeight="1" spans="1:3">
      <c r="A312" s="169">
        <v>2040707</v>
      </c>
      <c r="B312" s="300" t="s">
        <v>184</v>
      </c>
      <c r="C312" s="447">
        <v>0</v>
      </c>
    </row>
    <row r="313" ht="16.5" hidden="1" customHeight="1" spans="1:3">
      <c r="A313" s="169">
        <v>2040750</v>
      </c>
      <c r="B313" s="300" t="s">
        <v>152</v>
      </c>
      <c r="C313" s="447">
        <v>0</v>
      </c>
    </row>
    <row r="314" ht="16.5" hidden="1" customHeight="1" spans="1:3">
      <c r="A314" s="169">
        <v>2040799</v>
      </c>
      <c r="B314" s="300" t="s">
        <v>321</v>
      </c>
      <c r="C314" s="447">
        <v>0</v>
      </c>
    </row>
    <row r="315" ht="16.5" hidden="1" customHeight="1" spans="1:3">
      <c r="A315" s="169">
        <v>20408</v>
      </c>
      <c r="B315" s="300" t="s">
        <v>322</v>
      </c>
      <c r="C315" s="447">
        <v>0</v>
      </c>
    </row>
    <row r="316" ht="16.5" hidden="1" customHeight="1" spans="1:3">
      <c r="A316" s="169">
        <v>2040801</v>
      </c>
      <c r="B316" s="300" t="s">
        <v>143</v>
      </c>
      <c r="C316" s="447">
        <v>0</v>
      </c>
    </row>
    <row r="317" ht="16.5" hidden="1" customHeight="1" spans="1:3">
      <c r="A317" s="169">
        <v>2040802</v>
      </c>
      <c r="B317" s="300" t="s">
        <v>144</v>
      </c>
      <c r="C317" s="447">
        <v>0</v>
      </c>
    </row>
    <row r="318" ht="16.5" hidden="1" customHeight="1" spans="1:3">
      <c r="A318" s="169">
        <v>2040803</v>
      </c>
      <c r="B318" s="300" t="s">
        <v>145</v>
      </c>
      <c r="C318" s="447">
        <v>0</v>
      </c>
    </row>
    <row r="319" ht="16.5" hidden="1" customHeight="1" spans="1:3">
      <c r="A319" s="169">
        <v>2040804</v>
      </c>
      <c r="B319" s="300" t="s">
        <v>323</v>
      </c>
      <c r="C319" s="447">
        <v>0</v>
      </c>
    </row>
    <row r="320" ht="16.5" hidden="1" customHeight="1" spans="1:3">
      <c r="A320" s="169">
        <v>2040805</v>
      </c>
      <c r="B320" s="301" t="s">
        <v>324</v>
      </c>
      <c r="C320" s="447">
        <v>0</v>
      </c>
    </row>
    <row r="321" ht="16.5" hidden="1" customHeight="1" spans="1:3">
      <c r="A321" s="169">
        <v>2040806</v>
      </c>
      <c r="B321" s="300" t="s">
        <v>325</v>
      </c>
      <c r="C321" s="447">
        <v>0</v>
      </c>
    </row>
    <row r="322" ht="16.5" hidden="1" customHeight="1" spans="1:3">
      <c r="A322" s="169">
        <v>2040807</v>
      </c>
      <c r="B322" s="300" t="s">
        <v>184</v>
      </c>
      <c r="C322" s="447">
        <v>0</v>
      </c>
    </row>
    <row r="323" ht="16.5" hidden="1" customHeight="1" spans="1:3">
      <c r="A323" s="169">
        <v>2040850</v>
      </c>
      <c r="B323" s="300" t="s">
        <v>152</v>
      </c>
      <c r="C323" s="447">
        <v>0</v>
      </c>
    </row>
    <row r="324" ht="16.5" hidden="1" customHeight="1" spans="1:3">
      <c r="A324" s="169">
        <v>2040899</v>
      </c>
      <c r="B324" s="300" t="s">
        <v>326</v>
      </c>
      <c r="C324" s="447">
        <v>0</v>
      </c>
    </row>
    <row r="325" ht="16.5" hidden="1" customHeight="1" spans="1:3">
      <c r="A325" s="169">
        <v>20409</v>
      </c>
      <c r="B325" s="300" t="s">
        <v>327</v>
      </c>
      <c r="C325" s="447">
        <v>0</v>
      </c>
    </row>
    <row r="326" ht="16.5" hidden="1" customHeight="1" spans="1:3">
      <c r="A326" s="169">
        <v>2040901</v>
      </c>
      <c r="B326" s="300" t="s">
        <v>143</v>
      </c>
      <c r="C326" s="447">
        <v>0</v>
      </c>
    </row>
    <row r="327" ht="16.5" hidden="1" customHeight="1" spans="1:3">
      <c r="A327" s="169">
        <v>2040902</v>
      </c>
      <c r="B327" s="300" t="s">
        <v>144</v>
      </c>
      <c r="C327" s="447">
        <v>0</v>
      </c>
    </row>
    <row r="328" ht="16.5" hidden="1" customHeight="1" spans="1:3">
      <c r="A328" s="169">
        <v>2040903</v>
      </c>
      <c r="B328" s="300" t="s">
        <v>145</v>
      </c>
      <c r="C328" s="447">
        <v>0</v>
      </c>
    </row>
    <row r="329" ht="16.5" hidden="1" customHeight="1" spans="1:3">
      <c r="A329" s="169">
        <v>2040904</v>
      </c>
      <c r="B329" s="300" t="s">
        <v>328</v>
      </c>
      <c r="C329" s="447">
        <v>0</v>
      </c>
    </row>
    <row r="330" ht="16.5" hidden="1" customHeight="1" spans="1:3">
      <c r="A330" s="169">
        <v>2040905</v>
      </c>
      <c r="B330" s="300" t="s">
        <v>329</v>
      </c>
      <c r="C330" s="447">
        <v>0</v>
      </c>
    </row>
    <row r="331" ht="16.5" hidden="1" customHeight="1" spans="1:3">
      <c r="A331" s="169">
        <v>2040950</v>
      </c>
      <c r="B331" s="300" t="s">
        <v>152</v>
      </c>
      <c r="C331" s="447">
        <v>0</v>
      </c>
    </row>
    <row r="332" ht="16.5" hidden="1" customHeight="1" spans="1:3">
      <c r="A332" s="169">
        <v>2040999</v>
      </c>
      <c r="B332" s="300" t="s">
        <v>330</v>
      </c>
      <c r="C332" s="447">
        <v>0</v>
      </c>
    </row>
    <row r="333" ht="16.5" hidden="1" customHeight="1" spans="1:3">
      <c r="A333" s="169">
        <v>20410</v>
      </c>
      <c r="B333" s="300" t="s">
        <v>331</v>
      </c>
      <c r="C333" s="447">
        <v>0</v>
      </c>
    </row>
    <row r="334" ht="16.5" hidden="1" customHeight="1" spans="1:3">
      <c r="A334" s="169">
        <v>2041001</v>
      </c>
      <c r="B334" s="300" t="s">
        <v>143</v>
      </c>
      <c r="C334" s="447">
        <v>0</v>
      </c>
    </row>
    <row r="335" ht="16.5" hidden="1" customHeight="1" spans="1:3">
      <c r="A335" s="169">
        <v>2041002</v>
      </c>
      <c r="B335" s="300" t="s">
        <v>144</v>
      </c>
      <c r="C335" s="447">
        <v>0</v>
      </c>
    </row>
    <row r="336" ht="16.5" hidden="1" customHeight="1" spans="1:3">
      <c r="A336" s="169">
        <v>2041006</v>
      </c>
      <c r="B336" s="301" t="s">
        <v>184</v>
      </c>
      <c r="C336" s="447">
        <v>0</v>
      </c>
    </row>
    <row r="337" ht="16.5" hidden="1" customHeight="1" spans="1:3">
      <c r="A337" s="169">
        <v>2041007</v>
      </c>
      <c r="B337" s="301" t="s">
        <v>332</v>
      </c>
      <c r="C337" s="447">
        <v>0</v>
      </c>
    </row>
    <row r="338" ht="16.5" hidden="1" customHeight="1" spans="1:3">
      <c r="A338" s="169">
        <v>2041099</v>
      </c>
      <c r="B338" s="301" t="s">
        <v>333</v>
      </c>
      <c r="C338" s="447">
        <v>0</v>
      </c>
    </row>
    <row r="339" ht="16.5" customHeight="1" spans="1:3">
      <c r="A339" s="169">
        <v>20499</v>
      </c>
      <c r="B339" s="300" t="s">
        <v>334</v>
      </c>
      <c r="C339" s="447">
        <v>180</v>
      </c>
    </row>
    <row r="340" ht="16.5" hidden="1" customHeight="1" spans="1:3">
      <c r="A340" s="169">
        <v>2049902</v>
      </c>
      <c r="B340" s="302" t="s">
        <v>335</v>
      </c>
      <c r="C340" s="447">
        <v>0</v>
      </c>
    </row>
    <row r="341" ht="16.5" hidden="1" customHeight="1" spans="1:3">
      <c r="A341" s="169">
        <v>2049999</v>
      </c>
      <c r="B341" s="301" t="s">
        <v>336</v>
      </c>
      <c r="C341" s="447">
        <v>0</v>
      </c>
    </row>
    <row r="342" ht="16.5" customHeight="1" spans="1:3">
      <c r="A342" s="169">
        <v>205</v>
      </c>
      <c r="B342" s="300" t="s">
        <v>337</v>
      </c>
      <c r="C342" s="447">
        <v>212073</v>
      </c>
    </row>
    <row r="343" ht="16.5" customHeight="1" spans="1:3">
      <c r="A343" s="169">
        <v>20501</v>
      </c>
      <c r="B343" s="300" t="s">
        <v>338</v>
      </c>
      <c r="C343" s="447">
        <v>774</v>
      </c>
    </row>
    <row r="344" ht="16.5" customHeight="1" spans="1:3">
      <c r="A344" s="169">
        <v>2050101</v>
      </c>
      <c r="B344" s="300" t="s">
        <v>143</v>
      </c>
      <c r="C344" s="447">
        <v>393</v>
      </c>
    </row>
    <row r="345" ht="16.5" hidden="1" customHeight="1" spans="1:3">
      <c r="A345" s="169">
        <v>2050102</v>
      </c>
      <c r="B345" s="300" t="s">
        <v>144</v>
      </c>
      <c r="C345" s="447">
        <v>0</v>
      </c>
    </row>
    <row r="346" ht="16.5" hidden="1" customHeight="1" spans="1:3">
      <c r="A346" s="169">
        <v>2050103</v>
      </c>
      <c r="B346" s="301" t="s">
        <v>145</v>
      </c>
      <c r="C346" s="447">
        <v>0</v>
      </c>
    </row>
    <row r="347" ht="16.5" customHeight="1" spans="1:3">
      <c r="A347" s="169">
        <v>2050199</v>
      </c>
      <c r="B347" s="300" t="s">
        <v>339</v>
      </c>
      <c r="C347" s="447">
        <v>381</v>
      </c>
    </row>
    <row r="348" ht="16.5" customHeight="1" spans="1:3">
      <c r="A348" s="169">
        <v>20502</v>
      </c>
      <c r="B348" s="300" t="s">
        <v>340</v>
      </c>
      <c r="C348" s="447">
        <v>197623</v>
      </c>
    </row>
    <row r="349" ht="16.5" customHeight="1" spans="1:3">
      <c r="A349" s="169">
        <v>2050201</v>
      </c>
      <c r="B349" s="300" t="s">
        <v>341</v>
      </c>
      <c r="C349" s="447">
        <v>13782</v>
      </c>
    </row>
    <row r="350" ht="16.5" customHeight="1" spans="1:3">
      <c r="A350" s="169">
        <v>2050202</v>
      </c>
      <c r="B350" s="300" t="s">
        <v>342</v>
      </c>
      <c r="C350" s="447">
        <v>96682</v>
      </c>
    </row>
    <row r="351" ht="16.5" customHeight="1" spans="1:3">
      <c r="A351" s="169">
        <v>2050203</v>
      </c>
      <c r="B351" s="300" t="s">
        <v>343</v>
      </c>
      <c r="C351" s="447">
        <v>62023</v>
      </c>
    </row>
    <row r="352" ht="16.5" customHeight="1" spans="1:3">
      <c r="A352" s="169">
        <v>2050204</v>
      </c>
      <c r="B352" s="300" t="s">
        <v>344</v>
      </c>
      <c r="C352" s="447">
        <v>25089</v>
      </c>
    </row>
    <row r="353" ht="16.5" customHeight="1" spans="1:3">
      <c r="A353" s="169">
        <v>2050205</v>
      </c>
      <c r="B353" s="300" t="s">
        <v>345</v>
      </c>
      <c r="C353" s="447">
        <v>25</v>
      </c>
    </row>
    <row r="354" ht="16.5" customHeight="1" spans="1:3">
      <c r="A354" s="169">
        <v>2050299</v>
      </c>
      <c r="B354" s="300" t="s">
        <v>346</v>
      </c>
      <c r="C354" s="447">
        <v>22</v>
      </c>
    </row>
    <row r="355" ht="16.5" customHeight="1" spans="1:3">
      <c r="A355" s="169">
        <v>20503</v>
      </c>
      <c r="B355" s="301" t="s">
        <v>347</v>
      </c>
      <c r="C355" s="447">
        <v>7372</v>
      </c>
    </row>
    <row r="356" ht="16.5" hidden="1" customHeight="1" spans="1:3">
      <c r="A356" s="169">
        <v>2050301</v>
      </c>
      <c r="B356" s="300" t="s">
        <v>348</v>
      </c>
      <c r="C356" s="447">
        <v>0</v>
      </c>
    </row>
    <row r="357" ht="16.5" customHeight="1" spans="1:3">
      <c r="A357" s="169">
        <v>2050302</v>
      </c>
      <c r="B357" s="300" t="s">
        <v>349</v>
      </c>
      <c r="C357" s="447">
        <v>7372</v>
      </c>
    </row>
    <row r="358" ht="16.5" hidden="1" customHeight="1" spans="1:3">
      <c r="A358" s="169">
        <v>2050303</v>
      </c>
      <c r="B358" s="300" t="s">
        <v>350</v>
      </c>
      <c r="C358" s="447">
        <v>0</v>
      </c>
    </row>
    <row r="359" ht="16.5" hidden="1" customHeight="1" spans="1:3">
      <c r="A359" s="169">
        <v>2050305</v>
      </c>
      <c r="B359" s="300" t="s">
        <v>351</v>
      </c>
      <c r="C359" s="447">
        <v>0</v>
      </c>
    </row>
    <row r="360" ht="16.5" hidden="1" customHeight="1" spans="1:3">
      <c r="A360" s="169">
        <v>2050399</v>
      </c>
      <c r="B360" s="300" t="s">
        <v>352</v>
      </c>
      <c r="C360" s="447">
        <v>0</v>
      </c>
    </row>
    <row r="361" ht="16.5" hidden="1" customHeight="1" spans="1:3">
      <c r="A361" s="169">
        <v>20504</v>
      </c>
      <c r="B361" s="300" t="s">
        <v>353</v>
      </c>
      <c r="C361" s="447">
        <v>0</v>
      </c>
    </row>
    <row r="362" ht="16.5" hidden="1" customHeight="1" spans="1:3">
      <c r="A362" s="169">
        <v>2050401</v>
      </c>
      <c r="B362" s="301" t="s">
        <v>354</v>
      </c>
      <c r="C362" s="447">
        <v>0</v>
      </c>
    </row>
    <row r="363" ht="16.5" hidden="1" customHeight="1" spans="1:3">
      <c r="A363" s="169">
        <v>2050402</v>
      </c>
      <c r="B363" s="300" t="s">
        <v>355</v>
      </c>
      <c r="C363" s="447">
        <v>0</v>
      </c>
    </row>
    <row r="364" ht="16.5" hidden="1" customHeight="1" spans="1:3">
      <c r="A364" s="169">
        <v>2050403</v>
      </c>
      <c r="B364" s="300" t="s">
        <v>356</v>
      </c>
      <c r="C364" s="447">
        <v>0</v>
      </c>
    </row>
    <row r="365" ht="16.5" hidden="1" customHeight="1" spans="1:3">
      <c r="A365" s="169">
        <v>2050404</v>
      </c>
      <c r="B365" s="300" t="s">
        <v>357</v>
      </c>
      <c r="C365" s="447">
        <v>0</v>
      </c>
    </row>
    <row r="366" ht="16.5" hidden="1" customHeight="1" spans="1:3">
      <c r="A366" s="169">
        <v>2050499</v>
      </c>
      <c r="B366" s="300" t="s">
        <v>358</v>
      </c>
      <c r="C366" s="447">
        <v>0</v>
      </c>
    </row>
    <row r="367" ht="16.5" hidden="1" customHeight="1" spans="1:3">
      <c r="A367" s="169">
        <v>20505</v>
      </c>
      <c r="B367" s="300" t="s">
        <v>359</v>
      </c>
      <c r="C367" s="447">
        <v>0</v>
      </c>
    </row>
    <row r="368" ht="16.5" hidden="1" customHeight="1" spans="1:3">
      <c r="A368" s="169">
        <v>2050501</v>
      </c>
      <c r="B368" s="301" t="s">
        <v>360</v>
      </c>
      <c r="C368" s="447">
        <v>0</v>
      </c>
    </row>
    <row r="369" ht="16.5" hidden="1" customHeight="1" spans="1:3">
      <c r="A369" s="169">
        <v>2050502</v>
      </c>
      <c r="B369" s="300" t="s">
        <v>361</v>
      </c>
      <c r="C369" s="447">
        <v>0</v>
      </c>
    </row>
    <row r="370" ht="16.5" hidden="1" customHeight="1" spans="1:3">
      <c r="A370" s="169">
        <v>2050599</v>
      </c>
      <c r="B370" s="300" t="s">
        <v>362</v>
      </c>
      <c r="C370" s="447">
        <v>0</v>
      </c>
    </row>
    <row r="371" ht="16.5" hidden="1" customHeight="1" spans="1:3">
      <c r="A371" s="169">
        <v>20506</v>
      </c>
      <c r="B371" s="300" t="s">
        <v>363</v>
      </c>
      <c r="C371" s="447">
        <v>0</v>
      </c>
    </row>
    <row r="372" ht="16.5" hidden="1" customHeight="1" spans="1:3">
      <c r="A372" s="169">
        <v>2050601</v>
      </c>
      <c r="B372" s="301" t="s">
        <v>364</v>
      </c>
      <c r="C372" s="447">
        <v>0</v>
      </c>
    </row>
    <row r="373" ht="16.5" hidden="1" customHeight="1" spans="1:3">
      <c r="A373" s="169">
        <v>2050602</v>
      </c>
      <c r="B373" s="300" t="s">
        <v>365</v>
      </c>
      <c r="C373" s="447">
        <v>0</v>
      </c>
    </row>
    <row r="374" ht="16.5" hidden="1" customHeight="1" spans="1:3">
      <c r="A374" s="169">
        <v>2050699</v>
      </c>
      <c r="B374" s="300" t="s">
        <v>366</v>
      </c>
      <c r="C374" s="447">
        <v>0</v>
      </c>
    </row>
    <row r="375" ht="16.5" customHeight="1" spans="1:3">
      <c r="A375" s="169">
        <v>20507</v>
      </c>
      <c r="B375" s="300" t="s">
        <v>367</v>
      </c>
      <c r="C375" s="447">
        <v>881</v>
      </c>
    </row>
    <row r="376" ht="16.5" customHeight="1" spans="1:3">
      <c r="A376" s="169">
        <v>2050701</v>
      </c>
      <c r="B376" s="301" t="s">
        <v>368</v>
      </c>
      <c r="C376" s="447">
        <v>881</v>
      </c>
    </row>
    <row r="377" ht="16.5" hidden="1" customHeight="1" spans="1:3">
      <c r="A377" s="169">
        <v>2050702</v>
      </c>
      <c r="B377" s="300" t="s">
        <v>369</v>
      </c>
      <c r="C377" s="447">
        <v>0</v>
      </c>
    </row>
    <row r="378" ht="16.5" hidden="1" customHeight="1" spans="1:3">
      <c r="A378" s="169">
        <v>2050799</v>
      </c>
      <c r="B378" s="300" t="s">
        <v>370</v>
      </c>
      <c r="C378" s="447">
        <v>0</v>
      </c>
    </row>
    <row r="379" ht="16.5" customHeight="1" spans="1:3">
      <c r="A379" s="169">
        <v>20508</v>
      </c>
      <c r="B379" s="300" t="s">
        <v>371</v>
      </c>
      <c r="C379" s="447">
        <v>1463</v>
      </c>
    </row>
    <row r="380" ht="16.5" customHeight="1" spans="1:3">
      <c r="A380" s="169">
        <v>2050801</v>
      </c>
      <c r="B380" s="301" t="s">
        <v>372</v>
      </c>
      <c r="C380" s="447">
        <v>983</v>
      </c>
    </row>
    <row r="381" ht="16.5" customHeight="1" spans="1:3">
      <c r="A381" s="169">
        <v>2050802</v>
      </c>
      <c r="B381" s="300" t="s">
        <v>373</v>
      </c>
      <c r="C381" s="447">
        <v>454</v>
      </c>
    </row>
    <row r="382" ht="16.5" customHeight="1" spans="1:3">
      <c r="A382" s="169">
        <v>2050803</v>
      </c>
      <c r="B382" s="300" t="s">
        <v>374</v>
      </c>
      <c r="C382" s="447">
        <v>26</v>
      </c>
    </row>
    <row r="383" ht="16.5" hidden="1" customHeight="1" spans="1:3">
      <c r="A383" s="169">
        <v>2050804</v>
      </c>
      <c r="B383" s="300" t="s">
        <v>375</v>
      </c>
      <c r="C383" s="447">
        <v>0</v>
      </c>
    </row>
    <row r="384" ht="16.5" hidden="1" customHeight="1" spans="1:3">
      <c r="A384" s="169">
        <v>2050899</v>
      </c>
      <c r="B384" s="300" t="s">
        <v>376</v>
      </c>
      <c r="C384" s="447">
        <v>0</v>
      </c>
    </row>
    <row r="385" ht="16.5" customHeight="1" spans="1:3">
      <c r="A385" s="169">
        <v>20509</v>
      </c>
      <c r="B385" s="300" t="s">
        <v>377</v>
      </c>
      <c r="C385" s="447">
        <v>3417</v>
      </c>
    </row>
    <row r="386" ht="16.5" customHeight="1" spans="1:3">
      <c r="A386" s="169">
        <v>2050901</v>
      </c>
      <c r="B386" s="301" t="s">
        <v>378</v>
      </c>
      <c r="C386" s="447">
        <v>945</v>
      </c>
    </row>
    <row r="387" ht="16.5" hidden="1" customHeight="1" spans="1:3">
      <c r="A387" s="169">
        <v>2050902</v>
      </c>
      <c r="B387" s="300" t="s">
        <v>379</v>
      </c>
      <c r="C387" s="447">
        <v>0</v>
      </c>
    </row>
    <row r="388" ht="16.5" hidden="1" customHeight="1" spans="1:3">
      <c r="A388" s="169">
        <v>2050903</v>
      </c>
      <c r="B388" s="300" t="s">
        <v>380</v>
      </c>
      <c r="C388" s="447">
        <v>0</v>
      </c>
    </row>
    <row r="389" ht="16.5" hidden="1" customHeight="1" spans="1:3">
      <c r="A389" s="169">
        <v>2050904</v>
      </c>
      <c r="B389" s="300" t="s">
        <v>381</v>
      </c>
      <c r="C389" s="447">
        <v>0</v>
      </c>
    </row>
    <row r="390" ht="16.5" hidden="1" customHeight="1" spans="1:3">
      <c r="A390" s="169">
        <v>2050905</v>
      </c>
      <c r="B390" s="300" t="s">
        <v>382</v>
      </c>
      <c r="C390" s="447">
        <v>0</v>
      </c>
    </row>
    <row r="391" ht="16.5" customHeight="1" spans="1:3">
      <c r="A391" s="169">
        <v>2050999</v>
      </c>
      <c r="B391" s="300" t="s">
        <v>383</v>
      </c>
      <c r="C391" s="447">
        <v>2472</v>
      </c>
    </row>
    <row r="392" ht="16.5" customHeight="1" spans="1:3">
      <c r="A392" s="169">
        <v>20599</v>
      </c>
      <c r="B392" s="300" t="s">
        <v>384</v>
      </c>
      <c r="C392" s="447">
        <v>543</v>
      </c>
    </row>
    <row r="393" ht="16.5" customHeight="1" spans="1:3">
      <c r="A393" s="169">
        <v>206</v>
      </c>
      <c r="B393" s="301" t="s">
        <v>385</v>
      </c>
      <c r="C393" s="447">
        <v>3588</v>
      </c>
    </row>
    <row r="394" ht="16.5" customHeight="1" spans="1:3">
      <c r="A394" s="169">
        <v>20601</v>
      </c>
      <c r="B394" s="300" t="s">
        <v>386</v>
      </c>
      <c r="C394" s="447">
        <v>283</v>
      </c>
    </row>
    <row r="395" ht="16.5" customHeight="1" spans="1:3">
      <c r="A395" s="169">
        <v>2060101</v>
      </c>
      <c r="B395" s="302" t="s">
        <v>143</v>
      </c>
      <c r="C395" s="447">
        <v>283</v>
      </c>
    </row>
    <row r="396" ht="16.5" hidden="1" customHeight="1" spans="1:3">
      <c r="A396" s="169">
        <v>2060102</v>
      </c>
      <c r="B396" s="301" t="s">
        <v>144</v>
      </c>
      <c r="C396" s="447">
        <v>0</v>
      </c>
    </row>
    <row r="397" ht="16.5" hidden="1" customHeight="1" spans="1:3">
      <c r="A397" s="169">
        <v>2060103</v>
      </c>
      <c r="B397" s="300" t="s">
        <v>145</v>
      </c>
      <c r="C397" s="447">
        <v>0</v>
      </c>
    </row>
    <row r="398" ht="16.5" hidden="1" customHeight="1" spans="1:3">
      <c r="A398" s="169">
        <v>2060199</v>
      </c>
      <c r="B398" s="300" t="s">
        <v>387</v>
      </c>
      <c r="C398" s="447">
        <v>0</v>
      </c>
    </row>
    <row r="399" ht="16.5" hidden="1" customHeight="1" spans="1:3">
      <c r="A399" s="169">
        <v>20602</v>
      </c>
      <c r="B399" s="300" t="s">
        <v>388</v>
      </c>
      <c r="C399" s="447">
        <v>0</v>
      </c>
    </row>
    <row r="400" ht="16.5" hidden="1" customHeight="1" spans="1:3">
      <c r="A400" s="169">
        <v>2060201</v>
      </c>
      <c r="B400" s="300" t="s">
        <v>389</v>
      </c>
      <c r="C400" s="447">
        <v>0</v>
      </c>
    </row>
    <row r="401" ht="16.5" hidden="1" customHeight="1" spans="1:3">
      <c r="A401" s="169">
        <v>2060203</v>
      </c>
      <c r="B401" s="301" t="s">
        <v>390</v>
      </c>
      <c r="C401" s="447">
        <v>0</v>
      </c>
    </row>
    <row r="402" ht="16.5" hidden="1" customHeight="1" spans="1:3">
      <c r="A402" s="169">
        <v>2060204</v>
      </c>
      <c r="B402" s="300" t="s">
        <v>391</v>
      </c>
      <c r="C402" s="447">
        <v>0</v>
      </c>
    </row>
    <row r="403" ht="16.5" hidden="1" customHeight="1" spans="1:3">
      <c r="A403" s="169">
        <v>2060205</v>
      </c>
      <c r="B403" s="300" t="s">
        <v>392</v>
      </c>
      <c r="C403" s="447">
        <v>0</v>
      </c>
    </row>
    <row r="404" ht="16.5" hidden="1" customHeight="1" spans="1:3">
      <c r="A404" s="169">
        <v>2060206</v>
      </c>
      <c r="B404" s="300" t="s">
        <v>393</v>
      </c>
      <c r="C404" s="447">
        <v>0</v>
      </c>
    </row>
    <row r="405" ht="16.5" hidden="1" customHeight="1" spans="1:3">
      <c r="A405" s="169">
        <v>2060207</v>
      </c>
      <c r="B405" s="300" t="s">
        <v>394</v>
      </c>
      <c r="C405" s="447">
        <v>0</v>
      </c>
    </row>
    <row r="406" ht="16.5" hidden="1" customHeight="1" spans="1:3">
      <c r="A406" s="169">
        <v>2060208</v>
      </c>
      <c r="B406" s="300" t="s">
        <v>395</v>
      </c>
      <c r="C406" s="447">
        <v>0</v>
      </c>
    </row>
    <row r="407" ht="16.5" hidden="1" customHeight="1" spans="1:3">
      <c r="A407" s="169">
        <v>2060299</v>
      </c>
      <c r="B407" s="300" t="s">
        <v>396</v>
      </c>
      <c r="C407" s="447">
        <v>0</v>
      </c>
    </row>
    <row r="408" ht="16.5" hidden="1" customHeight="1" spans="1:3">
      <c r="A408" s="169">
        <v>20603</v>
      </c>
      <c r="B408" s="300" t="s">
        <v>397</v>
      </c>
      <c r="C408" s="447">
        <v>0</v>
      </c>
    </row>
    <row r="409" ht="16.5" hidden="1" customHeight="1" spans="1:3">
      <c r="A409" s="169">
        <v>2060301</v>
      </c>
      <c r="B409" s="300" t="s">
        <v>389</v>
      </c>
      <c r="C409" s="447">
        <v>0</v>
      </c>
    </row>
    <row r="410" ht="16.5" hidden="1" customHeight="1" spans="1:3">
      <c r="A410" s="169">
        <v>2060302</v>
      </c>
      <c r="B410" s="301" t="s">
        <v>398</v>
      </c>
      <c r="C410" s="447">
        <v>0</v>
      </c>
    </row>
    <row r="411" ht="16.5" hidden="1" customHeight="1" spans="1:3">
      <c r="A411" s="169">
        <v>2060303</v>
      </c>
      <c r="B411" s="300" t="s">
        <v>399</v>
      </c>
      <c r="C411" s="447">
        <v>0</v>
      </c>
    </row>
    <row r="412" ht="16.5" hidden="1" customHeight="1" spans="1:3">
      <c r="A412" s="169">
        <v>2060304</v>
      </c>
      <c r="B412" s="300" t="s">
        <v>400</v>
      </c>
      <c r="C412" s="447">
        <v>0</v>
      </c>
    </row>
    <row r="413" ht="16.5" hidden="1" customHeight="1" spans="1:3">
      <c r="A413" s="169">
        <v>2060399</v>
      </c>
      <c r="B413" s="300" t="s">
        <v>401</v>
      </c>
      <c r="C413" s="447">
        <v>0</v>
      </c>
    </row>
    <row r="414" ht="16.5" customHeight="1" spans="1:3">
      <c r="A414" s="169">
        <v>20604</v>
      </c>
      <c r="B414" s="300" t="s">
        <v>402</v>
      </c>
      <c r="C414" s="447">
        <v>392</v>
      </c>
    </row>
    <row r="415" ht="16.5" hidden="1" customHeight="1" spans="1:3">
      <c r="A415" s="169">
        <v>2060401</v>
      </c>
      <c r="B415" s="300" t="s">
        <v>389</v>
      </c>
      <c r="C415" s="447">
        <v>0</v>
      </c>
    </row>
    <row r="416" ht="16.5" customHeight="1" spans="1:3">
      <c r="A416" s="169">
        <v>2060404</v>
      </c>
      <c r="B416" s="301" t="s">
        <v>403</v>
      </c>
      <c r="C416" s="447">
        <v>154</v>
      </c>
    </row>
    <row r="417" ht="16.5" hidden="1" customHeight="1" spans="1:3">
      <c r="A417" s="169">
        <v>2060405</v>
      </c>
      <c r="B417" s="300" t="s">
        <v>404</v>
      </c>
      <c r="C417" s="447">
        <v>0</v>
      </c>
    </row>
    <row r="418" ht="16.5" customHeight="1" spans="1:3">
      <c r="A418" s="169">
        <v>2060499</v>
      </c>
      <c r="B418" s="300" t="s">
        <v>405</v>
      </c>
      <c r="C418" s="447">
        <v>238</v>
      </c>
    </row>
    <row r="419" ht="16.5" customHeight="1" spans="1:3">
      <c r="A419" s="169">
        <v>20605</v>
      </c>
      <c r="B419" s="300" t="s">
        <v>406</v>
      </c>
      <c r="C419" s="447">
        <v>53</v>
      </c>
    </row>
    <row r="420" ht="16.5" customHeight="1" spans="1:3">
      <c r="A420" s="169">
        <v>2060501</v>
      </c>
      <c r="B420" s="300" t="s">
        <v>389</v>
      </c>
      <c r="C420" s="447">
        <v>53</v>
      </c>
    </row>
    <row r="421" ht="16.5" hidden="1" customHeight="1" spans="1:3">
      <c r="A421" s="169">
        <v>2060502</v>
      </c>
      <c r="B421" s="300" t="s">
        <v>407</v>
      </c>
      <c r="C421" s="447">
        <v>0</v>
      </c>
    </row>
    <row r="422" ht="16.5" hidden="1" customHeight="1" spans="1:3">
      <c r="A422" s="169">
        <v>2060503</v>
      </c>
      <c r="B422" s="301" t="s">
        <v>408</v>
      </c>
      <c r="C422" s="447">
        <v>0</v>
      </c>
    </row>
    <row r="423" ht="16.5" hidden="1" customHeight="1" spans="1:3">
      <c r="A423" s="169">
        <v>2060599</v>
      </c>
      <c r="B423" s="300" t="s">
        <v>409</v>
      </c>
      <c r="C423" s="447">
        <v>0</v>
      </c>
    </row>
    <row r="424" ht="16.5" hidden="1" customHeight="1" spans="1:3">
      <c r="A424" s="169">
        <v>20606</v>
      </c>
      <c r="B424" s="300" t="s">
        <v>410</v>
      </c>
      <c r="C424" s="447">
        <v>0</v>
      </c>
    </row>
    <row r="425" ht="16.5" hidden="1" customHeight="1" spans="1:3">
      <c r="A425" s="169">
        <v>2060601</v>
      </c>
      <c r="B425" s="300" t="s">
        <v>411</v>
      </c>
      <c r="C425" s="447">
        <v>0</v>
      </c>
    </row>
    <row r="426" ht="16.5" hidden="1" customHeight="1" spans="1:3">
      <c r="A426" s="169">
        <v>2060602</v>
      </c>
      <c r="B426" s="300" t="s">
        <v>412</v>
      </c>
      <c r="C426" s="447">
        <v>0</v>
      </c>
    </row>
    <row r="427" ht="16.5" hidden="1" customHeight="1" spans="1:3">
      <c r="A427" s="169">
        <v>2060603</v>
      </c>
      <c r="B427" s="301" t="s">
        <v>413</v>
      </c>
      <c r="C427" s="447">
        <v>0</v>
      </c>
    </row>
    <row r="428" ht="16.5" hidden="1" customHeight="1" spans="1:3">
      <c r="A428" s="169">
        <v>2060699</v>
      </c>
      <c r="B428" s="300" t="s">
        <v>414</v>
      </c>
      <c r="C428" s="447">
        <v>0</v>
      </c>
    </row>
    <row r="429" ht="16.5" customHeight="1" spans="1:3">
      <c r="A429" s="169">
        <v>20607</v>
      </c>
      <c r="B429" s="300" t="s">
        <v>415</v>
      </c>
      <c r="C429" s="447">
        <v>33</v>
      </c>
    </row>
    <row r="430" ht="16.5" hidden="1" customHeight="1" spans="1:3">
      <c r="A430" s="169">
        <v>2060701</v>
      </c>
      <c r="B430" s="300" t="s">
        <v>389</v>
      </c>
      <c r="C430" s="447">
        <v>0</v>
      </c>
    </row>
    <row r="431" ht="16.5" customHeight="1" spans="1:3">
      <c r="A431" s="169">
        <v>2060702</v>
      </c>
      <c r="B431" s="300" t="s">
        <v>416</v>
      </c>
      <c r="C431" s="447">
        <v>8</v>
      </c>
    </row>
    <row r="432" ht="16.5" hidden="1" customHeight="1" spans="1:3">
      <c r="A432" s="169">
        <v>2060703</v>
      </c>
      <c r="B432" s="301" t="s">
        <v>417</v>
      </c>
      <c r="C432" s="447">
        <v>0</v>
      </c>
    </row>
    <row r="433" ht="16.5" hidden="1" customHeight="1" spans="1:3">
      <c r="A433" s="169">
        <v>2060704</v>
      </c>
      <c r="B433" s="300" t="s">
        <v>418</v>
      </c>
      <c r="C433" s="447">
        <v>0</v>
      </c>
    </row>
    <row r="434" ht="16.5" hidden="1" customHeight="1" spans="1:3">
      <c r="A434" s="169">
        <v>2060705</v>
      </c>
      <c r="B434" s="300" t="s">
        <v>419</v>
      </c>
      <c r="C434" s="447">
        <v>0</v>
      </c>
    </row>
    <row r="435" ht="16.5" customHeight="1" spans="1:3">
      <c r="A435" s="169">
        <v>2060799</v>
      </c>
      <c r="B435" s="300" t="s">
        <v>420</v>
      </c>
      <c r="C435" s="447">
        <v>25</v>
      </c>
    </row>
    <row r="436" ht="16.5" hidden="1" customHeight="1" spans="1:3">
      <c r="A436" s="169">
        <v>20608</v>
      </c>
      <c r="B436" s="300" t="s">
        <v>421</v>
      </c>
      <c r="C436" s="447">
        <v>0</v>
      </c>
    </row>
    <row r="437" ht="16.5" hidden="1" customHeight="1" spans="1:3">
      <c r="A437" s="169">
        <v>2060801</v>
      </c>
      <c r="B437" s="300" t="s">
        <v>422</v>
      </c>
      <c r="C437" s="447">
        <v>0</v>
      </c>
    </row>
    <row r="438" ht="16.5" hidden="1" customHeight="1" spans="1:3">
      <c r="A438" s="169">
        <v>2060802</v>
      </c>
      <c r="B438" s="300" t="s">
        <v>423</v>
      </c>
      <c r="C438" s="447">
        <v>0</v>
      </c>
    </row>
    <row r="439" ht="16.5" hidden="1" customHeight="1" spans="1:3">
      <c r="A439" s="169">
        <v>2060899</v>
      </c>
      <c r="B439" s="301" t="s">
        <v>424</v>
      </c>
      <c r="C439" s="447">
        <v>0</v>
      </c>
    </row>
    <row r="440" ht="16.5" hidden="1" customHeight="1" spans="1:3">
      <c r="A440" s="169">
        <v>20609</v>
      </c>
      <c r="B440" s="300" t="s">
        <v>425</v>
      </c>
      <c r="C440" s="447">
        <v>0</v>
      </c>
    </row>
    <row r="441" ht="16.5" hidden="1" customHeight="1" spans="1:3">
      <c r="A441" s="169">
        <v>2060901</v>
      </c>
      <c r="B441" s="300" t="s">
        <v>426</v>
      </c>
      <c r="C441" s="447">
        <v>0</v>
      </c>
    </row>
    <row r="442" ht="16.5" hidden="1" customHeight="1" spans="1:3">
      <c r="A442" s="169">
        <v>2060902</v>
      </c>
      <c r="B442" s="300" t="s">
        <v>427</v>
      </c>
      <c r="C442" s="447">
        <v>0</v>
      </c>
    </row>
    <row r="443" ht="16.5" hidden="1" customHeight="1" spans="1:3">
      <c r="A443" s="169">
        <v>2060999</v>
      </c>
      <c r="B443" s="301" t="s">
        <v>428</v>
      </c>
      <c r="C443" s="447">
        <v>0</v>
      </c>
    </row>
    <row r="444" ht="16.5" customHeight="1" spans="1:3">
      <c r="A444" s="169">
        <v>20699</v>
      </c>
      <c r="B444" s="300" t="s">
        <v>429</v>
      </c>
      <c r="C444" s="447">
        <v>2827</v>
      </c>
    </row>
    <row r="445" ht="16.5" hidden="1" customHeight="1" spans="1:3">
      <c r="A445" s="169">
        <v>2069901</v>
      </c>
      <c r="B445" s="300" t="s">
        <v>430</v>
      </c>
      <c r="C445" s="447">
        <v>0</v>
      </c>
    </row>
    <row r="446" ht="16.5" hidden="1" customHeight="1" spans="1:3">
      <c r="A446" s="169">
        <v>2069902</v>
      </c>
      <c r="B446" s="301" t="s">
        <v>431</v>
      </c>
      <c r="C446" s="447">
        <v>0</v>
      </c>
    </row>
    <row r="447" ht="16.5" hidden="1" customHeight="1" spans="1:3">
      <c r="A447" s="169">
        <v>2069903</v>
      </c>
      <c r="B447" s="300" t="s">
        <v>432</v>
      </c>
      <c r="C447" s="447">
        <v>0</v>
      </c>
    </row>
    <row r="448" ht="16.5" customHeight="1" spans="1:3">
      <c r="A448" s="169">
        <v>2069999</v>
      </c>
      <c r="B448" s="300" t="s">
        <v>433</v>
      </c>
      <c r="C448" s="447">
        <v>2827</v>
      </c>
    </row>
    <row r="449" ht="16.5" customHeight="1" spans="1:3">
      <c r="A449" s="169">
        <v>207</v>
      </c>
      <c r="B449" s="300" t="s">
        <v>434</v>
      </c>
      <c r="C449" s="447">
        <v>10851</v>
      </c>
    </row>
    <row r="450" ht="16.5" customHeight="1" spans="1:3">
      <c r="A450" s="169">
        <v>20701</v>
      </c>
      <c r="B450" s="300" t="s">
        <v>435</v>
      </c>
      <c r="C450" s="447">
        <v>2399</v>
      </c>
    </row>
    <row r="451" ht="16.5" customHeight="1" spans="1:3">
      <c r="A451" s="169">
        <v>2070101</v>
      </c>
      <c r="B451" s="300" t="s">
        <v>143</v>
      </c>
      <c r="C451" s="447">
        <v>686</v>
      </c>
    </row>
    <row r="452" ht="16.5" hidden="1" customHeight="1" spans="1:3">
      <c r="A452" s="169">
        <v>2070102</v>
      </c>
      <c r="B452" s="300" t="s">
        <v>144</v>
      </c>
      <c r="C452" s="447">
        <v>0</v>
      </c>
    </row>
    <row r="453" ht="16.5" hidden="1" customHeight="1" spans="1:3">
      <c r="A453" s="169">
        <v>2070103</v>
      </c>
      <c r="B453" s="301" t="s">
        <v>145</v>
      </c>
      <c r="C453" s="447">
        <v>0</v>
      </c>
    </row>
    <row r="454" ht="16.5" customHeight="1" spans="1:3">
      <c r="A454" s="169">
        <v>2070104</v>
      </c>
      <c r="B454" s="300" t="s">
        <v>436</v>
      </c>
      <c r="C454" s="447">
        <v>272</v>
      </c>
    </row>
    <row r="455" ht="16.5" hidden="1" customHeight="1" spans="1:3">
      <c r="A455" s="169">
        <v>2070105</v>
      </c>
      <c r="B455" s="300" t="s">
        <v>437</v>
      </c>
      <c r="C455" s="447">
        <v>0</v>
      </c>
    </row>
    <row r="456" ht="16.5" hidden="1" customHeight="1" spans="1:3">
      <c r="A456" s="169">
        <v>2070106</v>
      </c>
      <c r="B456" s="300" t="s">
        <v>438</v>
      </c>
      <c r="C456" s="447">
        <v>0</v>
      </c>
    </row>
    <row r="457" ht="16.5" hidden="1" customHeight="1" spans="1:3">
      <c r="A457" s="169">
        <v>2070107</v>
      </c>
      <c r="B457" s="300" t="s">
        <v>439</v>
      </c>
      <c r="C457" s="447">
        <v>0</v>
      </c>
    </row>
    <row r="458" ht="16.5" hidden="1" customHeight="1" spans="1:3">
      <c r="A458" s="169">
        <v>2070108</v>
      </c>
      <c r="B458" s="302" t="s">
        <v>440</v>
      </c>
      <c r="C458" s="447">
        <v>0</v>
      </c>
    </row>
    <row r="459" ht="16.5" customHeight="1" spans="1:3">
      <c r="A459" s="169">
        <v>2070109</v>
      </c>
      <c r="B459" s="301" t="s">
        <v>441</v>
      </c>
      <c r="C459" s="447">
        <v>781</v>
      </c>
    </row>
    <row r="460" ht="16.5" hidden="1" customHeight="1" spans="1:3">
      <c r="A460" s="169">
        <v>2070110</v>
      </c>
      <c r="B460" s="300" t="s">
        <v>442</v>
      </c>
      <c r="C460" s="447">
        <v>0</v>
      </c>
    </row>
    <row r="461" ht="16.5" customHeight="1" spans="1:3">
      <c r="A461" s="169">
        <v>2070111</v>
      </c>
      <c r="B461" s="300" t="s">
        <v>443</v>
      </c>
      <c r="C461" s="447">
        <v>2</v>
      </c>
    </row>
    <row r="462" ht="16.5" customHeight="1" spans="1:3">
      <c r="A462" s="169">
        <v>2070112</v>
      </c>
      <c r="B462" s="300" t="s">
        <v>444</v>
      </c>
      <c r="C462" s="447">
        <v>100</v>
      </c>
    </row>
    <row r="463" ht="16.5" customHeight="1" spans="1:3">
      <c r="A463" s="169">
        <v>2070113</v>
      </c>
      <c r="B463" s="300" t="s">
        <v>445</v>
      </c>
      <c r="C463" s="447">
        <v>51</v>
      </c>
    </row>
    <row r="464" ht="16.5" customHeight="1" spans="1:3">
      <c r="A464" s="169">
        <v>2070114</v>
      </c>
      <c r="B464" s="300" t="s">
        <v>446</v>
      </c>
      <c r="C464" s="447">
        <v>127</v>
      </c>
    </row>
    <row r="465" ht="16.5" customHeight="1" spans="1:3">
      <c r="A465" s="169">
        <v>2070199</v>
      </c>
      <c r="B465" s="300" t="s">
        <v>447</v>
      </c>
      <c r="C465" s="447">
        <v>380</v>
      </c>
    </row>
    <row r="466" ht="16.5" customHeight="1" spans="1:3">
      <c r="A466" s="169">
        <v>20702</v>
      </c>
      <c r="B466" s="300" t="s">
        <v>448</v>
      </c>
      <c r="C466" s="447">
        <v>1436</v>
      </c>
    </row>
    <row r="467" ht="16.5" hidden="1" customHeight="1" spans="1:3">
      <c r="A467" s="169">
        <v>2070201</v>
      </c>
      <c r="B467" s="300" t="s">
        <v>143</v>
      </c>
      <c r="C467" s="447">
        <v>0</v>
      </c>
    </row>
    <row r="468" ht="16.5" hidden="1" customHeight="1" spans="1:3">
      <c r="A468" s="169">
        <v>2070202</v>
      </c>
      <c r="B468" s="300" t="s">
        <v>144</v>
      </c>
      <c r="C468" s="447">
        <v>0</v>
      </c>
    </row>
    <row r="469" ht="16.5" hidden="1" customHeight="1" spans="1:3">
      <c r="A469" s="169">
        <v>2070203</v>
      </c>
      <c r="B469" s="300" t="s">
        <v>145</v>
      </c>
      <c r="C469" s="447">
        <v>0</v>
      </c>
    </row>
    <row r="470" ht="16.5" customHeight="1" spans="1:3">
      <c r="A470" s="169">
        <v>2070204</v>
      </c>
      <c r="B470" s="300" t="s">
        <v>449</v>
      </c>
      <c r="C470" s="447">
        <v>816</v>
      </c>
    </row>
    <row r="471" ht="16.5" customHeight="1" spans="1:3">
      <c r="A471" s="169">
        <v>2070205</v>
      </c>
      <c r="B471" s="300" t="s">
        <v>450</v>
      </c>
      <c r="C471" s="447">
        <v>620</v>
      </c>
    </row>
    <row r="472" ht="16.5" hidden="1" customHeight="1" spans="1:3">
      <c r="A472" s="169">
        <v>2070206</v>
      </c>
      <c r="B472" s="300" t="s">
        <v>451</v>
      </c>
      <c r="C472" s="447">
        <v>0</v>
      </c>
    </row>
    <row r="473" ht="16.5" hidden="1" customHeight="1" spans="1:3">
      <c r="A473" s="169">
        <v>2070299</v>
      </c>
      <c r="B473" s="300" t="s">
        <v>452</v>
      </c>
      <c r="C473" s="447">
        <v>0</v>
      </c>
    </row>
    <row r="474" ht="16.5" customHeight="1" spans="1:3">
      <c r="A474" s="169">
        <v>20703</v>
      </c>
      <c r="B474" s="300" t="s">
        <v>453</v>
      </c>
      <c r="C474" s="447">
        <v>1698</v>
      </c>
    </row>
    <row r="475" ht="16.5" hidden="1" customHeight="1" spans="1:3">
      <c r="A475" s="169">
        <v>2070301</v>
      </c>
      <c r="B475" s="301" t="s">
        <v>143</v>
      </c>
      <c r="C475" s="447">
        <v>0</v>
      </c>
    </row>
    <row r="476" ht="16.5" hidden="1" customHeight="1" spans="1:3">
      <c r="A476" s="169">
        <v>2070302</v>
      </c>
      <c r="B476" s="300" t="s">
        <v>144</v>
      </c>
      <c r="C476" s="447">
        <v>0</v>
      </c>
    </row>
    <row r="477" ht="16.5" hidden="1" customHeight="1" spans="1:3">
      <c r="A477" s="169">
        <v>2070303</v>
      </c>
      <c r="B477" s="300" t="s">
        <v>145</v>
      </c>
      <c r="C477" s="447">
        <v>0</v>
      </c>
    </row>
    <row r="478" ht="16.5" customHeight="1" spans="1:3">
      <c r="A478" s="169">
        <v>2070304</v>
      </c>
      <c r="B478" s="300" t="s">
        <v>454</v>
      </c>
      <c r="C478" s="447">
        <v>141</v>
      </c>
    </row>
    <row r="479" ht="16.5" hidden="1" customHeight="1" spans="1:3">
      <c r="A479" s="169">
        <v>2070305</v>
      </c>
      <c r="B479" s="300" t="s">
        <v>455</v>
      </c>
      <c r="C479" s="447">
        <v>0</v>
      </c>
    </row>
    <row r="480" ht="16.5" customHeight="1" spans="1:3">
      <c r="A480" s="169">
        <v>2070306</v>
      </c>
      <c r="B480" s="300" t="s">
        <v>456</v>
      </c>
      <c r="C480" s="447">
        <v>80</v>
      </c>
    </row>
    <row r="481" ht="16.5" customHeight="1" spans="1:3">
      <c r="A481" s="169">
        <v>2070307</v>
      </c>
      <c r="B481" s="300" t="s">
        <v>457</v>
      </c>
      <c r="C481" s="447">
        <v>1477</v>
      </c>
    </row>
    <row r="482" ht="16.5" hidden="1" customHeight="1" spans="1:3">
      <c r="A482" s="169">
        <v>2070308</v>
      </c>
      <c r="B482" s="300" t="s">
        <v>458</v>
      </c>
      <c r="C482" s="447">
        <v>0</v>
      </c>
    </row>
    <row r="483" ht="16.5" hidden="1" customHeight="1" spans="1:3">
      <c r="A483" s="169">
        <v>2070309</v>
      </c>
      <c r="B483" s="301" t="s">
        <v>459</v>
      </c>
      <c r="C483" s="447">
        <v>0</v>
      </c>
    </row>
    <row r="484" ht="16.5" hidden="1" customHeight="1" spans="1:3">
      <c r="A484" s="169">
        <v>2070399</v>
      </c>
      <c r="B484" s="300" t="s">
        <v>460</v>
      </c>
      <c r="C484" s="447">
        <v>0</v>
      </c>
    </row>
    <row r="485" ht="16.5" customHeight="1" spans="1:3">
      <c r="A485" s="169">
        <v>20706</v>
      </c>
      <c r="B485" s="300" t="s">
        <v>461</v>
      </c>
      <c r="C485" s="447">
        <v>297</v>
      </c>
    </row>
    <row r="486" ht="16.5" hidden="1" customHeight="1" spans="1:3">
      <c r="A486" s="169">
        <v>2070601</v>
      </c>
      <c r="B486" s="300" t="s">
        <v>143</v>
      </c>
      <c r="C486" s="447">
        <v>0</v>
      </c>
    </row>
    <row r="487" ht="16.5" hidden="1" customHeight="1" spans="1:3">
      <c r="A487" s="169">
        <v>2070602</v>
      </c>
      <c r="B487" s="300" t="s">
        <v>144</v>
      </c>
      <c r="C487" s="447">
        <v>0</v>
      </c>
    </row>
    <row r="488" ht="16.5" hidden="1" customHeight="1" spans="1:3">
      <c r="A488" s="169">
        <v>2070603</v>
      </c>
      <c r="B488" s="300" t="s">
        <v>145</v>
      </c>
      <c r="C488" s="447">
        <v>0</v>
      </c>
    </row>
    <row r="489" ht="16.5" customHeight="1" spans="1:3">
      <c r="A489" s="169">
        <v>2070604</v>
      </c>
      <c r="B489" s="300" t="s">
        <v>462</v>
      </c>
      <c r="C489" s="447">
        <v>297</v>
      </c>
    </row>
    <row r="490" ht="16.5" hidden="1" customHeight="1" spans="1:3">
      <c r="A490" s="169">
        <v>2070605</v>
      </c>
      <c r="B490" s="300" t="s">
        <v>463</v>
      </c>
      <c r="C490" s="447">
        <v>0</v>
      </c>
    </row>
    <row r="491" ht="16.5" hidden="1" customHeight="1" spans="1:3">
      <c r="A491" s="169">
        <v>2070606</v>
      </c>
      <c r="B491" s="300" t="s">
        <v>464</v>
      </c>
      <c r="C491" s="447">
        <v>0</v>
      </c>
    </row>
    <row r="492" ht="16.5" hidden="1" customHeight="1" spans="1:3">
      <c r="A492" s="169">
        <v>2070607</v>
      </c>
      <c r="B492" s="300" t="s">
        <v>465</v>
      </c>
      <c r="C492" s="447">
        <v>0</v>
      </c>
    </row>
    <row r="493" ht="16.5" hidden="1" customHeight="1" spans="1:3">
      <c r="A493" s="169">
        <v>2070699</v>
      </c>
      <c r="B493" s="300" t="s">
        <v>466</v>
      </c>
      <c r="C493" s="447">
        <v>0</v>
      </c>
    </row>
    <row r="494" ht="16.5" customHeight="1" spans="1:3">
      <c r="A494" s="169">
        <v>20708</v>
      </c>
      <c r="B494" s="301" t="s">
        <v>467</v>
      </c>
      <c r="C494" s="447">
        <v>1614</v>
      </c>
    </row>
    <row r="495" ht="16.5" hidden="1" customHeight="1" spans="1:3">
      <c r="A495" s="169">
        <v>2070801</v>
      </c>
      <c r="B495" s="300" t="s">
        <v>143</v>
      </c>
      <c r="C495" s="447">
        <v>0</v>
      </c>
    </row>
    <row r="496" ht="16.5" hidden="1" customHeight="1" spans="1:3">
      <c r="A496" s="169">
        <v>2070802</v>
      </c>
      <c r="B496" s="300" t="s">
        <v>144</v>
      </c>
      <c r="C496" s="447">
        <v>0</v>
      </c>
    </row>
    <row r="497" ht="16.5" hidden="1" customHeight="1" spans="1:3">
      <c r="A497" s="169">
        <v>2070803</v>
      </c>
      <c r="B497" s="300" t="s">
        <v>145</v>
      </c>
      <c r="C497" s="447">
        <v>0</v>
      </c>
    </row>
    <row r="498" ht="16.5" hidden="1" customHeight="1" spans="1:3">
      <c r="A498" s="169">
        <v>2070806</v>
      </c>
      <c r="B498" s="300" t="s">
        <v>468</v>
      </c>
      <c r="C498" s="447">
        <v>0</v>
      </c>
    </row>
    <row r="499" ht="16.5" hidden="1" customHeight="1" spans="1:3">
      <c r="A499" s="169">
        <v>2070807</v>
      </c>
      <c r="B499" s="300" t="s">
        <v>469</v>
      </c>
      <c r="C499" s="447">
        <v>0</v>
      </c>
    </row>
    <row r="500" ht="16.5" hidden="1" customHeight="1" spans="1:3">
      <c r="A500" s="169">
        <v>2070808</v>
      </c>
      <c r="B500" s="300" t="s">
        <v>470</v>
      </c>
      <c r="C500" s="447">
        <v>0</v>
      </c>
    </row>
    <row r="501" ht="16.5" customHeight="1" spans="1:3">
      <c r="A501" s="169">
        <v>2070899</v>
      </c>
      <c r="B501" s="300" t="s">
        <v>471</v>
      </c>
      <c r="C501" s="447">
        <v>589</v>
      </c>
    </row>
    <row r="502" ht="16.5" customHeight="1" spans="1:3">
      <c r="A502" s="169">
        <v>20799</v>
      </c>
      <c r="B502" s="300" t="s">
        <v>472</v>
      </c>
      <c r="C502" s="447">
        <v>3407</v>
      </c>
    </row>
    <row r="503" ht="16.5" customHeight="1" spans="1:3">
      <c r="A503" s="169">
        <v>2079902</v>
      </c>
      <c r="B503" s="301" t="s">
        <v>473</v>
      </c>
      <c r="C503" s="447">
        <v>100</v>
      </c>
    </row>
    <row r="504" ht="16.5" hidden="1" customHeight="1" spans="1:3">
      <c r="A504" s="169">
        <v>2079903</v>
      </c>
      <c r="B504" s="300" t="s">
        <v>474</v>
      </c>
      <c r="C504" s="447">
        <v>0</v>
      </c>
    </row>
    <row r="505" ht="16.5" customHeight="1" spans="1:3">
      <c r="A505" s="169">
        <v>2079999</v>
      </c>
      <c r="B505" s="300" t="s">
        <v>475</v>
      </c>
      <c r="C505" s="447">
        <v>3307</v>
      </c>
    </row>
    <row r="506" ht="16.5" customHeight="1" spans="1:3">
      <c r="A506" s="169">
        <v>208</v>
      </c>
      <c r="B506" s="300" t="s">
        <v>476</v>
      </c>
      <c r="C506" s="447">
        <v>143814</v>
      </c>
    </row>
    <row r="507" ht="16.5" customHeight="1" spans="1:3">
      <c r="A507" s="169">
        <v>20801</v>
      </c>
      <c r="B507" s="300" t="s">
        <v>477</v>
      </c>
      <c r="C507" s="447">
        <v>2226</v>
      </c>
    </row>
    <row r="508" ht="16.5" customHeight="1" spans="1:3">
      <c r="A508" s="169">
        <v>2080101</v>
      </c>
      <c r="B508" s="301" t="s">
        <v>143</v>
      </c>
      <c r="C508" s="447">
        <v>630</v>
      </c>
    </row>
    <row r="509" ht="16.5" hidden="1" customHeight="1" spans="1:3">
      <c r="A509" s="169">
        <v>2080102</v>
      </c>
      <c r="B509" s="300" t="s">
        <v>144</v>
      </c>
      <c r="C509" s="447">
        <v>0</v>
      </c>
    </row>
    <row r="510" ht="16.5" hidden="1" customHeight="1" spans="1:3">
      <c r="A510" s="169">
        <v>2080103</v>
      </c>
      <c r="B510" s="300" t="s">
        <v>145</v>
      </c>
      <c r="C510" s="447">
        <v>0</v>
      </c>
    </row>
    <row r="511" ht="16.5" hidden="1" customHeight="1" spans="1:3">
      <c r="A511" s="169">
        <v>2080104</v>
      </c>
      <c r="B511" s="300" t="s">
        <v>478</v>
      </c>
      <c r="C511" s="447">
        <v>0</v>
      </c>
    </row>
    <row r="512" ht="16.5" hidden="1" customHeight="1" spans="1:3">
      <c r="A512" s="169">
        <v>2080105</v>
      </c>
      <c r="B512" s="300" t="s">
        <v>479</v>
      </c>
      <c r="C512" s="447">
        <v>0</v>
      </c>
    </row>
    <row r="513" ht="16.5" hidden="1" customHeight="1" spans="1:3">
      <c r="A513" s="169">
        <v>2080106</v>
      </c>
      <c r="B513" s="300" t="s">
        <v>480</v>
      </c>
      <c r="C513" s="447">
        <v>0</v>
      </c>
    </row>
    <row r="514" ht="16.5" customHeight="1" spans="1:3">
      <c r="A514" s="169">
        <v>2080107</v>
      </c>
      <c r="B514" s="300" t="s">
        <v>481</v>
      </c>
      <c r="C514" s="447">
        <v>147</v>
      </c>
    </row>
    <row r="515" ht="16.5" hidden="1" customHeight="1" spans="1:3">
      <c r="A515" s="169">
        <v>2080108</v>
      </c>
      <c r="B515" s="301" t="s">
        <v>184</v>
      </c>
      <c r="C515" s="447">
        <v>0</v>
      </c>
    </row>
    <row r="516" ht="16.5" customHeight="1" spans="1:3">
      <c r="A516" s="169">
        <v>2080109</v>
      </c>
      <c r="B516" s="300" t="s">
        <v>482</v>
      </c>
      <c r="C516" s="447">
        <v>1256</v>
      </c>
    </row>
    <row r="517" ht="16.5" hidden="1" customHeight="1" spans="1:3">
      <c r="A517" s="169">
        <v>2080110</v>
      </c>
      <c r="B517" s="300" t="s">
        <v>483</v>
      </c>
      <c r="C517" s="447">
        <v>0</v>
      </c>
    </row>
    <row r="518" ht="16.5" hidden="1" customHeight="1" spans="1:3">
      <c r="A518" s="169">
        <v>2080111</v>
      </c>
      <c r="B518" s="300" t="s">
        <v>484</v>
      </c>
      <c r="C518" s="447">
        <v>0</v>
      </c>
    </row>
    <row r="519" ht="16.5" hidden="1" customHeight="1" spans="1:3">
      <c r="A519" s="169">
        <v>2080112</v>
      </c>
      <c r="B519" s="300" t="s">
        <v>485</v>
      </c>
      <c r="C519" s="447">
        <v>0</v>
      </c>
    </row>
    <row r="520" ht="16.5" hidden="1" customHeight="1" spans="1:3">
      <c r="A520" s="169">
        <v>2080113</v>
      </c>
      <c r="B520" s="300" t="s">
        <v>486</v>
      </c>
      <c r="C520" s="447">
        <v>0</v>
      </c>
    </row>
    <row r="521" ht="16.5" hidden="1" customHeight="1" spans="1:3">
      <c r="A521" s="169">
        <v>2080114</v>
      </c>
      <c r="B521" s="301" t="s">
        <v>487</v>
      </c>
      <c r="C521" s="447">
        <v>0</v>
      </c>
    </row>
    <row r="522" ht="16.5" hidden="1" customHeight="1" spans="1:3">
      <c r="A522" s="169">
        <v>2080115</v>
      </c>
      <c r="B522" s="300" t="s">
        <v>488</v>
      </c>
      <c r="C522" s="447">
        <v>0</v>
      </c>
    </row>
    <row r="523" ht="16.5" hidden="1" customHeight="1" spans="1:3">
      <c r="A523" s="169">
        <v>2080116</v>
      </c>
      <c r="B523" s="300" t="s">
        <v>489</v>
      </c>
      <c r="C523" s="447">
        <v>0</v>
      </c>
    </row>
    <row r="524" ht="16.5" hidden="1" customHeight="1" spans="1:3">
      <c r="A524" s="169">
        <v>2080150</v>
      </c>
      <c r="B524" s="301" t="s">
        <v>152</v>
      </c>
      <c r="C524" s="447">
        <v>0</v>
      </c>
    </row>
    <row r="525" ht="16.5" customHeight="1" spans="1:3">
      <c r="A525" s="169">
        <v>2080199</v>
      </c>
      <c r="B525" s="300" t="s">
        <v>490</v>
      </c>
      <c r="C525" s="447">
        <v>193</v>
      </c>
    </row>
    <row r="526" ht="16.5" customHeight="1" spans="1:3">
      <c r="A526" s="169">
        <v>20802</v>
      </c>
      <c r="B526" s="300" t="s">
        <v>491</v>
      </c>
      <c r="C526" s="447">
        <v>697</v>
      </c>
    </row>
    <row r="527" ht="16.5" customHeight="1" spans="1:3">
      <c r="A527" s="169">
        <v>2080201</v>
      </c>
      <c r="B527" s="300" t="s">
        <v>143</v>
      </c>
      <c r="C527" s="447">
        <v>388</v>
      </c>
    </row>
    <row r="528" ht="16.5" hidden="1" customHeight="1" spans="1:3">
      <c r="A528" s="169">
        <v>2080202</v>
      </c>
      <c r="B528" s="302" t="s">
        <v>144</v>
      </c>
      <c r="C528" s="447">
        <v>0</v>
      </c>
    </row>
    <row r="529" ht="16.5" hidden="1" customHeight="1" spans="1:3">
      <c r="A529" s="169">
        <v>2080203</v>
      </c>
      <c r="B529" s="301" t="s">
        <v>145</v>
      </c>
      <c r="C529" s="447">
        <v>0</v>
      </c>
    </row>
    <row r="530" ht="16.5" hidden="1" customHeight="1" spans="1:3">
      <c r="A530" s="169">
        <v>2080206</v>
      </c>
      <c r="B530" s="300" t="s">
        <v>492</v>
      </c>
      <c r="C530" s="447">
        <v>0</v>
      </c>
    </row>
    <row r="531" ht="16.5" hidden="1" customHeight="1" spans="1:3">
      <c r="A531" s="169">
        <v>2080207</v>
      </c>
      <c r="B531" s="300" t="s">
        <v>493</v>
      </c>
      <c r="C531" s="447">
        <v>0</v>
      </c>
    </row>
    <row r="532" ht="16.5" customHeight="1" spans="1:3">
      <c r="A532" s="169">
        <v>2080208</v>
      </c>
      <c r="B532" s="300" t="s">
        <v>494</v>
      </c>
      <c r="C532" s="447">
        <v>80</v>
      </c>
    </row>
    <row r="533" ht="16.5" customHeight="1" spans="1:3">
      <c r="A533" s="169">
        <v>2080299</v>
      </c>
      <c r="B533" s="300" t="s">
        <v>495</v>
      </c>
      <c r="C533" s="447">
        <v>229</v>
      </c>
    </row>
    <row r="534" ht="16.5" hidden="1" customHeight="1" spans="1:3">
      <c r="A534" s="169">
        <v>20804</v>
      </c>
      <c r="B534" s="300" t="s">
        <v>496</v>
      </c>
      <c r="C534" s="447">
        <v>0</v>
      </c>
    </row>
    <row r="535" ht="16.5" hidden="1" customHeight="1" spans="1:3">
      <c r="A535" s="169">
        <v>2080402</v>
      </c>
      <c r="B535" s="300" t="s">
        <v>497</v>
      </c>
      <c r="C535" s="447">
        <v>0</v>
      </c>
    </row>
    <row r="536" ht="16.5" customHeight="1" spans="1:3">
      <c r="A536" s="169">
        <v>20805</v>
      </c>
      <c r="B536" s="300" t="s">
        <v>498</v>
      </c>
      <c r="C536" s="447">
        <v>59586</v>
      </c>
    </row>
    <row r="537" ht="16.5" customHeight="1" spans="1:3">
      <c r="A537" s="169">
        <v>2080501</v>
      </c>
      <c r="B537" s="300" t="s">
        <v>499</v>
      </c>
      <c r="C537" s="447">
        <v>29</v>
      </c>
    </row>
    <row r="538" ht="16.5" hidden="1" customHeight="1" spans="1:3">
      <c r="A538" s="169">
        <v>2080502</v>
      </c>
      <c r="B538" s="300" t="s">
        <v>500</v>
      </c>
      <c r="C538" s="447">
        <v>0</v>
      </c>
    </row>
    <row r="539" ht="16.5" hidden="1" customHeight="1" spans="1:3">
      <c r="A539" s="169">
        <v>2080503</v>
      </c>
      <c r="B539" s="300" t="s">
        <v>501</v>
      </c>
      <c r="C539" s="447">
        <v>0</v>
      </c>
    </row>
    <row r="540" ht="16.5" customHeight="1" spans="1:3">
      <c r="A540" s="169">
        <v>2080505</v>
      </c>
      <c r="B540" s="300" t="s">
        <v>502</v>
      </c>
      <c r="C540" s="447">
        <v>24982</v>
      </c>
    </row>
    <row r="541" ht="16.5" customHeight="1" spans="1:3">
      <c r="A541" s="169">
        <v>2080506</v>
      </c>
      <c r="B541" s="300" t="s">
        <v>503</v>
      </c>
      <c r="C541" s="447">
        <v>12223</v>
      </c>
    </row>
    <row r="542" ht="16.5" hidden="1" customHeight="1" spans="1:3">
      <c r="A542" s="169">
        <v>2080507</v>
      </c>
      <c r="B542" s="300" t="s">
        <v>504</v>
      </c>
      <c r="C542" s="447">
        <v>0</v>
      </c>
    </row>
    <row r="543" ht="16.5" hidden="1" customHeight="1" spans="1:3">
      <c r="A543" s="169">
        <v>2080508</v>
      </c>
      <c r="B543" s="301" t="s">
        <v>505</v>
      </c>
      <c r="C543" s="447">
        <v>0</v>
      </c>
    </row>
    <row r="544" ht="16.5" customHeight="1" spans="1:3">
      <c r="A544" s="169">
        <v>2080599</v>
      </c>
      <c r="B544" s="300" t="s">
        <v>506</v>
      </c>
      <c r="C544" s="447">
        <v>22352</v>
      </c>
    </row>
    <row r="545" ht="16.5" hidden="1" customHeight="1" spans="1:3">
      <c r="A545" s="169">
        <v>20806</v>
      </c>
      <c r="B545" s="300" t="s">
        <v>507</v>
      </c>
      <c r="C545" s="447">
        <v>0</v>
      </c>
    </row>
    <row r="546" ht="16.5" hidden="1" customHeight="1" spans="1:3">
      <c r="A546" s="169">
        <v>2080601</v>
      </c>
      <c r="B546" s="300" t="s">
        <v>508</v>
      </c>
      <c r="C546" s="447">
        <v>0</v>
      </c>
    </row>
    <row r="547" ht="16.5" hidden="1" customHeight="1" spans="1:3">
      <c r="A547" s="169">
        <v>2080602</v>
      </c>
      <c r="B547" s="300" t="s">
        <v>509</v>
      </c>
      <c r="C547" s="447">
        <v>0</v>
      </c>
    </row>
    <row r="548" ht="16.5" hidden="1" customHeight="1" spans="1:3">
      <c r="A548" s="169">
        <v>2080699</v>
      </c>
      <c r="B548" s="300" t="s">
        <v>510</v>
      </c>
      <c r="C548" s="447">
        <v>0</v>
      </c>
    </row>
    <row r="549" ht="16.5" customHeight="1" spans="1:3">
      <c r="A549" s="169">
        <v>20807</v>
      </c>
      <c r="B549" s="300" t="s">
        <v>511</v>
      </c>
      <c r="C549" s="447">
        <v>5530</v>
      </c>
    </row>
    <row r="550" ht="16.5" customHeight="1" spans="1:3">
      <c r="A550" s="169">
        <v>2080701</v>
      </c>
      <c r="B550" s="300" t="s">
        <v>512</v>
      </c>
      <c r="C550" s="447">
        <v>400</v>
      </c>
    </row>
    <row r="551" ht="16.5" customHeight="1" spans="1:3">
      <c r="A551" s="169">
        <v>2080702</v>
      </c>
      <c r="B551" s="301" t="s">
        <v>513</v>
      </c>
      <c r="C551" s="447">
        <v>400</v>
      </c>
    </row>
    <row r="552" ht="16.5" customHeight="1" spans="1:3">
      <c r="A552" s="169">
        <v>2080704</v>
      </c>
      <c r="B552" s="300" t="s">
        <v>514</v>
      </c>
      <c r="C552" s="447">
        <v>1000</v>
      </c>
    </row>
    <row r="553" ht="16.5" customHeight="1" spans="1:3">
      <c r="A553" s="169">
        <v>2080705</v>
      </c>
      <c r="B553" s="300" t="s">
        <v>515</v>
      </c>
      <c r="C553" s="447">
        <v>2540</v>
      </c>
    </row>
    <row r="554" ht="16.5" customHeight="1" spans="1:3">
      <c r="A554" s="169">
        <v>2080709</v>
      </c>
      <c r="B554" s="301" t="s">
        <v>516</v>
      </c>
      <c r="C554" s="447">
        <v>125</v>
      </c>
    </row>
    <row r="555" ht="16.5" customHeight="1" spans="1:3">
      <c r="A555" s="169">
        <v>2080711</v>
      </c>
      <c r="B555" s="300" t="s">
        <v>517</v>
      </c>
      <c r="C555" s="447">
        <v>60</v>
      </c>
    </row>
    <row r="556" ht="16.5" hidden="1" customHeight="1" spans="1:3">
      <c r="A556" s="169">
        <v>2080712</v>
      </c>
      <c r="B556" s="300" t="s">
        <v>518</v>
      </c>
      <c r="C556" s="447">
        <v>0</v>
      </c>
    </row>
    <row r="557" ht="16.5" hidden="1" customHeight="1" spans="1:3">
      <c r="A557" s="169">
        <v>2080713</v>
      </c>
      <c r="B557" s="300" t="s">
        <v>519</v>
      </c>
      <c r="C557" s="447">
        <v>0</v>
      </c>
    </row>
    <row r="558" ht="16.5" customHeight="1" spans="1:3">
      <c r="A558" s="169">
        <v>2080799</v>
      </c>
      <c r="B558" s="300" t="s">
        <v>520</v>
      </c>
      <c r="C558" s="447">
        <v>1005</v>
      </c>
    </row>
    <row r="559" ht="16.5" customHeight="1" spans="1:3">
      <c r="A559" s="169">
        <v>20808</v>
      </c>
      <c r="B559" s="300" t="s">
        <v>521</v>
      </c>
      <c r="C559" s="447">
        <v>12629</v>
      </c>
    </row>
    <row r="560" ht="16.5" customHeight="1" spans="1:3">
      <c r="A560" s="169">
        <v>2080801</v>
      </c>
      <c r="B560" s="300" t="s">
        <v>522</v>
      </c>
      <c r="C560" s="447">
        <v>2615</v>
      </c>
    </row>
    <row r="561" ht="16.5" customHeight="1" spans="1:3">
      <c r="A561" s="169">
        <v>2080802</v>
      </c>
      <c r="B561" s="300" t="s">
        <v>523</v>
      </c>
      <c r="C561" s="447">
        <v>2118</v>
      </c>
    </row>
    <row r="562" ht="16.5" customHeight="1" spans="1:3">
      <c r="A562" s="169">
        <v>2080803</v>
      </c>
      <c r="B562" s="300" t="s">
        <v>524</v>
      </c>
      <c r="C562" s="447">
        <v>6244</v>
      </c>
    </row>
    <row r="563" ht="16.5" customHeight="1" spans="1:3">
      <c r="A563" s="169">
        <v>2080804</v>
      </c>
      <c r="B563" s="301" t="s">
        <v>525</v>
      </c>
      <c r="C563" s="447">
        <v>254</v>
      </c>
    </row>
    <row r="564" ht="16.5" hidden="1" customHeight="1" spans="1:3">
      <c r="A564" s="169">
        <v>2080805</v>
      </c>
      <c r="B564" s="300" t="s">
        <v>526</v>
      </c>
      <c r="C564" s="447">
        <v>0</v>
      </c>
    </row>
    <row r="565" ht="16.5" hidden="1" customHeight="1" spans="1:3">
      <c r="A565" s="169">
        <v>2080806</v>
      </c>
      <c r="B565" s="300" t="s">
        <v>527</v>
      </c>
      <c r="C565" s="447">
        <v>0</v>
      </c>
    </row>
    <row r="566" ht="16.5" customHeight="1" spans="1:3">
      <c r="A566" s="169">
        <v>2080899</v>
      </c>
      <c r="B566" s="300" t="s">
        <v>528</v>
      </c>
      <c r="C566" s="447">
        <v>1398</v>
      </c>
    </row>
    <row r="567" ht="16.5" customHeight="1" spans="1:3">
      <c r="A567" s="169">
        <v>20809</v>
      </c>
      <c r="B567" s="301" t="s">
        <v>529</v>
      </c>
      <c r="C567" s="447">
        <v>4561</v>
      </c>
    </row>
    <row r="568" ht="16.5" customHeight="1" spans="1:3">
      <c r="A568" s="169">
        <v>2080901</v>
      </c>
      <c r="B568" s="300" t="s">
        <v>530</v>
      </c>
      <c r="C568" s="447">
        <v>1353</v>
      </c>
    </row>
    <row r="569" ht="16.5" customHeight="1" spans="1:3">
      <c r="A569" s="169">
        <v>2080902</v>
      </c>
      <c r="B569" s="300" t="s">
        <v>531</v>
      </c>
      <c r="C569" s="447">
        <v>459</v>
      </c>
    </row>
    <row r="570" ht="16.5" customHeight="1" spans="1:3">
      <c r="A570" s="169">
        <v>2080903</v>
      </c>
      <c r="B570" s="300" t="s">
        <v>532</v>
      </c>
      <c r="C570" s="447">
        <v>35</v>
      </c>
    </row>
    <row r="571" ht="16.5" customHeight="1" spans="1:3">
      <c r="A571" s="169">
        <v>2080904</v>
      </c>
      <c r="B571" s="300" t="s">
        <v>533</v>
      </c>
      <c r="C571" s="447">
        <v>31</v>
      </c>
    </row>
    <row r="572" ht="16.5" customHeight="1" spans="1:3">
      <c r="A572" s="169">
        <v>2080905</v>
      </c>
      <c r="B572" s="300" t="s">
        <v>534</v>
      </c>
      <c r="C572" s="447">
        <v>608</v>
      </c>
    </row>
    <row r="573" ht="16.5" customHeight="1" spans="1:3">
      <c r="A573" s="169">
        <v>2080999</v>
      </c>
      <c r="B573" s="300" t="s">
        <v>535</v>
      </c>
      <c r="C573" s="447">
        <v>2075</v>
      </c>
    </row>
    <row r="574" ht="16.5" customHeight="1" spans="1:3">
      <c r="A574" s="169">
        <v>20810</v>
      </c>
      <c r="B574" s="300" t="s">
        <v>536</v>
      </c>
      <c r="C574" s="447">
        <v>3074</v>
      </c>
    </row>
    <row r="575" ht="16.5" customHeight="1" spans="1:3">
      <c r="A575" s="169">
        <v>2081001</v>
      </c>
      <c r="B575" s="300" t="s">
        <v>537</v>
      </c>
      <c r="C575" s="447">
        <v>538</v>
      </c>
    </row>
    <row r="576" ht="16.5" customHeight="1" spans="1:3">
      <c r="A576" s="169">
        <v>2081002</v>
      </c>
      <c r="B576" s="300" t="s">
        <v>538</v>
      </c>
      <c r="C576" s="447">
        <v>1686</v>
      </c>
    </row>
    <row r="577" ht="16.5" hidden="1" customHeight="1" spans="1:3">
      <c r="A577" s="169">
        <v>2081003</v>
      </c>
      <c r="B577" s="301" t="s">
        <v>539</v>
      </c>
      <c r="C577" s="447">
        <v>0</v>
      </c>
    </row>
    <row r="578" ht="16.5" customHeight="1" spans="1:3">
      <c r="A578" s="169">
        <v>2081004</v>
      </c>
      <c r="B578" s="300" t="s">
        <v>540</v>
      </c>
      <c r="C578" s="447">
        <v>228</v>
      </c>
    </row>
    <row r="579" ht="16.5" customHeight="1" spans="1:3">
      <c r="A579" s="169">
        <v>2081005</v>
      </c>
      <c r="B579" s="300" t="s">
        <v>541</v>
      </c>
      <c r="C579" s="447">
        <v>616</v>
      </c>
    </row>
    <row r="580" ht="16.5" hidden="1" customHeight="1" spans="1:3">
      <c r="A580" s="169">
        <v>2081006</v>
      </c>
      <c r="B580" s="300" t="s">
        <v>542</v>
      </c>
      <c r="C580" s="447">
        <v>0</v>
      </c>
    </row>
    <row r="581" ht="16.5" customHeight="1" spans="1:3">
      <c r="A581" s="169">
        <v>2081099</v>
      </c>
      <c r="B581" s="300" t="s">
        <v>543</v>
      </c>
      <c r="C581" s="447">
        <v>6</v>
      </c>
    </row>
    <row r="582" ht="16.5" customHeight="1" spans="1:3">
      <c r="A582" s="169">
        <v>20811</v>
      </c>
      <c r="B582" s="300" t="s">
        <v>544</v>
      </c>
      <c r="C582" s="447">
        <v>3912</v>
      </c>
    </row>
    <row r="583" ht="16.5" customHeight="1" spans="1:3">
      <c r="A583" s="169">
        <v>2081101</v>
      </c>
      <c r="B583" s="300" t="s">
        <v>143</v>
      </c>
      <c r="C583" s="447">
        <v>101</v>
      </c>
    </row>
    <row r="584" ht="16.5" hidden="1" customHeight="1" spans="1:3">
      <c r="A584" s="169">
        <v>2081102</v>
      </c>
      <c r="B584" s="300" t="s">
        <v>144</v>
      </c>
      <c r="C584" s="447">
        <v>0</v>
      </c>
    </row>
    <row r="585" ht="16.5" hidden="1" customHeight="1" spans="1:3">
      <c r="A585" s="169">
        <v>2081103</v>
      </c>
      <c r="B585" s="301" t="s">
        <v>145</v>
      </c>
      <c r="C585" s="447">
        <v>0</v>
      </c>
    </row>
    <row r="586" ht="16.5" customHeight="1" spans="1:3">
      <c r="A586" s="169">
        <v>2081104</v>
      </c>
      <c r="B586" s="300" t="s">
        <v>545</v>
      </c>
      <c r="C586" s="447">
        <v>428</v>
      </c>
    </row>
    <row r="587" ht="16.5" customHeight="1" spans="1:3">
      <c r="A587" s="169">
        <v>2081105</v>
      </c>
      <c r="B587" s="300" t="s">
        <v>546</v>
      </c>
      <c r="C587" s="447">
        <v>244</v>
      </c>
    </row>
    <row r="588" ht="16.5" customHeight="1" spans="1:3">
      <c r="A588" s="169">
        <v>2081106</v>
      </c>
      <c r="B588" s="300" t="s">
        <v>547</v>
      </c>
      <c r="C588" s="447">
        <v>6</v>
      </c>
    </row>
    <row r="589" ht="16.5" customHeight="1" spans="1:3">
      <c r="A589" s="169">
        <v>2081107</v>
      </c>
      <c r="B589" s="300" t="s">
        <v>548</v>
      </c>
      <c r="C589" s="447">
        <v>2642</v>
      </c>
    </row>
    <row r="590" ht="16.5" customHeight="1" spans="1:3">
      <c r="A590" s="169">
        <v>2081199</v>
      </c>
      <c r="B590" s="300" t="s">
        <v>549</v>
      </c>
      <c r="C590" s="447">
        <v>491</v>
      </c>
    </row>
    <row r="591" ht="16.5" hidden="1" customHeight="1" spans="1:3">
      <c r="A591" s="169">
        <v>20816</v>
      </c>
      <c r="B591" s="300" t="s">
        <v>550</v>
      </c>
      <c r="C591" s="447">
        <v>0</v>
      </c>
    </row>
    <row r="592" ht="16.5" hidden="1" customHeight="1" spans="1:3">
      <c r="A592" s="169">
        <v>2081601</v>
      </c>
      <c r="B592" s="301" t="s">
        <v>143</v>
      </c>
      <c r="C592" s="447">
        <v>0</v>
      </c>
    </row>
    <row r="593" ht="16.5" hidden="1" customHeight="1" spans="1:3">
      <c r="A593" s="169">
        <v>2081602</v>
      </c>
      <c r="B593" s="300" t="s">
        <v>144</v>
      </c>
      <c r="C593" s="447">
        <v>0</v>
      </c>
    </row>
    <row r="594" ht="16.5" hidden="1" customHeight="1" spans="1:3">
      <c r="A594" s="169">
        <v>2081603</v>
      </c>
      <c r="B594" s="300" t="s">
        <v>145</v>
      </c>
      <c r="C594" s="447">
        <v>0</v>
      </c>
    </row>
    <row r="595" ht="16.5" hidden="1" customHeight="1" spans="1:3">
      <c r="A595" s="169">
        <v>2081699</v>
      </c>
      <c r="B595" s="300" t="s">
        <v>551</v>
      </c>
      <c r="C595" s="447">
        <v>0</v>
      </c>
    </row>
    <row r="596" ht="16.5" customHeight="1" spans="1:3">
      <c r="A596" s="169">
        <v>20819</v>
      </c>
      <c r="B596" s="300" t="s">
        <v>552</v>
      </c>
      <c r="C596" s="447">
        <v>32214</v>
      </c>
    </row>
    <row r="597" ht="16.5" customHeight="1" spans="1:3">
      <c r="A597" s="169">
        <v>2081901</v>
      </c>
      <c r="B597" s="300" t="s">
        <v>553</v>
      </c>
      <c r="C597" s="447">
        <v>13753</v>
      </c>
    </row>
    <row r="598" ht="16.5" customHeight="1" spans="1:3">
      <c r="A598" s="169">
        <v>2081902</v>
      </c>
      <c r="B598" s="300" t="s">
        <v>554</v>
      </c>
      <c r="C598" s="447">
        <v>18461</v>
      </c>
    </row>
    <row r="599" ht="16.5" customHeight="1" spans="1:3">
      <c r="A599" s="169">
        <v>20820</v>
      </c>
      <c r="B599" s="301" t="s">
        <v>555</v>
      </c>
      <c r="C599" s="447">
        <v>1650</v>
      </c>
    </row>
    <row r="600" ht="16.5" customHeight="1" spans="1:3">
      <c r="A600" s="169">
        <v>2082001</v>
      </c>
      <c r="B600" s="300" t="s">
        <v>556</v>
      </c>
      <c r="C600" s="447">
        <v>1500</v>
      </c>
    </row>
    <row r="601" ht="16.5" customHeight="1" spans="1:3">
      <c r="A601" s="169">
        <v>2082002</v>
      </c>
      <c r="B601" s="300" t="s">
        <v>557</v>
      </c>
      <c r="C601" s="447">
        <v>150</v>
      </c>
    </row>
    <row r="602" ht="16.5" customHeight="1" spans="1:3">
      <c r="A602" s="169">
        <v>20821</v>
      </c>
      <c r="B602" s="300" t="s">
        <v>558</v>
      </c>
      <c r="C602" s="447">
        <v>13236</v>
      </c>
    </row>
    <row r="603" ht="16.5" customHeight="1" spans="1:3">
      <c r="A603" s="169">
        <v>2082101</v>
      </c>
      <c r="B603" s="300" t="s">
        <v>559</v>
      </c>
      <c r="C603" s="447">
        <v>8859</v>
      </c>
    </row>
    <row r="604" ht="16.5" customHeight="1" spans="1:3">
      <c r="A604" s="169">
        <v>2082102</v>
      </c>
      <c r="B604" s="300" t="s">
        <v>560</v>
      </c>
      <c r="C604" s="447">
        <v>4377</v>
      </c>
    </row>
    <row r="605" ht="16.5" hidden="1" customHeight="1" spans="1:3">
      <c r="A605" s="169">
        <v>20824</v>
      </c>
      <c r="B605" s="300" t="s">
        <v>561</v>
      </c>
      <c r="C605" s="447">
        <v>0</v>
      </c>
    </row>
    <row r="606" ht="16.5" hidden="1" customHeight="1" spans="1:3">
      <c r="A606" s="169">
        <v>2082401</v>
      </c>
      <c r="B606" s="300" t="s">
        <v>562</v>
      </c>
      <c r="C606" s="447">
        <v>0</v>
      </c>
    </row>
    <row r="607" ht="16.5" hidden="1" customHeight="1" spans="1:3">
      <c r="A607" s="169">
        <v>2082402</v>
      </c>
      <c r="B607" s="300" t="s">
        <v>563</v>
      </c>
      <c r="C607" s="447">
        <v>0</v>
      </c>
    </row>
    <row r="608" ht="16.5" customHeight="1" spans="1:3">
      <c r="A608" s="169">
        <v>20825</v>
      </c>
      <c r="B608" s="301" t="s">
        <v>564</v>
      </c>
      <c r="C608" s="447">
        <v>1148</v>
      </c>
    </row>
    <row r="609" ht="16.5" customHeight="1" spans="1:3">
      <c r="A609" s="169">
        <v>2082501</v>
      </c>
      <c r="B609" s="300" t="s">
        <v>565</v>
      </c>
      <c r="C609" s="447">
        <v>200</v>
      </c>
    </row>
    <row r="610" ht="16.5" customHeight="1" spans="1:3">
      <c r="A610" s="169">
        <v>2082502</v>
      </c>
      <c r="B610" s="300" t="s">
        <v>566</v>
      </c>
      <c r="C610" s="447">
        <v>948</v>
      </c>
    </row>
    <row r="611" ht="16.5" hidden="1" customHeight="1" spans="1:3">
      <c r="A611" s="169">
        <v>20826</v>
      </c>
      <c r="B611" s="300" t="s">
        <v>567</v>
      </c>
      <c r="C611" s="447">
        <v>0</v>
      </c>
    </row>
    <row r="612" ht="16.5" hidden="1" customHeight="1" spans="1:3">
      <c r="A612" s="169">
        <v>2082601</v>
      </c>
      <c r="B612" s="300" t="s">
        <v>568</v>
      </c>
      <c r="C612" s="447">
        <v>0</v>
      </c>
    </row>
    <row r="613" ht="16.5" hidden="1" customHeight="1" spans="1:3">
      <c r="A613" s="169">
        <v>2082602</v>
      </c>
      <c r="B613" s="301" t="s">
        <v>569</v>
      </c>
      <c r="C613" s="447">
        <v>0</v>
      </c>
    </row>
    <row r="614" ht="16.5" hidden="1" customHeight="1" spans="1:3">
      <c r="A614" s="169">
        <v>2082699</v>
      </c>
      <c r="B614" s="300" t="s">
        <v>570</v>
      </c>
      <c r="C614" s="447">
        <v>0</v>
      </c>
    </row>
    <row r="615" ht="16.5" hidden="1" customHeight="1" spans="1:3">
      <c r="A615" s="169">
        <v>20827</v>
      </c>
      <c r="B615" s="300" t="s">
        <v>571</v>
      </c>
      <c r="C615" s="447">
        <v>0</v>
      </c>
    </row>
    <row r="616" ht="16.5" hidden="1" customHeight="1" spans="1:3">
      <c r="A616" s="169">
        <v>2082701</v>
      </c>
      <c r="B616" s="301" t="s">
        <v>572</v>
      </c>
      <c r="C616" s="447">
        <v>0</v>
      </c>
    </row>
    <row r="617" ht="16.5" hidden="1" customHeight="1" spans="1:3">
      <c r="A617" s="169">
        <v>2082702</v>
      </c>
      <c r="B617" s="300" t="s">
        <v>573</v>
      </c>
      <c r="C617" s="447">
        <v>0</v>
      </c>
    </row>
    <row r="618" ht="16.5" hidden="1" customHeight="1" spans="1:3">
      <c r="A618" s="169">
        <v>2082799</v>
      </c>
      <c r="B618" s="300" t="s">
        <v>574</v>
      </c>
      <c r="C618" s="447">
        <v>0</v>
      </c>
    </row>
    <row r="619" ht="16.5" customHeight="1" spans="1:3">
      <c r="A619" s="169">
        <v>20828</v>
      </c>
      <c r="B619" s="301" t="s">
        <v>575</v>
      </c>
      <c r="C619" s="447">
        <v>446</v>
      </c>
    </row>
    <row r="620" ht="16.5" customHeight="1" spans="1:3">
      <c r="A620" s="169">
        <v>2082801</v>
      </c>
      <c r="B620" s="300" t="s">
        <v>143</v>
      </c>
      <c r="C620" s="447">
        <v>194</v>
      </c>
    </row>
    <row r="621" ht="16.5" hidden="1" customHeight="1" spans="1:3">
      <c r="A621" s="169">
        <v>2082802</v>
      </c>
      <c r="B621" s="300" t="s">
        <v>144</v>
      </c>
      <c r="C621" s="447">
        <v>0</v>
      </c>
    </row>
    <row r="622" ht="16.5" hidden="1" customHeight="1" spans="1:3">
      <c r="A622" s="169">
        <v>2082803</v>
      </c>
      <c r="B622" s="301" t="s">
        <v>145</v>
      </c>
      <c r="C622" s="447">
        <v>0</v>
      </c>
    </row>
    <row r="623" ht="16.5" hidden="1" customHeight="1" spans="1:3">
      <c r="A623" s="169">
        <v>2082804</v>
      </c>
      <c r="B623" s="300" t="s">
        <v>576</v>
      </c>
      <c r="C623" s="447">
        <v>0</v>
      </c>
    </row>
    <row r="624" ht="16.5" hidden="1" customHeight="1" spans="1:3">
      <c r="A624" s="169">
        <v>2082805</v>
      </c>
      <c r="B624" s="300" t="s">
        <v>577</v>
      </c>
      <c r="C624" s="447">
        <v>0</v>
      </c>
    </row>
    <row r="625" ht="16.5" customHeight="1" spans="1:3">
      <c r="A625" s="169">
        <v>2082850</v>
      </c>
      <c r="B625" s="300" t="s">
        <v>152</v>
      </c>
      <c r="C625" s="447">
        <v>169</v>
      </c>
    </row>
    <row r="626" ht="16.5" customHeight="1" spans="1:3">
      <c r="A626" s="169">
        <v>2082899</v>
      </c>
      <c r="B626" s="301" t="s">
        <v>578</v>
      </c>
      <c r="C626" s="447">
        <v>83</v>
      </c>
    </row>
    <row r="627" ht="16.5" hidden="1" customHeight="1" spans="1:3">
      <c r="A627" s="169">
        <v>20830</v>
      </c>
      <c r="B627" s="300" t="s">
        <v>579</v>
      </c>
      <c r="C627" s="447">
        <v>0</v>
      </c>
    </row>
    <row r="628" ht="16.5" hidden="1" customHeight="1" spans="1:3">
      <c r="A628" s="169">
        <v>2083001</v>
      </c>
      <c r="B628" s="300" t="s">
        <v>580</v>
      </c>
      <c r="C628" s="447">
        <v>0</v>
      </c>
    </row>
    <row r="629" ht="16.5" hidden="1" customHeight="1" spans="1:3">
      <c r="A629" s="169">
        <v>2083099</v>
      </c>
      <c r="B629" s="300" t="s">
        <v>581</v>
      </c>
      <c r="C629" s="447">
        <v>0</v>
      </c>
    </row>
    <row r="630" ht="16.5" customHeight="1" spans="1:3">
      <c r="A630" s="169">
        <v>20899</v>
      </c>
      <c r="B630" s="301" t="s">
        <v>582</v>
      </c>
      <c r="C630" s="447">
        <v>2905</v>
      </c>
    </row>
    <row r="631" ht="16.5" customHeight="1" spans="1:3">
      <c r="A631" s="169">
        <v>210</v>
      </c>
      <c r="B631" s="300" t="s">
        <v>583</v>
      </c>
      <c r="C631" s="447">
        <v>156701</v>
      </c>
    </row>
    <row r="632" ht="16.5" customHeight="1" spans="1:3">
      <c r="A632" s="169">
        <v>21001</v>
      </c>
      <c r="B632" s="300" t="s">
        <v>584</v>
      </c>
      <c r="C632" s="447">
        <v>1430</v>
      </c>
    </row>
    <row r="633" ht="16.5" customHeight="1" spans="1:3">
      <c r="A633" s="169">
        <v>2100101</v>
      </c>
      <c r="B633" s="301" t="s">
        <v>143</v>
      </c>
      <c r="C633" s="447">
        <v>517</v>
      </c>
    </row>
    <row r="634" ht="16.5" hidden="1" customHeight="1" spans="1:3">
      <c r="A634" s="169">
        <v>2100102</v>
      </c>
      <c r="B634" s="300" t="s">
        <v>144</v>
      </c>
      <c r="C634" s="447">
        <v>0</v>
      </c>
    </row>
    <row r="635" ht="16.5" hidden="1" customHeight="1" spans="1:3">
      <c r="A635" s="169">
        <v>2100103</v>
      </c>
      <c r="B635" s="300" t="s">
        <v>145</v>
      </c>
      <c r="C635" s="447">
        <v>0</v>
      </c>
    </row>
    <row r="636" ht="16.5" customHeight="1" spans="1:3">
      <c r="A636" s="169">
        <v>2100199</v>
      </c>
      <c r="B636" s="301" t="s">
        <v>585</v>
      </c>
      <c r="C636" s="447">
        <v>913</v>
      </c>
    </row>
    <row r="637" ht="16.5" customHeight="1" spans="1:3">
      <c r="A637" s="169">
        <v>21002</v>
      </c>
      <c r="B637" s="300" t="s">
        <v>586</v>
      </c>
      <c r="C637" s="447">
        <v>8135</v>
      </c>
    </row>
    <row r="638" ht="16.5" customHeight="1" spans="1:3">
      <c r="A638" s="169">
        <v>2100201</v>
      </c>
      <c r="B638" s="300" t="s">
        <v>587</v>
      </c>
      <c r="C638" s="447">
        <v>5863</v>
      </c>
    </row>
    <row r="639" ht="16.5" customHeight="1" spans="1:3">
      <c r="A639" s="169">
        <v>2100202</v>
      </c>
      <c r="B639" s="300" t="s">
        <v>588</v>
      </c>
      <c r="C639" s="447">
        <v>1729</v>
      </c>
    </row>
    <row r="640" ht="16.5" hidden="1" customHeight="1" spans="1:3">
      <c r="A640" s="169">
        <v>2100203</v>
      </c>
      <c r="B640" s="301" t="s">
        <v>589</v>
      </c>
      <c r="C640" s="447">
        <v>0</v>
      </c>
    </row>
    <row r="641" ht="16.5" hidden="1" customHeight="1" spans="1:3">
      <c r="A641" s="169">
        <v>2100204</v>
      </c>
      <c r="B641" s="300" t="s">
        <v>590</v>
      </c>
      <c r="C641" s="447">
        <v>0</v>
      </c>
    </row>
    <row r="642" ht="16.5" hidden="1" customHeight="1" spans="1:3">
      <c r="A642" s="169">
        <v>2100205</v>
      </c>
      <c r="B642" s="300" t="s">
        <v>591</v>
      </c>
      <c r="C642" s="447">
        <v>0</v>
      </c>
    </row>
    <row r="643" ht="16.5" hidden="1" customHeight="1" spans="1:3">
      <c r="A643" s="169">
        <v>2100206</v>
      </c>
      <c r="B643" s="300" t="s">
        <v>592</v>
      </c>
      <c r="C643" s="447">
        <v>0</v>
      </c>
    </row>
    <row r="644" ht="16.5" hidden="1" customHeight="1" spans="1:3">
      <c r="A644" s="169">
        <v>2100207</v>
      </c>
      <c r="B644" s="300" t="s">
        <v>593</v>
      </c>
      <c r="C644" s="447">
        <v>0</v>
      </c>
    </row>
    <row r="645" ht="16.5" hidden="1" customHeight="1" spans="1:3">
      <c r="A645" s="169">
        <v>2100208</v>
      </c>
      <c r="B645" s="301" t="s">
        <v>594</v>
      </c>
      <c r="C645" s="447">
        <v>0</v>
      </c>
    </row>
    <row r="646" ht="16.5" hidden="1" customHeight="1" spans="1:3">
      <c r="A646" s="169">
        <v>2100209</v>
      </c>
      <c r="B646" s="300" t="s">
        <v>595</v>
      </c>
      <c r="C646" s="447">
        <v>0</v>
      </c>
    </row>
    <row r="647" ht="16.5" hidden="1" customHeight="1" spans="1:3">
      <c r="A647" s="169">
        <v>2100210</v>
      </c>
      <c r="B647" s="300" t="s">
        <v>596</v>
      </c>
      <c r="C647" s="447">
        <v>0</v>
      </c>
    </row>
    <row r="648" ht="16.5" hidden="1" customHeight="1" spans="1:3">
      <c r="A648" s="169">
        <v>2100211</v>
      </c>
      <c r="B648" s="300" t="s">
        <v>597</v>
      </c>
      <c r="C648" s="447">
        <v>0</v>
      </c>
    </row>
    <row r="649" ht="16.5" hidden="1" customHeight="1" spans="1:3">
      <c r="A649" s="169">
        <v>2100212</v>
      </c>
      <c r="B649" s="300" t="s">
        <v>598</v>
      </c>
      <c r="C649" s="447">
        <v>0</v>
      </c>
    </row>
    <row r="650" ht="16.5" customHeight="1" spans="1:3">
      <c r="A650" s="169">
        <v>2100299</v>
      </c>
      <c r="B650" s="300" t="s">
        <v>599</v>
      </c>
      <c r="C650" s="447">
        <v>543</v>
      </c>
    </row>
    <row r="651" ht="16.5" customHeight="1" spans="1:3">
      <c r="A651" s="169">
        <v>21003</v>
      </c>
      <c r="B651" s="300" t="s">
        <v>600</v>
      </c>
      <c r="C651" s="447">
        <v>13770</v>
      </c>
    </row>
    <row r="652" ht="16.5" customHeight="1" spans="1:3">
      <c r="A652" s="169">
        <v>2100301</v>
      </c>
      <c r="B652" s="300" t="s">
        <v>601</v>
      </c>
      <c r="C652" s="447">
        <v>1866</v>
      </c>
    </row>
    <row r="653" ht="16.5" customHeight="1" spans="1:3">
      <c r="A653" s="169">
        <v>2100302</v>
      </c>
      <c r="B653" s="301" t="s">
        <v>602</v>
      </c>
      <c r="C653" s="447">
        <v>10388</v>
      </c>
    </row>
    <row r="654" ht="16.5" customHeight="1" spans="1:3">
      <c r="A654" s="169">
        <v>2100399</v>
      </c>
      <c r="B654" s="300" t="s">
        <v>603</v>
      </c>
      <c r="C654" s="447">
        <v>1516</v>
      </c>
    </row>
    <row r="655" ht="16.5" customHeight="1" spans="1:3">
      <c r="A655" s="169">
        <v>21004</v>
      </c>
      <c r="B655" s="300" t="s">
        <v>604</v>
      </c>
      <c r="C655" s="447">
        <v>19226</v>
      </c>
    </row>
    <row r="656" ht="16.5" customHeight="1" spans="1:3">
      <c r="A656" s="169">
        <v>2100401</v>
      </c>
      <c r="B656" s="301" t="s">
        <v>605</v>
      </c>
      <c r="C656" s="447">
        <v>2975</v>
      </c>
    </row>
    <row r="657" ht="16.5" customHeight="1" spans="1:3">
      <c r="A657" s="169">
        <v>2100402</v>
      </c>
      <c r="B657" s="300" t="s">
        <v>606</v>
      </c>
      <c r="C657" s="447">
        <v>665</v>
      </c>
    </row>
    <row r="658" ht="16.5" customHeight="1" spans="1:3">
      <c r="A658" s="169">
        <v>2100403</v>
      </c>
      <c r="B658" s="302" t="s">
        <v>607</v>
      </c>
      <c r="C658" s="447">
        <v>1444</v>
      </c>
    </row>
    <row r="659" ht="16.5" customHeight="1" spans="1:3">
      <c r="A659" s="169">
        <v>2100404</v>
      </c>
      <c r="B659" s="301" t="s">
        <v>608</v>
      </c>
      <c r="C659" s="447">
        <v>1536</v>
      </c>
    </row>
    <row r="660" ht="16.5" hidden="1" customHeight="1" spans="1:3">
      <c r="A660" s="169">
        <v>2100405</v>
      </c>
      <c r="B660" s="300" t="s">
        <v>609</v>
      </c>
      <c r="C660" s="447">
        <v>0</v>
      </c>
    </row>
    <row r="661" ht="16.5" hidden="1" customHeight="1" spans="1:3">
      <c r="A661" s="169">
        <v>2100406</v>
      </c>
      <c r="B661" s="300" t="s">
        <v>610</v>
      </c>
      <c r="C661" s="447">
        <v>0</v>
      </c>
    </row>
    <row r="662" ht="16.5" hidden="1" customHeight="1" spans="1:3">
      <c r="A662" s="169">
        <v>2100407</v>
      </c>
      <c r="B662" s="300" t="s">
        <v>611</v>
      </c>
      <c r="C662" s="447">
        <v>0</v>
      </c>
    </row>
    <row r="663" ht="16.5" customHeight="1" spans="1:3">
      <c r="A663" s="169">
        <v>2100408</v>
      </c>
      <c r="B663" s="300" t="s">
        <v>612</v>
      </c>
      <c r="C663" s="447">
        <v>7810</v>
      </c>
    </row>
    <row r="664" ht="16.5" customHeight="1" spans="1:3">
      <c r="A664" s="169">
        <v>2100409</v>
      </c>
      <c r="B664" s="301" t="s">
        <v>613</v>
      </c>
      <c r="C664" s="447">
        <v>1293</v>
      </c>
    </row>
    <row r="665" ht="16.5" customHeight="1" spans="1:3">
      <c r="A665" s="169">
        <v>2100410</v>
      </c>
      <c r="B665" s="300" t="s">
        <v>614</v>
      </c>
      <c r="C665" s="447">
        <v>2386</v>
      </c>
    </row>
    <row r="666" ht="16.5" customHeight="1" spans="1:3">
      <c r="A666" s="169">
        <v>2100499</v>
      </c>
      <c r="B666" s="300" t="s">
        <v>615</v>
      </c>
      <c r="C666" s="447">
        <v>1117</v>
      </c>
    </row>
    <row r="667" ht="16.5" customHeight="1" spans="1:3">
      <c r="A667" s="169">
        <v>21006</v>
      </c>
      <c r="B667" s="300" t="s">
        <v>616</v>
      </c>
      <c r="C667" s="447">
        <v>125</v>
      </c>
    </row>
    <row r="668" ht="16.5" customHeight="1" spans="1:3">
      <c r="A668" s="169">
        <v>2100601</v>
      </c>
      <c r="B668" s="300" t="s">
        <v>617</v>
      </c>
      <c r="C668" s="447">
        <v>105</v>
      </c>
    </row>
    <row r="669" ht="16.5" customHeight="1" spans="1:3">
      <c r="A669" s="169">
        <v>2100699</v>
      </c>
      <c r="B669" s="300" t="s">
        <v>618</v>
      </c>
      <c r="C669" s="447">
        <v>20</v>
      </c>
    </row>
    <row r="670" ht="16.5" customHeight="1" spans="1:3">
      <c r="A670" s="169">
        <v>21007</v>
      </c>
      <c r="B670" s="300" t="s">
        <v>619</v>
      </c>
      <c r="C670" s="447">
        <v>4321</v>
      </c>
    </row>
    <row r="671" ht="16.5" customHeight="1" spans="1:3">
      <c r="A671" s="169">
        <v>2100716</v>
      </c>
      <c r="B671" s="300" t="s">
        <v>620</v>
      </c>
      <c r="C671" s="447">
        <v>224</v>
      </c>
    </row>
    <row r="672" ht="16.5" customHeight="1" spans="1:3">
      <c r="A672" s="169">
        <v>2100717</v>
      </c>
      <c r="B672" s="300" t="s">
        <v>621</v>
      </c>
      <c r="C672" s="447">
        <v>4097</v>
      </c>
    </row>
    <row r="673" ht="16.5" hidden="1" customHeight="1" spans="1:3">
      <c r="A673" s="169">
        <v>2100799</v>
      </c>
      <c r="B673" s="300" t="s">
        <v>622</v>
      </c>
      <c r="C673" s="447">
        <v>0</v>
      </c>
    </row>
    <row r="674" ht="16.5" customHeight="1" spans="1:3">
      <c r="A674" s="169">
        <v>21011</v>
      </c>
      <c r="B674" s="300" t="s">
        <v>623</v>
      </c>
      <c r="C674" s="447">
        <v>21595</v>
      </c>
    </row>
    <row r="675" ht="16.5" customHeight="1" spans="1:3">
      <c r="A675" s="169">
        <v>2101101</v>
      </c>
      <c r="B675" s="300" t="s">
        <v>624</v>
      </c>
      <c r="C675" s="447">
        <v>3461</v>
      </c>
    </row>
    <row r="676" ht="16.5" customHeight="1" spans="1:3">
      <c r="A676" s="169">
        <v>2101102</v>
      </c>
      <c r="B676" s="300" t="s">
        <v>625</v>
      </c>
      <c r="C676" s="447">
        <v>17311</v>
      </c>
    </row>
    <row r="677" ht="16.5" customHeight="1" spans="1:3">
      <c r="A677" s="169">
        <v>2101103</v>
      </c>
      <c r="B677" s="301" t="s">
        <v>626</v>
      </c>
      <c r="C677" s="447">
        <v>45</v>
      </c>
    </row>
    <row r="678" ht="16.5" customHeight="1" spans="1:3">
      <c r="A678" s="169">
        <v>2101199</v>
      </c>
      <c r="B678" s="300" t="s">
        <v>627</v>
      </c>
      <c r="C678" s="447">
        <v>778</v>
      </c>
    </row>
    <row r="679" ht="16.5" customHeight="1" spans="1:3">
      <c r="A679" s="169">
        <v>21012</v>
      </c>
      <c r="B679" s="300" t="s">
        <v>628</v>
      </c>
      <c r="C679" s="447">
        <v>76171</v>
      </c>
    </row>
    <row r="680" ht="16.5" hidden="1" customHeight="1" spans="1:3">
      <c r="A680" s="169">
        <v>2101201</v>
      </c>
      <c r="B680" s="300" t="s">
        <v>629</v>
      </c>
      <c r="C680" s="447">
        <v>0</v>
      </c>
    </row>
    <row r="681" ht="16.5" customHeight="1" spans="1:3">
      <c r="A681" s="169">
        <v>2101202</v>
      </c>
      <c r="B681" s="301" t="s">
        <v>630</v>
      </c>
      <c r="C681" s="447">
        <v>76171</v>
      </c>
    </row>
    <row r="682" ht="16.5" hidden="1" customHeight="1" spans="1:3">
      <c r="A682" s="169">
        <v>2101299</v>
      </c>
      <c r="B682" s="300" t="s">
        <v>631</v>
      </c>
      <c r="C682" s="447">
        <v>0</v>
      </c>
    </row>
    <row r="683" ht="16.5" customHeight="1" spans="1:3">
      <c r="A683" s="169">
        <v>21013</v>
      </c>
      <c r="B683" s="300" t="s">
        <v>632</v>
      </c>
      <c r="C683" s="447">
        <v>9471</v>
      </c>
    </row>
    <row r="684" ht="16.5" customHeight="1" spans="1:3">
      <c r="A684" s="169">
        <v>2101301</v>
      </c>
      <c r="B684" s="300" t="s">
        <v>633</v>
      </c>
      <c r="C684" s="447">
        <v>9411</v>
      </c>
    </row>
    <row r="685" ht="16.5" hidden="1" customHeight="1" spans="1:3">
      <c r="A685" s="169">
        <v>2101302</v>
      </c>
      <c r="B685" s="300" t="s">
        <v>634</v>
      </c>
      <c r="C685" s="447">
        <v>0</v>
      </c>
    </row>
    <row r="686" ht="16.5" customHeight="1" spans="1:3">
      <c r="A686" s="169">
        <v>2101399</v>
      </c>
      <c r="B686" s="300" t="s">
        <v>635</v>
      </c>
      <c r="C686" s="447">
        <v>60</v>
      </c>
    </row>
    <row r="687" ht="16.5" customHeight="1" spans="1:3">
      <c r="A687" s="169">
        <v>21014</v>
      </c>
      <c r="B687" s="300" t="s">
        <v>636</v>
      </c>
      <c r="C687" s="447">
        <v>1195</v>
      </c>
    </row>
    <row r="688" ht="16.5" customHeight="1" spans="1:3">
      <c r="A688" s="169">
        <v>2101401</v>
      </c>
      <c r="B688" s="300" t="s">
        <v>637</v>
      </c>
      <c r="C688" s="447">
        <v>1195</v>
      </c>
    </row>
    <row r="689" ht="16.5" hidden="1" customHeight="1" spans="1:3">
      <c r="A689" s="169">
        <v>2101499</v>
      </c>
      <c r="B689" s="300" t="s">
        <v>638</v>
      </c>
      <c r="C689" s="447">
        <v>0</v>
      </c>
    </row>
    <row r="690" ht="16.5" customHeight="1" spans="1:3">
      <c r="A690" s="169">
        <v>21015</v>
      </c>
      <c r="B690" s="300" t="s">
        <v>639</v>
      </c>
      <c r="C690" s="447">
        <v>592</v>
      </c>
    </row>
    <row r="691" ht="16.5" customHeight="1" spans="1:3">
      <c r="A691" s="169">
        <v>2101501</v>
      </c>
      <c r="B691" s="300" t="s">
        <v>143</v>
      </c>
      <c r="C691" s="447">
        <v>446</v>
      </c>
    </row>
    <row r="692" ht="16.5" hidden="1" customHeight="1" spans="1:3">
      <c r="A692" s="169">
        <v>2101502</v>
      </c>
      <c r="B692" s="300" t="s">
        <v>144</v>
      </c>
      <c r="C692" s="447">
        <v>0</v>
      </c>
    </row>
    <row r="693" ht="16.5" hidden="1" customHeight="1" spans="1:3">
      <c r="A693" s="169">
        <v>2101503</v>
      </c>
      <c r="B693" s="301" t="s">
        <v>145</v>
      </c>
      <c r="C693" s="447">
        <v>0</v>
      </c>
    </row>
    <row r="694" ht="16.5" hidden="1" customHeight="1" spans="1:3">
      <c r="A694" s="169">
        <v>2101504</v>
      </c>
      <c r="B694" s="300" t="s">
        <v>184</v>
      </c>
      <c r="C694" s="447">
        <v>0</v>
      </c>
    </row>
    <row r="695" ht="16.5" hidden="1" customHeight="1" spans="1:3">
      <c r="A695" s="169">
        <v>2101505</v>
      </c>
      <c r="B695" s="300" t="s">
        <v>640</v>
      </c>
      <c r="C695" s="447">
        <v>0</v>
      </c>
    </row>
    <row r="696" ht="16.5" hidden="1" customHeight="1" spans="1:3">
      <c r="A696" s="169">
        <v>2101506</v>
      </c>
      <c r="B696" s="301" t="s">
        <v>641</v>
      </c>
      <c r="C696" s="447">
        <v>0</v>
      </c>
    </row>
    <row r="697" ht="16.5" customHeight="1" spans="1:3">
      <c r="A697" s="169">
        <v>2101550</v>
      </c>
      <c r="B697" s="300" t="s">
        <v>152</v>
      </c>
      <c r="C697" s="447">
        <v>104</v>
      </c>
    </row>
    <row r="698" ht="16.5" customHeight="1" spans="1:3">
      <c r="A698" s="169">
        <v>2101599</v>
      </c>
      <c r="B698" s="300" t="s">
        <v>642</v>
      </c>
      <c r="C698" s="447">
        <v>42</v>
      </c>
    </row>
    <row r="699" ht="16.5" hidden="1" customHeight="1" spans="1:3">
      <c r="A699" s="169">
        <v>21016</v>
      </c>
      <c r="B699" s="300" t="s">
        <v>643</v>
      </c>
      <c r="C699" s="447">
        <v>0</v>
      </c>
    </row>
    <row r="700" ht="16.5" customHeight="1" spans="1:3">
      <c r="A700" s="169">
        <v>21099</v>
      </c>
      <c r="B700" s="301" t="s">
        <v>644</v>
      </c>
      <c r="C700" s="447">
        <v>670</v>
      </c>
    </row>
    <row r="701" ht="16.5" customHeight="1" spans="1:3">
      <c r="A701" s="169">
        <v>211</v>
      </c>
      <c r="B701" s="300" t="s">
        <v>645</v>
      </c>
      <c r="C701" s="447">
        <v>28620</v>
      </c>
    </row>
    <row r="702" ht="16.5" customHeight="1" spans="1:3">
      <c r="A702" s="169">
        <v>21101</v>
      </c>
      <c r="B702" s="300" t="s">
        <v>646</v>
      </c>
      <c r="C702" s="447">
        <v>807</v>
      </c>
    </row>
    <row r="703" ht="16.5" customHeight="1" spans="1:3">
      <c r="A703" s="169">
        <v>2110101</v>
      </c>
      <c r="B703" s="300" t="s">
        <v>143</v>
      </c>
      <c r="C703" s="447">
        <v>807</v>
      </c>
    </row>
    <row r="704" ht="16.5" hidden="1" customHeight="1" spans="1:3">
      <c r="A704" s="169">
        <v>2110102</v>
      </c>
      <c r="B704" s="300" t="s">
        <v>144</v>
      </c>
      <c r="C704" s="447">
        <v>0</v>
      </c>
    </row>
    <row r="705" ht="16.5" hidden="1" customHeight="1" spans="1:3">
      <c r="A705" s="169">
        <v>2110103</v>
      </c>
      <c r="B705" s="301" t="s">
        <v>145</v>
      </c>
      <c r="C705" s="447">
        <v>0</v>
      </c>
    </row>
    <row r="706" ht="16.5" hidden="1" customHeight="1" spans="1:3">
      <c r="A706" s="169">
        <v>2110104</v>
      </c>
      <c r="B706" s="300" t="s">
        <v>647</v>
      </c>
      <c r="C706" s="447">
        <v>0</v>
      </c>
    </row>
    <row r="707" ht="16.5" hidden="1" customHeight="1" spans="1:3">
      <c r="A707" s="169">
        <v>2110105</v>
      </c>
      <c r="B707" s="300" t="s">
        <v>648</v>
      </c>
      <c r="C707" s="447">
        <v>0</v>
      </c>
    </row>
    <row r="708" ht="16.5" hidden="1" customHeight="1" spans="1:3">
      <c r="A708" s="169">
        <v>2110106</v>
      </c>
      <c r="B708" s="300" t="s">
        <v>649</v>
      </c>
      <c r="C708" s="447">
        <v>0</v>
      </c>
    </row>
    <row r="709" ht="16.5" hidden="1" customHeight="1" spans="1:3">
      <c r="A709" s="169">
        <v>2110107</v>
      </c>
      <c r="B709" s="301" t="s">
        <v>650</v>
      </c>
      <c r="C709" s="447">
        <v>0</v>
      </c>
    </row>
    <row r="710" ht="16.5" hidden="1" customHeight="1" spans="1:3">
      <c r="A710" s="169">
        <v>2110108</v>
      </c>
      <c r="B710" s="300" t="s">
        <v>651</v>
      </c>
      <c r="C710" s="447">
        <v>0</v>
      </c>
    </row>
    <row r="711" ht="16.5" hidden="1" customHeight="1" spans="1:3">
      <c r="A711" s="169">
        <v>2110199</v>
      </c>
      <c r="B711" s="300" t="s">
        <v>652</v>
      </c>
      <c r="C711" s="447">
        <v>0</v>
      </c>
    </row>
    <row r="712" ht="16.5" customHeight="1" spans="1:3">
      <c r="A712" s="169">
        <v>21102</v>
      </c>
      <c r="B712" s="300" t="s">
        <v>653</v>
      </c>
      <c r="C712" s="447">
        <v>135</v>
      </c>
    </row>
    <row r="713" ht="16.5" hidden="1" customHeight="1" spans="1:3">
      <c r="A713" s="169">
        <v>2110203</v>
      </c>
      <c r="B713" s="301" t="s">
        <v>654</v>
      </c>
      <c r="C713" s="447">
        <v>0</v>
      </c>
    </row>
    <row r="714" ht="16.5" hidden="1" customHeight="1" spans="1:3">
      <c r="A714" s="169">
        <v>2110204</v>
      </c>
      <c r="B714" s="300" t="s">
        <v>655</v>
      </c>
      <c r="C714" s="447">
        <v>0</v>
      </c>
    </row>
    <row r="715" ht="16.5" customHeight="1" spans="1:3">
      <c r="A715" s="169">
        <v>2110299</v>
      </c>
      <c r="B715" s="300" t="s">
        <v>656</v>
      </c>
      <c r="C715" s="447">
        <v>135</v>
      </c>
    </row>
    <row r="716" ht="16.5" customHeight="1" spans="1:3">
      <c r="A716" s="169">
        <v>21103</v>
      </c>
      <c r="B716" s="301" t="s">
        <v>657</v>
      </c>
      <c r="C716" s="447">
        <v>11492</v>
      </c>
    </row>
    <row r="717" ht="16.5" customHeight="1" spans="1:3">
      <c r="A717" s="169">
        <v>2110301</v>
      </c>
      <c r="B717" s="300" t="s">
        <v>658</v>
      </c>
      <c r="C717" s="447">
        <v>215</v>
      </c>
    </row>
    <row r="718" ht="16.5" customHeight="1" spans="1:3">
      <c r="A718" s="169">
        <v>2110302</v>
      </c>
      <c r="B718" s="300" t="s">
        <v>659</v>
      </c>
      <c r="C718" s="447">
        <v>10116</v>
      </c>
    </row>
    <row r="719" ht="16.5" hidden="1" customHeight="1" spans="1:3">
      <c r="A719" s="169">
        <v>2110303</v>
      </c>
      <c r="B719" s="300" t="s">
        <v>660</v>
      </c>
      <c r="C719" s="447">
        <v>0</v>
      </c>
    </row>
    <row r="720" ht="16.5" customHeight="1" spans="1:3">
      <c r="A720" s="169">
        <v>2110304</v>
      </c>
      <c r="B720" s="300" t="s">
        <v>661</v>
      </c>
      <c r="C720" s="447">
        <v>1161</v>
      </c>
    </row>
    <row r="721" ht="16.5" hidden="1" customHeight="1" spans="1:3">
      <c r="A721" s="169">
        <v>2110305</v>
      </c>
      <c r="B721" s="300" t="s">
        <v>662</v>
      </c>
      <c r="C721" s="447">
        <v>0</v>
      </c>
    </row>
    <row r="722" ht="16.5" hidden="1" customHeight="1" spans="1:3">
      <c r="A722" s="169">
        <v>2110306</v>
      </c>
      <c r="B722" s="300" t="s">
        <v>663</v>
      </c>
      <c r="C722" s="447">
        <v>0</v>
      </c>
    </row>
    <row r="723" ht="16.5" hidden="1" customHeight="1" spans="1:3">
      <c r="A723" s="169">
        <v>2110307</v>
      </c>
      <c r="B723" s="300" t="s">
        <v>664</v>
      </c>
      <c r="C723" s="447">
        <v>0</v>
      </c>
    </row>
    <row r="724" ht="16.5" hidden="1" customHeight="1" spans="1:3">
      <c r="A724" s="169">
        <v>2110399</v>
      </c>
      <c r="B724" s="300" t="s">
        <v>665</v>
      </c>
      <c r="C724" s="447">
        <v>0</v>
      </c>
    </row>
    <row r="725" ht="16.5" customHeight="1" spans="1:3">
      <c r="A725" s="169">
        <v>21104</v>
      </c>
      <c r="B725" s="301" t="s">
        <v>666</v>
      </c>
      <c r="C725" s="447">
        <v>5963</v>
      </c>
    </row>
    <row r="726" ht="16.5" hidden="1" customHeight="1" spans="1:3">
      <c r="A726" s="169">
        <v>2110401</v>
      </c>
      <c r="B726" s="300" t="s">
        <v>667</v>
      </c>
      <c r="C726" s="447">
        <v>0</v>
      </c>
    </row>
    <row r="727" ht="16.5" customHeight="1" spans="1:3">
      <c r="A727" s="169">
        <v>2110402</v>
      </c>
      <c r="B727" s="301" t="s">
        <v>668</v>
      </c>
      <c r="C727" s="447">
        <v>5963</v>
      </c>
    </row>
    <row r="728" ht="16.5" hidden="1" customHeight="1" spans="1:3">
      <c r="A728" s="169">
        <v>2110404</v>
      </c>
      <c r="B728" s="300" t="s">
        <v>669</v>
      </c>
      <c r="C728" s="447">
        <v>0</v>
      </c>
    </row>
    <row r="729" ht="16.5" hidden="1" customHeight="1" spans="1:3">
      <c r="A729" s="169">
        <v>2110499</v>
      </c>
      <c r="B729" s="302" t="s">
        <v>670</v>
      </c>
      <c r="C729" s="447">
        <v>0</v>
      </c>
    </row>
    <row r="730" ht="16.5" customHeight="1" spans="1:3">
      <c r="A730" s="169">
        <v>21105</v>
      </c>
      <c r="B730" s="301" t="s">
        <v>671</v>
      </c>
      <c r="C730" s="447">
        <v>685</v>
      </c>
    </row>
    <row r="731" ht="16.5" hidden="1" customHeight="1" spans="1:3">
      <c r="A731" s="169">
        <v>2110501</v>
      </c>
      <c r="B731" s="300" t="s">
        <v>672</v>
      </c>
      <c r="C731" s="447">
        <v>0</v>
      </c>
    </row>
    <row r="732" ht="16.5" customHeight="1" spans="1:3">
      <c r="A732" s="169">
        <v>2110502</v>
      </c>
      <c r="B732" s="300" t="s">
        <v>673</v>
      </c>
      <c r="C732" s="447">
        <v>174</v>
      </c>
    </row>
    <row r="733" ht="16.5" customHeight="1" spans="1:3">
      <c r="A733" s="169">
        <v>2110503</v>
      </c>
      <c r="B733" s="300" t="s">
        <v>674</v>
      </c>
      <c r="C733" s="447">
        <v>31</v>
      </c>
    </row>
    <row r="734" ht="16.5" hidden="1" customHeight="1" spans="1:3">
      <c r="A734" s="169">
        <v>2110506</v>
      </c>
      <c r="B734" s="300" t="s">
        <v>675</v>
      </c>
      <c r="C734" s="447">
        <v>0</v>
      </c>
    </row>
    <row r="735" ht="16.5" hidden="1" customHeight="1" spans="1:3">
      <c r="A735" s="169">
        <v>2110507</v>
      </c>
      <c r="B735" s="300" t="s">
        <v>676</v>
      </c>
      <c r="C735" s="447">
        <v>0</v>
      </c>
    </row>
    <row r="736" ht="16.5" customHeight="1" spans="1:3">
      <c r="A736" s="169">
        <v>2110599</v>
      </c>
      <c r="B736" s="300" t="s">
        <v>677</v>
      </c>
      <c r="C736" s="447">
        <v>480</v>
      </c>
    </row>
    <row r="737" ht="16.5" customHeight="1" spans="1:3">
      <c r="A737" s="169">
        <v>21106</v>
      </c>
      <c r="B737" s="300" t="s">
        <v>678</v>
      </c>
      <c r="C737" s="447">
        <v>6994</v>
      </c>
    </row>
    <row r="738" ht="16.5" customHeight="1" spans="1:3">
      <c r="A738" s="169">
        <v>2110602</v>
      </c>
      <c r="B738" s="300" t="s">
        <v>679</v>
      </c>
      <c r="C738" s="447">
        <v>5663</v>
      </c>
    </row>
    <row r="739" ht="16.5" hidden="1" customHeight="1" spans="1:3">
      <c r="A739" s="169">
        <v>2110603</v>
      </c>
      <c r="B739" s="301" t="s">
        <v>680</v>
      </c>
      <c r="C739" s="447">
        <v>0</v>
      </c>
    </row>
    <row r="740" ht="16.5" hidden="1" customHeight="1" spans="1:3">
      <c r="A740" s="169">
        <v>2110604</v>
      </c>
      <c r="B740" s="300" t="s">
        <v>681</v>
      </c>
      <c r="C740" s="447">
        <v>0</v>
      </c>
    </row>
    <row r="741" ht="16.5" customHeight="1" spans="1:3">
      <c r="A741" s="169">
        <v>2110605</v>
      </c>
      <c r="B741" s="300" t="s">
        <v>682</v>
      </c>
      <c r="C741" s="447">
        <v>1200</v>
      </c>
    </row>
    <row r="742" ht="16.5" customHeight="1" spans="1:3">
      <c r="A742" s="169">
        <v>2110699</v>
      </c>
      <c r="B742" s="300" t="s">
        <v>683</v>
      </c>
      <c r="C742" s="447">
        <v>131</v>
      </c>
    </row>
    <row r="743" ht="16.5" hidden="1" customHeight="1" spans="1:3">
      <c r="A743" s="169">
        <v>21107</v>
      </c>
      <c r="B743" s="301" t="s">
        <v>684</v>
      </c>
      <c r="C743" s="447">
        <v>0</v>
      </c>
    </row>
    <row r="744" ht="16.5" hidden="1" customHeight="1" spans="1:3">
      <c r="A744" s="169">
        <v>2110704</v>
      </c>
      <c r="B744" s="300" t="s">
        <v>685</v>
      </c>
      <c r="C744" s="447">
        <v>0</v>
      </c>
    </row>
    <row r="745" ht="16.5" hidden="1" customHeight="1" spans="1:3">
      <c r="A745" s="169">
        <v>2110799</v>
      </c>
      <c r="B745" s="300" t="s">
        <v>686</v>
      </c>
      <c r="C745" s="447">
        <v>0</v>
      </c>
    </row>
    <row r="746" ht="16.5" hidden="1" customHeight="1" spans="1:3">
      <c r="A746" s="169">
        <v>21108</v>
      </c>
      <c r="B746" s="300" t="s">
        <v>687</v>
      </c>
      <c r="C746" s="447">
        <v>0</v>
      </c>
    </row>
    <row r="747" ht="16.5" hidden="1" customHeight="1" spans="1:3">
      <c r="A747" s="169">
        <v>2110804</v>
      </c>
      <c r="B747" s="300" t="s">
        <v>688</v>
      </c>
      <c r="C747" s="447">
        <v>0</v>
      </c>
    </row>
    <row r="748" ht="16.5" hidden="1" customHeight="1" spans="1:3">
      <c r="A748" s="169">
        <v>2110899</v>
      </c>
      <c r="B748" s="300" t="s">
        <v>689</v>
      </c>
      <c r="C748" s="447">
        <v>0</v>
      </c>
    </row>
    <row r="749" ht="16.5" hidden="1" customHeight="1" spans="1:3">
      <c r="A749" s="169">
        <v>21109</v>
      </c>
      <c r="B749" s="300" t="s">
        <v>690</v>
      </c>
      <c r="C749" s="447">
        <v>0</v>
      </c>
    </row>
    <row r="750" ht="16.5" hidden="1" customHeight="1" spans="1:3">
      <c r="A750" s="169">
        <v>21110</v>
      </c>
      <c r="B750" s="300" t="s">
        <v>691</v>
      </c>
      <c r="C750" s="447">
        <v>0</v>
      </c>
    </row>
    <row r="751" ht="16.5" customHeight="1" spans="1:3">
      <c r="A751" s="169">
        <v>21111</v>
      </c>
      <c r="B751" s="301" t="s">
        <v>692</v>
      </c>
      <c r="C751" s="447">
        <v>720</v>
      </c>
    </row>
    <row r="752" ht="16.5" customHeight="1" spans="1:3">
      <c r="A752" s="169">
        <v>2111101</v>
      </c>
      <c r="B752" s="300" t="s">
        <v>693</v>
      </c>
      <c r="C752" s="447">
        <v>447</v>
      </c>
    </row>
    <row r="753" ht="16.5" hidden="1" customHeight="1" spans="1:3">
      <c r="A753" s="169">
        <v>2111102</v>
      </c>
      <c r="B753" s="300" t="s">
        <v>694</v>
      </c>
      <c r="C753" s="447">
        <v>0</v>
      </c>
    </row>
    <row r="754" ht="16.5" customHeight="1" spans="1:3">
      <c r="A754" s="169">
        <v>2111103</v>
      </c>
      <c r="B754" s="300" t="s">
        <v>695</v>
      </c>
      <c r="C754" s="447">
        <v>273</v>
      </c>
    </row>
    <row r="755" ht="16.5" hidden="1" customHeight="1" spans="1:3">
      <c r="A755" s="169">
        <v>2111104</v>
      </c>
      <c r="B755" s="300" t="s">
        <v>696</v>
      </c>
      <c r="C755" s="447">
        <v>0</v>
      </c>
    </row>
    <row r="756" ht="16.5" hidden="1" customHeight="1" spans="1:3">
      <c r="A756" s="169">
        <v>2111199</v>
      </c>
      <c r="B756" s="300" t="s">
        <v>697</v>
      </c>
      <c r="C756" s="447">
        <v>0</v>
      </c>
    </row>
    <row r="757" ht="16.5" hidden="1" customHeight="1" spans="1:3">
      <c r="A757" s="169">
        <v>21112</v>
      </c>
      <c r="B757" s="301" t="s">
        <v>698</v>
      </c>
      <c r="C757" s="447">
        <v>0</v>
      </c>
    </row>
    <row r="758" ht="16.5" customHeight="1" spans="1:3">
      <c r="A758" s="169">
        <v>21113</v>
      </c>
      <c r="B758" s="300" t="s">
        <v>699</v>
      </c>
      <c r="C758" s="447">
        <v>1310</v>
      </c>
    </row>
    <row r="759" ht="16.5" hidden="1" customHeight="1" spans="1:3">
      <c r="A759" s="169">
        <v>21114</v>
      </c>
      <c r="B759" s="300" t="s">
        <v>700</v>
      </c>
      <c r="C759" s="447">
        <v>0</v>
      </c>
    </row>
    <row r="760" ht="16.5" hidden="1" customHeight="1" spans="1:3">
      <c r="A760" s="169">
        <v>2111401</v>
      </c>
      <c r="B760" s="300" t="s">
        <v>143</v>
      </c>
      <c r="C760" s="447">
        <v>0</v>
      </c>
    </row>
    <row r="761" ht="16.5" hidden="1" customHeight="1" spans="1:3">
      <c r="A761" s="169">
        <v>2111402</v>
      </c>
      <c r="B761" s="300" t="s">
        <v>144</v>
      </c>
      <c r="C761" s="447">
        <v>0</v>
      </c>
    </row>
    <row r="762" ht="16.5" hidden="1" customHeight="1" spans="1:3">
      <c r="A762" s="169">
        <v>2111403</v>
      </c>
      <c r="B762" s="300" t="s">
        <v>145</v>
      </c>
      <c r="C762" s="447">
        <v>0</v>
      </c>
    </row>
    <row r="763" ht="16.5" hidden="1" customHeight="1" spans="1:3">
      <c r="A763" s="169">
        <v>2111404</v>
      </c>
      <c r="B763" s="300" t="s">
        <v>701</v>
      </c>
      <c r="C763" s="447">
        <v>0</v>
      </c>
    </row>
    <row r="764" ht="16.5" hidden="1" customHeight="1" spans="1:3">
      <c r="A764" s="169">
        <v>2111405</v>
      </c>
      <c r="B764" s="301" t="s">
        <v>702</v>
      </c>
      <c r="C764" s="447">
        <v>0</v>
      </c>
    </row>
    <row r="765" ht="16.5" hidden="1" customHeight="1" spans="1:3">
      <c r="A765" s="169">
        <v>2111406</v>
      </c>
      <c r="B765" s="300" t="s">
        <v>703</v>
      </c>
      <c r="C765" s="447">
        <v>0</v>
      </c>
    </row>
    <row r="766" ht="16.5" hidden="1" customHeight="1" spans="1:3">
      <c r="A766" s="169">
        <v>2111407</v>
      </c>
      <c r="B766" s="300" t="s">
        <v>704</v>
      </c>
      <c r="C766" s="447">
        <v>0</v>
      </c>
    </row>
    <row r="767" ht="16.5" hidden="1" customHeight="1" spans="1:3">
      <c r="A767" s="169">
        <v>2111408</v>
      </c>
      <c r="B767" s="300" t="s">
        <v>705</v>
      </c>
      <c r="C767" s="447">
        <v>0</v>
      </c>
    </row>
    <row r="768" ht="16.5" hidden="1" customHeight="1" spans="1:3">
      <c r="A768" s="169">
        <v>2111409</v>
      </c>
      <c r="B768" s="300" t="s">
        <v>706</v>
      </c>
      <c r="C768" s="447">
        <v>0</v>
      </c>
    </row>
    <row r="769" ht="16.5" hidden="1" customHeight="1" spans="1:3">
      <c r="A769" s="169">
        <v>2111410</v>
      </c>
      <c r="B769" s="300" t="s">
        <v>707</v>
      </c>
      <c r="C769" s="447">
        <v>0</v>
      </c>
    </row>
    <row r="770" ht="16.5" hidden="1" customHeight="1" spans="1:3">
      <c r="A770" s="169">
        <v>2111411</v>
      </c>
      <c r="B770" s="301" t="s">
        <v>184</v>
      </c>
      <c r="C770" s="447">
        <v>0</v>
      </c>
    </row>
    <row r="771" ht="16.5" hidden="1" customHeight="1" spans="1:3">
      <c r="A771" s="169">
        <v>2111413</v>
      </c>
      <c r="B771" s="300" t="s">
        <v>708</v>
      </c>
      <c r="C771" s="447">
        <v>0</v>
      </c>
    </row>
    <row r="772" ht="16.5" hidden="1" customHeight="1" spans="1:3">
      <c r="A772" s="169">
        <v>2111450</v>
      </c>
      <c r="B772" s="300" t="s">
        <v>152</v>
      </c>
      <c r="C772" s="447">
        <v>0</v>
      </c>
    </row>
    <row r="773" ht="16.5" hidden="1" customHeight="1" spans="1:3">
      <c r="A773" s="169">
        <v>2111499</v>
      </c>
      <c r="B773" s="301" t="s">
        <v>709</v>
      </c>
      <c r="C773" s="447">
        <v>0</v>
      </c>
    </row>
    <row r="774" ht="16.5" customHeight="1" spans="1:3">
      <c r="A774" s="169">
        <v>21199</v>
      </c>
      <c r="B774" s="300" t="s">
        <v>710</v>
      </c>
      <c r="C774" s="447">
        <v>514</v>
      </c>
    </row>
    <row r="775" ht="16.5" customHeight="1" spans="1:3">
      <c r="A775" s="169">
        <v>212</v>
      </c>
      <c r="B775" s="300" t="s">
        <v>711</v>
      </c>
      <c r="C775" s="447">
        <v>31921</v>
      </c>
    </row>
    <row r="776" ht="16.5" customHeight="1" spans="1:3">
      <c r="A776" s="169">
        <v>21201</v>
      </c>
      <c r="B776" s="301" t="s">
        <v>712</v>
      </c>
      <c r="C776" s="447">
        <v>2765</v>
      </c>
    </row>
    <row r="777" ht="16.5" customHeight="1" spans="1:3">
      <c r="A777" s="169">
        <v>2120101</v>
      </c>
      <c r="B777" s="300" t="s">
        <v>143</v>
      </c>
      <c r="C777" s="447">
        <v>1359</v>
      </c>
    </row>
    <row r="778" ht="16.5" hidden="1" customHeight="1" spans="1:3">
      <c r="A778" s="169">
        <v>2120102</v>
      </c>
      <c r="B778" s="301" t="s">
        <v>144</v>
      </c>
      <c r="C778" s="447">
        <v>0</v>
      </c>
    </row>
    <row r="779" ht="16.5" hidden="1" customHeight="1" spans="1:3">
      <c r="A779" s="169">
        <v>2120103</v>
      </c>
      <c r="B779" s="300" t="s">
        <v>145</v>
      </c>
      <c r="C779" s="447">
        <v>0</v>
      </c>
    </row>
    <row r="780" ht="16.5" hidden="1" customHeight="1" spans="1:3">
      <c r="A780" s="169">
        <v>2120104</v>
      </c>
      <c r="B780" s="301" t="s">
        <v>713</v>
      </c>
      <c r="C780" s="447">
        <v>0</v>
      </c>
    </row>
    <row r="781" ht="16.5" hidden="1" customHeight="1" spans="1:3">
      <c r="A781" s="169">
        <v>2120105</v>
      </c>
      <c r="B781" s="300" t="s">
        <v>714</v>
      </c>
      <c r="C781" s="447">
        <v>0</v>
      </c>
    </row>
    <row r="782" ht="16.5" customHeight="1" spans="1:3">
      <c r="A782" s="169">
        <v>2120106</v>
      </c>
      <c r="B782" s="300" t="s">
        <v>715</v>
      </c>
      <c r="C782" s="447">
        <v>991</v>
      </c>
    </row>
    <row r="783" ht="16.5" hidden="1" customHeight="1" spans="1:3">
      <c r="A783" s="169">
        <v>2120107</v>
      </c>
      <c r="B783" s="300" t="s">
        <v>716</v>
      </c>
      <c r="C783" s="447">
        <v>0</v>
      </c>
    </row>
    <row r="784" ht="16.5" hidden="1" customHeight="1" spans="1:3">
      <c r="A784" s="169">
        <v>2120109</v>
      </c>
      <c r="B784" s="300" t="s">
        <v>717</v>
      </c>
      <c r="C784" s="447">
        <v>0</v>
      </c>
    </row>
    <row r="785" ht="16.5" hidden="1" customHeight="1" spans="1:3">
      <c r="A785" s="169">
        <v>2120110</v>
      </c>
      <c r="B785" s="300" t="s">
        <v>718</v>
      </c>
      <c r="C785" s="447">
        <v>0</v>
      </c>
    </row>
    <row r="786" ht="16.5" customHeight="1" spans="1:3">
      <c r="A786" s="169">
        <v>2120199</v>
      </c>
      <c r="B786" s="301" t="s">
        <v>719</v>
      </c>
      <c r="C786" s="447">
        <v>415</v>
      </c>
    </row>
    <row r="787" ht="16.5" customHeight="1" spans="1:3">
      <c r="A787" s="169">
        <v>21202</v>
      </c>
      <c r="B787" s="300" t="s">
        <v>720</v>
      </c>
      <c r="C787" s="447">
        <v>537</v>
      </c>
    </row>
    <row r="788" ht="16.5" customHeight="1" spans="1:3">
      <c r="A788" s="169">
        <v>21203</v>
      </c>
      <c r="B788" s="301" t="s">
        <v>721</v>
      </c>
      <c r="C788" s="447">
        <v>25496</v>
      </c>
    </row>
    <row r="789" ht="16.5" customHeight="1" spans="1:3">
      <c r="A789" s="169">
        <v>2120303</v>
      </c>
      <c r="B789" s="300" t="s">
        <v>722</v>
      </c>
      <c r="C789" s="447">
        <v>288</v>
      </c>
    </row>
    <row r="790" ht="16.5" customHeight="1" spans="1:3">
      <c r="A790" s="169">
        <v>2120399</v>
      </c>
      <c r="B790" s="301" t="s">
        <v>723</v>
      </c>
      <c r="C790" s="447">
        <v>25208</v>
      </c>
    </row>
    <row r="791" ht="16.5" customHeight="1" spans="1:3">
      <c r="A791" s="169">
        <v>21205</v>
      </c>
      <c r="B791" s="300" t="s">
        <v>724</v>
      </c>
      <c r="C791" s="447">
        <v>3103</v>
      </c>
    </row>
    <row r="792" ht="16.5" hidden="1" customHeight="1" spans="1:3">
      <c r="A792" s="169">
        <v>21206</v>
      </c>
      <c r="B792" s="300" t="s">
        <v>725</v>
      </c>
      <c r="C792" s="447">
        <v>0</v>
      </c>
    </row>
    <row r="793" ht="16.5" customHeight="1" spans="1:3">
      <c r="A793" s="169">
        <v>21299</v>
      </c>
      <c r="B793" s="300" t="s">
        <v>726</v>
      </c>
      <c r="C793" s="447">
        <v>20</v>
      </c>
    </row>
    <row r="794" ht="16.5" customHeight="1" spans="1:3">
      <c r="A794" s="169">
        <v>213</v>
      </c>
      <c r="B794" s="300" t="s">
        <v>727</v>
      </c>
      <c r="C794" s="447">
        <v>74881</v>
      </c>
    </row>
    <row r="795" ht="16.5" customHeight="1" spans="1:3">
      <c r="A795" s="169">
        <v>21301</v>
      </c>
      <c r="B795" s="300" t="s">
        <v>728</v>
      </c>
      <c r="C795" s="447">
        <v>27281</v>
      </c>
    </row>
    <row r="796" ht="16.5" customHeight="1" spans="1:3">
      <c r="A796" s="169">
        <v>2130101</v>
      </c>
      <c r="B796" s="300" t="s">
        <v>143</v>
      </c>
      <c r="C796" s="447">
        <v>1486</v>
      </c>
    </row>
    <row r="797" ht="16.5" hidden="1" customHeight="1" spans="1:3">
      <c r="A797" s="169">
        <v>2130102</v>
      </c>
      <c r="B797" s="300" t="s">
        <v>144</v>
      </c>
      <c r="C797" s="447">
        <v>0</v>
      </c>
    </row>
    <row r="798" ht="16.5" hidden="1" customHeight="1" spans="1:3">
      <c r="A798" s="169">
        <v>2130103</v>
      </c>
      <c r="B798" s="300" t="s">
        <v>145</v>
      </c>
      <c r="C798" s="447">
        <v>0</v>
      </c>
    </row>
    <row r="799" ht="16.5" customHeight="1" spans="1:3">
      <c r="A799" s="169">
        <v>2130104</v>
      </c>
      <c r="B799" s="300" t="s">
        <v>152</v>
      </c>
      <c r="C799" s="447">
        <v>3193</v>
      </c>
    </row>
    <row r="800" ht="16.5" hidden="1" customHeight="1" spans="1:3">
      <c r="A800" s="169">
        <v>2130105</v>
      </c>
      <c r="B800" s="300" t="s">
        <v>729</v>
      </c>
      <c r="C800" s="447">
        <v>0</v>
      </c>
    </row>
    <row r="801" ht="16.5" customHeight="1" spans="1:3">
      <c r="A801" s="169">
        <v>2130106</v>
      </c>
      <c r="B801" s="300" t="s">
        <v>730</v>
      </c>
      <c r="C801" s="447">
        <v>788</v>
      </c>
    </row>
    <row r="802" ht="16.5" customHeight="1" spans="1:3">
      <c r="A802" s="169">
        <v>2130108</v>
      </c>
      <c r="B802" s="300" t="s">
        <v>731</v>
      </c>
      <c r="C802" s="447">
        <v>424</v>
      </c>
    </row>
    <row r="803" ht="16.5" hidden="1" customHeight="1" spans="1:3">
      <c r="A803" s="169">
        <v>2130109</v>
      </c>
      <c r="B803" s="300" t="s">
        <v>732</v>
      </c>
      <c r="C803" s="447">
        <v>0</v>
      </c>
    </row>
    <row r="804" ht="16.5" hidden="1" customHeight="1" spans="1:3">
      <c r="A804" s="169">
        <v>2130110</v>
      </c>
      <c r="B804" s="300" t="s">
        <v>733</v>
      </c>
      <c r="C804" s="447">
        <v>0</v>
      </c>
    </row>
    <row r="805" ht="16.5" customHeight="1" spans="1:3">
      <c r="A805" s="169">
        <v>2130111</v>
      </c>
      <c r="B805" s="301" t="s">
        <v>734</v>
      </c>
      <c r="C805" s="447">
        <v>237</v>
      </c>
    </row>
    <row r="806" ht="16.5" hidden="1" customHeight="1" spans="1:3">
      <c r="A806" s="169">
        <v>2130112</v>
      </c>
      <c r="B806" s="300" t="s">
        <v>735</v>
      </c>
      <c r="C806" s="447">
        <v>0</v>
      </c>
    </row>
    <row r="807" ht="16.5" hidden="1" customHeight="1" spans="1:3">
      <c r="A807" s="169">
        <v>2130114</v>
      </c>
      <c r="B807" s="300" t="s">
        <v>736</v>
      </c>
      <c r="C807" s="447">
        <v>0</v>
      </c>
    </row>
    <row r="808" ht="16.5" customHeight="1" spans="1:3">
      <c r="A808" s="169">
        <v>2130119</v>
      </c>
      <c r="B808" s="300" t="s">
        <v>737</v>
      </c>
      <c r="C808" s="447">
        <v>107</v>
      </c>
    </row>
    <row r="809" ht="16.5" hidden="1" customHeight="1" spans="1:3">
      <c r="A809" s="169">
        <v>2130120</v>
      </c>
      <c r="B809" s="300" t="s">
        <v>738</v>
      </c>
      <c r="C809" s="447">
        <v>0</v>
      </c>
    </row>
    <row r="810" ht="16.5" hidden="1" customHeight="1" spans="1:3">
      <c r="A810" s="169">
        <v>2130121</v>
      </c>
      <c r="B810" s="301" t="s">
        <v>739</v>
      </c>
      <c r="C810" s="447">
        <v>0</v>
      </c>
    </row>
    <row r="811" ht="16.5" customHeight="1" spans="1:3">
      <c r="A811" s="169">
        <v>2130122</v>
      </c>
      <c r="B811" s="300" t="s">
        <v>740</v>
      </c>
      <c r="C811" s="447">
        <v>14685</v>
      </c>
    </row>
    <row r="812" ht="16.5" customHeight="1" spans="1:3">
      <c r="A812" s="169">
        <v>2130124</v>
      </c>
      <c r="B812" s="300" t="s">
        <v>741</v>
      </c>
      <c r="C812" s="447">
        <v>650</v>
      </c>
    </row>
    <row r="813" ht="16.5" customHeight="1" spans="1:3">
      <c r="A813" s="169">
        <v>2130125</v>
      </c>
      <c r="B813" s="300" t="s">
        <v>742</v>
      </c>
      <c r="C813" s="447">
        <v>16</v>
      </c>
    </row>
    <row r="814" ht="16.5" customHeight="1" spans="1:3">
      <c r="A814" s="169">
        <v>2130126</v>
      </c>
      <c r="B814" s="300" t="s">
        <v>743</v>
      </c>
      <c r="C814" s="447">
        <v>155</v>
      </c>
    </row>
    <row r="815" ht="16.5" customHeight="1" spans="1:3">
      <c r="A815" s="169">
        <v>2130135</v>
      </c>
      <c r="B815" s="301" t="s">
        <v>744</v>
      </c>
      <c r="C815" s="447">
        <v>1423</v>
      </c>
    </row>
    <row r="816" ht="16.5" hidden="1" customHeight="1" spans="1:3">
      <c r="A816" s="169">
        <v>2130142</v>
      </c>
      <c r="B816" s="300" t="s">
        <v>745</v>
      </c>
      <c r="C816" s="447">
        <v>0</v>
      </c>
    </row>
    <row r="817" ht="16.5" customHeight="1" spans="1:3">
      <c r="A817" s="169">
        <v>2130148</v>
      </c>
      <c r="B817" s="302" t="s">
        <v>746</v>
      </c>
      <c r="C817" s="447">
        <v>30</v>
      </c>
    </row>
    <row r="818" ht="16.5" hidden="1" customHeight="1" spans="1:3">
      <c r="A818" s="169">
        <v>2130152</v>
      </c>
      <c r="B818" s="301" t="s">
        <v>747</v>
      </c>
      <c r="C818" s="447">
        <v>0</v>
      </c>
    </row>
    <row r="819" ht="16.5" customHeight="1" spans="1:3">
      <c r="A819" s="169">
        <v>2130153</v>
      </c>
      <c r="B819" s="300" t="s">
        <v>748</v>
      </c>
      <c r="C819" s="447">
        <v>3340</v>
      </c>
    </row>
    <row r="820" ht="16.5" customHeight="1" spans="1:3">
      <c r="A820" s="169">
        <v>2130199</v>
      </c>
      <c r="B820" s="300" t="s">
        <v>749</v>
      </c>
      <c r="C820" s="447">
        <v>747</v>
      </c>
    </row>
    <row r="821" ht="16.5" customHeight="1" spans="1:3">
      <c r="A821" s="169">
        <v>21302</v>
      </c>
      <c r="B821" s="300" t="s">
        <v>750</v>
      </c>
      <c r="C821" s="447">
        <v>14068</v>
      </c>
    </row>
    <row r="822" ht="16.5" customHeight="1" spans="1:3">
      <c r="A822" s="169">
        <v>2130201</v>
      </c>
      <c r="B822" s="300" t="s">
        <v>143</v>
      </c>
      <c r="C822" s="447">
        <v>286</v>
      </c>
    </row>
    <row r="823" ht="16.5" hidden="1" customHeight="1" spans="1:3">
      <c r="A823" s="169">
        <v>2130202</v>
      </c>
      <c r="B823" s="300" t="s">
        <v>144</v>
      </c>
      <c r="C823" s="447">
        <v>0</v>
      </c>
    </row>
    <row r="824" ht="16.5" hidden="1" customHeight="1" spans="1:3">
      <c r="A824" s="169">
        <v>2130203</v>
      </c>
      <c r="B824" s="300" t="s">
        <v>145</v>
      </c>
      <c r="C824" s="447">
        <v>0</v>
      </c>
    </row>
    <row r="825" ht="16.5" customHeight="1" spans="1:3">
      <c r="A825" s="169">
        <v>2130204</v>
      </c>
      <c r="B825" s="300" t="s">
        <v>751</v>
      </c>
      <c r="C825" s="447">
        <v>2576</v>
      </c>
    </row>
    <row r="826" ht="16.5" customHeight="1" spans="1:3">
      <c r="A826" s="169">
        <v>2130205</v>
      </c>
      <c r="B826" s="300" t="s">
        <v>752</v>
      </c>
      <c r="C826" s="447">
        <v>3291</v>
      </c>
    </row>
    <row r="827" ht="16.5" hidden="1" customHeight="1" spans="1:3">
      <c r="A827" s="169">
        <v>2130206</v>
      </c>
      <c r="B827" s="300" t="s">
        <v>753</v>
      </c>
      <c r="C827" s="447">
        <v>0</v>
      </c>
    </row>
    <row r="828" ht="16.5" customHeight="1" spans="1:3">
      <c r="A828" s="169">
        <v>2130207</v>
      </c>
      <c r="B828" s="300" t="s">
        <v>754</v>
      </c>
      <c r="C828" s="447">
        <v>994</v>
      </c>
    </row>
    <row r="829" ht="16.5" customHeight="1" spans="1:3">
      <c r="A829" s="169">
        <v>2130209</v>
      </c>
      <c r="B829" s="301" t="s">
        <v>755</v>
      </c>
      <c r="C829" s="447">
        <v>3435</v>
      </c>
    </row>
    <row r="830" ht="16.5" customHeight="1" spans="1:3">
      <c r="A830" s="169">
        <v>2130210</v>
      </c>
      <c r="B830" s="300" t="s">
        <v>756</v>
      </c>
      <c r="C830" s="447">
        <v>159</v>
      </c>
    </row>
    <row r="831" ht="16.5" hidden="1" customHeight="1" spans="1:3">
      <c r="A831" s="169">
        <v>2130211</v>
      </c>
      <c r="B831" s="301" t="s">
        <v>757</v>
      </c>
      <c r="C831" s="447">
        <v>0</v>
      </c>
    </row>
    <row r="832" ht="16.5" customHeight="1" spans="1:3">
      <c r="A832" s="169">
        <v>2130212</v>
      </c>
      <c r="B832" s="300" t="s">
        <v>758</v>
      </c>
      <c r="C832" s="447">
        <v>350</v>
      </c>
    </row>
    <row r="833" ht="16.5" hidden="1" customHeight="1" spans="1:3">
      <c r="A833" s="169">
        <v>2130213</v>
      </c>
      <c r="B833" s="300" t="s">
        <v>759</v>
      </c>
      <c r="C833" s="447">
        <v>0</v>
      </c>
    </row>
    <row r="834" ht="16.5" hidden="1" customHeight="1" spans="1:3">
      <c r="A834" s="169">
        <v>2130217</v>
      </c>
      <c r="B834" s="301" t="s">
        <v>760</v>
      </c>
      <c r="C834" s="447">
        <v>0</v>
      </c>
    </row>
    <row r="835" ht="16.5" hidden="1" customHeight="1" spans="1:3">
      <c r="A835" s="169">
        <v>2130220</v>
      </c>
      <c r="B835" s="300" t="s">
        <v>761</v>
      </c>
      <c r="C835" s="447">
        <v>0</v>
      </c>
    </row>
    <row r="836" ht="16.5" hidden="1" customHeight="1" spans="1:3">
      <c r="A836" s="169">
        <v>2130221</v>
      </c>
      <c r="B836" s="301" t="s">
        <v>762</v>
      </c>
      <c r="C836" s="447">
        <v>0</v>
      </c>
    </row>
    <row r="837" ht="16.5" hidden="1" customHeight="1" spans="1:3">
      <c r="A837" s="169">
        <v>2130223</v>
      </c>
      <c r="B837" s="300" t="s">
        <v>763</v>
      </c>
      <c r="C837" s="447">
        <v>0</v>
      </c>
    </row>
    <row r="838" ht="16.5" customHeight="1" spans="1:3">
      <c r="A838" s="169">
        <v>2130226</v>
      </c>
      <c r="B838" s="301" t="s">
        <v>764</v>
      </c>
      <c r="C838" s="447">
        <v>140</v>
      </c>
    </row>
    <row r="839" ht="16.5" customHeight="1" spans="1:3">
      <c r="A839" s="169">
        <v>2130227</v>
      </c>
      <c r="B839" s="300" t="s">
        <v>765</v>
      </c>
      <c r="C839" s="447">
        <v>417</v>
      </c>
    </row>
    <row r="840" ht="16.5" hidden="1" customHeight="1" spans="1:3">
      <c r="A840" s="169">
        <v>2130232</v>
      </c>
      <c r="B840" s="300" t="s">
        <v>766</v>
      </c>
      <c r="C840" s="447">
        <v>0</v>
      </c>
    </row>
    <row r="841" ht="16.5" customHeight="1" spans="1:3">
      <c r="A841" s="169">
        <v>2130234</v>
      </c>
      <c r="B841" s="300" t="s">
        <v>767</v>
      </c>
      <c r="C841" s="447">
        <v>692</v>
      </c>
    </row>
    <row r="842" ht="16.5" hidden="1" customHeight="1" spans="1:3">
      <c r="A842" s="169">
        <v>2130235</v>
      </c>
      <c r="B842" s="300" t="s">
        <v>768</v>
      </c>
      <c r="C842" s="447">
        <v>0</v>
      </c>
    </row>
    <row r="843" ht="16.5" hidden="1" customHeight="1" spans="1:3">
      <c r="A843" s="169">
        <v>2130236</v>
      </c>
      <c r="B843" s="300" t="s">
        <v>769</v>
      </c>
      <c r="C843" s="447">
        <v>0</v>
      </c>
    </row>
    <row r="844" ht="16.5" hidden="1" customHeight="1" spans="1:3">
      <c r="A844" s="169">
        <v>2130237</v>
      </c>
      <c r="B844" s="300" t="s">
        <v>735</v>
      </c>
      <c r="C844" s="447">
        <v>0</v>
      </c>
    </row>
    <row r="845" ht="16.5" customHeight="1" spans="1:3">
      <c r="A845" s="169">
        <v>2130299</v>
      </c>
      <c r="B845" s="300" t="s">
        <v>770</v>
      </c>
      <c r="C845" s="447">
        <v>1728</v>
      </c>
    </row>
    <row r="846" ht="16.5" customHeight="1" spans="1:3">
      <c r="A846" s="169">
        <v>21303</v>
      </c>
      <c r="B846" s="300" t="s">
        <v>771</v>
      </c>
      <c r="C846" s="447">
        <v>9711</v>
      </c>
    </row>
    <row r="847" ht="16.5" customHeight="1" spans="1:3">
      <c r="A847" s="169">
        <v>2130301</v>
      </c>
      <c r="B847" s="300" t="s">
        <v>143</v>
      </c>
      <c r="C847" s="447">
        <v>550</v>
      </c>
    </row>
    <row r="848" ht="16.5" hidden="1" customHeight="1" spans="1:3">
      <c r="A848" s="169">
        <v>2130302</v>
      </c>
      <c r="B848" s="300" t="s">
        <v>144</v>
      </c>
      <c r="C848" s="447">
        <v>0</v>
      </c>
    </row>
    <row r="849" ht="16.5" hidden="1" customHeight="1" spans="1:3">
      <c r="A849" s="169">
        <v>2130303</v>
      </c>
      <c r="B849" s="300" t="s">
        <v>145</v>
      </c>
      <c r="C849" s="447">
        <v>0</v>
      </c>
    </row>
    <row r="850" ht="16.5" customHeight="1" spans="1:3">
      <c r="A850" s="169">
        <v>2130304</v>
      </c>
      <c r="B850" s="300" t="s">
        <v>772</v>
      </c>
      <c r="C850" s="447">
        <v>1912</v>
      </c>
    </row>
    <row r="851" ht="16.5" customHeight="1" spans="1:3">
      <c r="A851" s="169">
        <v>2130305</v>
      </c>
      <c r="B851" s="301" t="s">
        <v>773</v>
      </c>
      <c r="C851" s="447">
        <v>2573</v>
      </c>
    </row>
    <row r="852" ht="16.5" customHeight="1" spans="1:3">
      <c r="A852" s="169">
        <v>2130306</v>
      </c>
      <c r="B852" s="300" t="s">
        <v>774</v>
      </c>
      <c r="C852" s="447">
        <v>1970</v>
      </c>
    </row>
    <row r="853" ht="16.5" hidden="1" customHeight="1" spans="1:3">
      <c r="A853" s="169">
        <v>2130307</v>
      </c>
      <c r="B853" s="300" t="s">
        <v>775</v>
      </c>
      <c r="C853" s="447">
        <v>0</v>
      </c>
    </row>
    <row r="854" ht="16.5" customHeight="1" spans="1:3">
      <c r="A854" s="169">
        <v>2130308</v>
      </c>
      <c r="B854" s="300" t="s">
        <v>776</v>
      </c>
      <c r="C854" s="447">
        <v>100</v>
      </c>
    </row>
    <row r="855" ht="16.5" hidden="1" customHeight="1" spans="1:3">
      <c r="A855" s="169">
        <v>2130309</v>
      </c>
      <c r="B855" s="301" t="s">
        <v>777</v>
      </c>
      <c r="C855" s="447">
        <v>0</v>
      </c>
    </row>
    <row r="856" ht="16.5" customHeight="1" spans="1:3">
      <c r="A856" s="169">
        <v>2130310</v>
      </c>
      <c r="B856" s="301" t="s">
        <v>778</v>
      </c>
      <c r="C856" s="447">
        <v>904</v>
      </c>
    </row>
    <row r="857" ht="16.5" customHeight="1" spans="1:3">
      <c r="A857" s="169">
        <v>2130311</v>
      </c>
      <c r="B857" s="300" t="s">
        <v>779</v>
      </c>
      <c r="C857" s="447">
        <v>204</v>
      </c>
    </row>
    <row r="858" ht="16.5" hidden="1" customHeight="1" spans="1:3">
      <c r="A858" s="169">
        <v>2130312</v>
      </c>
      <c r="B858" s="300" t="s">
        <v>780</v>
      </c>
      <c r="C858" s="447">
        <v>0</v>
      </c>
    </row>
    <row r="859" ht="16.5" hidden="1" customHeight="1" spans="1:3">
      <c r="A859" s="169">
        <v>2130313</v>
      </c>
      <c r="B859" s="300" t="s">
        <v>781</v>
      </c>
      <c r="C859" s="447">
        <v>0</v>
      </c>
    </row>
    <row r="860" ht="16.5" customHeight="1" spans="1:3">
      <c r="A860" s="169">
        <v>2130314</v>
      </c>
      <c r="B860" s="300" t="s">
        <v>782</v>
      </c>
      <c r="C860" s="447">
        <v>276</v>
      </c>
    </row>
    <row r="861" ht="16.5" customHeight="1" spans="1:3">
      <c r="A861" s="169">
        <v>2130315</v>
      </c>
      <c r="B861" s="300" t="s">
        <v>783</v>
      </c>
      <c r="C861" s="447">
        <v>100</v>
      </c>
    </row>
    <row r="862" ht="16.5" hidden="1" customHeight="1" spans="1:3">
      <c r="A862" s="169">
        <v>2130316</v>
      </c>
      <c r="B862" s="301" t="s">
        <v>784</v>
      </c>
      <c r="C862" s="447">
        <v>0</v>
      </c>
    </row>
    <row r="863" ht="16.5" hidden="1" customHeight="1" spans="1:3">
      <c r="A863" s="169">
        <v>2130317</v>
      </c>
      <c r="B863" s="300" t="s">
        <v>785</v>
      </c>
      <c r="C863" s="447">
        <v>0</v>
      </c>
    </row>
    <row r="864" ht="16.5" hidden="1" customHeight="1" spans="1:3">
      <c r="A864" s="169">
        <v>2130318</v>
      </c>
      <c r="B864" s="300" t="s">
        <v>786</v>
      </c>
      <c r="C864" s="447">
        <v>0</v>
      </c>
    </row>
    <row r="865" ht="16.5" hidden="1" customHeight="1" spans="1:3">
      <c r="A865" s="169">
        <v>2130319</v>
      </c>
      <c r="B865" s="300" t="s">
        <v>787</v>
      </c>
      <c r="C865" s="447">
        <v>0</v>
      </c>
    </row>
    <row r="866" ht="16.5" customHeight="1" spans="1:3">
      <c r="A866" s="169">
        <v>2130321</v>
      </c>
      <c r="B866" s="301" t="s">
        <v>788</v>
      </c>
      <c r="C866" s="447">
        <v>1003</v>
      </c>
    </row>
    <row r="867" ht="16.5" hidden="1" customHeight="1" spans="1:3">
      <c r="A867" s="169">
        <v>2130322</v>
      </c>
      <c r="B867" s="300" t="s">
        <v>789</v>
      </c>
      <c r="C867" s="447">
        <v>0</v>
      </c>
    </row>
    <row r="868" ht="16.5" hidden="1" customHeight="1" spans="1:3">
      <c r="A868" s="169">
        <v>2130333</v>
      </c>
      <c r="B868" s="300" t="s">
        <v>763</v>
      </c>
      <c r="C868" s="447">
        <v>0</v>
      </c>
    </row>
    <row r="869" ht="16.5" hidden="1" customHeight="1" spans="1:3">
      <c r="A869" s="169">
        <v>2130334</v>
      </c>
      <c r="B869" s="300" t="s">
        <v>790</v>
      </c>
      <c r="C869" s="447">
        <v>0</v>
      </c>
    </row>
    <row r="870" ht="16.5" hidden="1" customHeight="1" spans="1:3">
      <c r="A870" s="169">
        <v>2130335</v>
      </c>
      <c r="B870" s="301" t="s">
        <v>791</v>
      </c>
      <c r="C870" s="447">
        <v>0</v>
      </c>
    </row>
    <row r="871" ht="16.5" hidden="1" customHeight="1" spans="1:3">
      <c r="A871" s="169">
        <v>2130336</v>
      </c>
      <c r="B871" s="300" t="s">
        <v>792</v>
      </c>
      <c r="C871" s="447">
        <v>0</v>
      </c>
    </row>
    <row r="872" ht="16.5" hidden="1" customHeight="1" spans="1:3">
      <c r="A872" s="169">
        <v>2130337</v>
      </c>
      <c r="B872" s="300" t="s">
        <v>793</v>
      </c>
      <c r="C872" s="447">
        <v>0</v>
      </c>
    </row>
    <row r="873" ht="16.5" customHeight="1" spans="1:3">
      <c r="A873" s="169">
        <v>2130399</v>
      </c>
      <c r="B873" s="300" t="s">
        <v>794</v>
      </c>
      <c r="C873" s="447">
        <v>119</v>
      </c>
    </row>
    <row r="874" ht="16.5" customHeight="1" spans="1:3">
      <c r="A874" s="169">
        <v>21305</v>
      </c>
      <c r="B874" s="301" t="s">
        <v>795</v>
      </c>
      <c r="C874" s="447">
        <v>13862</v>
      </c>
    </row>
    <row r="875" ht="16.5" customHeight="1" spans="1:3">
      <c r="A875" s="169">
        <v>2130501</v>
      </c>
      <c r="B875" s="300" t="s">
        <v>143</v>
      </c>
      <c r="C875" s="447">
        <v>240</v>
      </c>
    </row>
    <row r="876" ht="16.5" hidden="1" customHeight="1" spans="1:3">
      <c r="A876" s="169">
        <v>2130502</v>
      </c>
      <c r="B876" s="300" t="s">
        <v>144</v>
      </c>
      <c r="C876" s="447">
        <v>0</v>
      </c>
    </row>
    <row r="877" ht="16.5" hidden="1" customHeight="1" spans="1:3">
      <c r="A877" s="169">
        <v>2130503</v>
      </c>
      <c r="B877" s="300" t="s">
        <v>145</v>
      </c>
      <c r="C877" s="447">
        <v>0</v>
      </c>
    </row>
    <row r="878" ht="16.5" customHeight="1" spans="1:3">
      <c r="A878" s="169">
        <v>2130504</v>
      </c>
      <c r="B878" s="300" t="s">
        <v>796</v>
      </c>
      <c r="C878" s="447">
        <v>2503</v>
      </c>
    </row>
    <row r="879" ht="16.5" customHeight="1" spans="1:3">
      <c r="A879" s="169">
        <v>2130505</v>
      </c>
      <c r="B879" s="300" t="s">
        <v>797</v>
      </c>
      <c r="C879" s="447">
        <v>3692</v>
      </c>
    </row>
    <row r="880" ht="16.5" customHeight="1" spans="1:3">
      <c r="A880" s="169">
        <v>2130506</v>
      </c>
      <c r="B880" s="301" t="s">
        <v>798</v>
      </c>
      <c r="C880" s="447">
        <v>3517</v>
      </c>
    </row>
    <row r="881" ht="16.5" customHeight="1" spans="1:3">
      <c r="A881" s="169">
        <v>2130507</v>
      </c>
      <c r="B881" s="300" t="s">
        <v>799</v>
      </c>
      <c r="C881" s="447">
        <v>2895</v>
      </c>
    </row>
    <row r="882" ht="16.5" hidden="1" customHeight="1" spans="1:3">
      <c r="A882" s="169">
        <v>2130508</v>
      </c>
      <c r="B882" s="300" t="s">
        <v>800</v>
      </c>
      <c r="C882" s="447">
        <v>0</v>
      </c>
    </row>
    <row r="883" ht="16.5" customHeight="1" spans="1:3">
      <c r="A883" s="169">
        <v>2130550</v>
      </c>
      <c r="B883" s="301" t="s">
        <v>801</v>
      </c>
      <c r="C883" s="447">
        <v>190</v>
      </c>
    </row>
    <row r="884" ht="16.5" customHeight="1" spans="1:3">
      <c r="A884" s="169">
        <v>2130599</v>
      </c>
      <c r="B884" s="300" t="s">
        <v>802</v>
      </c>
      <c r="C884" s="447">
        <v>825</v>
      </c>
    </row>
    <row r="885" ht="16.5" customHeight="1" spans="1:3">
      <c r="A885" s="169">
        <v>21307</v>
      </c>
      <c r="B885" s="302" t="s">
        <v>803</v>
      </c>
      <c r="C885" s="447">
        <v>4190</v>
      </c>
    </row>
    <row r="886" ht="16.5" customHeight="1" spans="1:3">
      <c r="A886" s="169">
        <v>2130701</v>
      </c>
      <c r="B886" s="301" t="s">
        <v>804</v>
      </c>
      <c r="C886" s="447">
        <v>4190</v>
      </c>
    </row>
    <row r="887" ht="16.5" hidden="1" customHeight="1" spans="1:3">
      <c r="A887" s="169">
        <v>2130704</v>
      </c>
      <c r="B887" s="300" t="s">
        <v>805</v>
      </c>
      <c r="C887" s="447">
        <v>0</v>
      </c>
    </row>
    <row r="888" ht="16.5" hidden="1" customHeight="1" spans="1:3">
      <c r="A888" s="169">
        <v>2130705</v>
      </c>
      <c r="B888" s="300" t="s">
        <v>806</v>
      </c>
      <c r="C888" s="447">
        <v>0</v>
      </c>
    </row>
    <row r="889" ht="16.5" hidden="1" customHeight="1" spans="1:3">
      <c r="A889" s="169">
        <v>2130706</v>
      </c>
      <c r="B889" s="300" t="s">
        <v>807</v>
      </c>
      <c r="C889" s="447">
        <v>0</v>
      </c>
    </row>
    <row r="890" ht="16.5" hidden="1" customHeight="1" spans="1:3">
      <c r="A890" s="169">
        <v>2130707</v>
      </c>
      <c r="B890" s="300" t="s">
        <v>808</v>
      </c>
      <c r="C890" s="447">
        <v>0</v>
      </c>
    </row>
    <row r="891" ht="16.5" hidden="1" customHeight="1" spans="1:3">
      <c r="A891" s="169">
        <v>2130799</v>
      </c>
      <c r="B891" s="300" t="s">
        <v>809</v>
      </c>
      <c r="C891" s="447">
        <v>0</v>
      </c>
    </row>
    <row r="892" ht="16.5" customHeight="1" spans="1:3">
      <c r="A892" s="169">
        <v>21308</v>
      </c>
      <c r="B892" s="300" t="s">
        <v>810</v>
      </c>
      <c r="C892" s="447">
        <v>5753</v>
      </c>
    </row>
    <row r="893" ht="16.5" hidden="1" customHeight="1" spans="1:3">
      <c r="A893" s="169">
        <v>2130801</v>
      </c>
      <c r="B893" s="300" t="s">
        <v>811</v>
      </c>
      <c r="C893" s="447">
        <v>0</v>
      </c>
    </row>
    <row r="894" ht="16.5" hidden="1" customHeight="1" spans="1:3">
      <c r="A894" s="169">
        <v>2130802</v>
      </c>
      <c r="B894" s="300" t="s">
        <v>812</v>
      </c>
      <c r="C894" s="447">
        <v>0</v>
      </c>
    </row>
    <row r="895" ht="16.5" customHeight="1" spans="1:3">
      <c r="A895" s="169">
        <v>2130803</v>
      </c>
      <c r="B895" s="300" t="s">
        <v>813</v>
      </c>
      <c r="C895" s="447">
        <v>2023</v>
      </c>
    </row>
    <row r="896" ht="16.5" customHeight="1" spans="1:3">
      <c r="A896" s="169">
        <v>2130804</v>
      </c>
      <c r="B896" s="300" t="s">
        <v>814</v>
      </c>
      <c r="C896" s="447">
        <v>3730</v>
      </c>
    </row>
    <row r="897" ht="16.5" hidden="1" customHeight="1" spans="1:3">
      <c r="A897" s="169">
        <v>2130805</v>
      </c>
      <c r="B897" s="300" t="s">
        <v>815</v>
      </c>
      <c r="C897" s="447">
        <v>0</v>
      </c>
    </row>
    <row r="898" ht="16.5" hidden="1" customHeight="1" spans="1:3">
      <c r="A898" s="169">
        <v>2130899</v>
      </c>
      <c r="B898" s="300" t="s">
        <v>816</v>
      </c>
      <c r="C898" s="447">
        <v>0</v>
      </c>
    </row>
    <row r="899" ht="16.5" hidden="1" customHeight="1" spans="1:3">
      <c r="A899" s="169">
        <v>21309</v>
      </c>
      <c r="B899" s="300" t="s">
        <v>817</v>
      </c>
      <c r="C899" s="447">
        <v>0</v>
      </c>
    </row>
    <row r="900" ht="16.5" hidden="1" customHeight="1" spans="1:3">
      <c r="A900" s="169">
        <v>2130901</v>
      </c>
      <c r="B900" s="300" t="s">
        <v>818</v>
      </c>
      <c r="C900" s="447">
        <v>0</v>
      </c>
    </row>
    <row r="901" ht="16.5" hidden="1" customHeight="1" spans="1:3">
      <c r="A901" s="169">
        <v>2130999</v>
      </c>
      <c r="B901" s="300" t="s">
        <v>819</v>
      </c>
      <c r="C901" s="447">
        <v>0</v>
      </c>
    </row>
    <row r="902" ht="16.5" customHeight="1" spans="1:3">
      <c r="A902" s="169">
        <v>21399</v>
      </c>
      <c r="B902" s="300" t="s">
        <v>820</v>
      </c>
      <c r="C902" s="447">
        <v>16</v>
      </c>
    </row>
    <row r="903" ht="16.5" hidden="1" customHeight="1" spans="1:3">
      <c r="A903" s="169">
        <v>2139901</v>
      </c>
      <c r="B903" s="300" t="s">
        <v>821</v>
      </c>
      <c r="C903" s="447">
        <v>0</v>
      </c>
    </row>
    <row r="904" ht="16.5" customHeight="1" spans="1:3">
      <c r="A904" s="169">
        <v>2139999</v>
      </c>
      <c r="B904" s="300" t="s">
        <v>822</v>
      </c>
      <c r="C904" s="447">
        <v>16</v>
      </c>
    </row>
    <row r="905" ht="16.5" customHeight="1" spans="1:3">
      <c r="A905" s="169">
        <v>214</v>
      </c>
      <c r="B905" s="300" t="s">
        <v>823</v>
      </c>
      <c r="C905" s="447">
        <v>53009</v>
      </c>
    </row>
    <row r="906" ht="16.5" customHeight="1" spans="1:3">
      <c r="A906" s="169">
        <v>21401</v>
      </c>
      <c r="B906" s="300" t="s">
        <v>824</v>
      </c>
      <c r="C906" s="447">
        <v>38116</v>
      </c>
    </row>
    <row r="907" ht="16.5" customHeight="1" spans="1:3">
      <c r="A907" s="169">
        <v>2140101</v>
      </c>
      <c r="B907" s="300" t="s">
        <v>143</v>
      </c>
      <c r="C907" s="447">
        <v>191</v>
      </c>
    </row>
    <row r="908" ht="16.5" hidden="1" customHeight="1" spans="1:3">
      <c r="A908" s="169">
        <v>2140102</v>
      </c>
      <c r="B908" s="300" t="s">
        <v>144</v>
      </c>
      <c r="C908" s="447">
        <v>0</v>
      </c>
    </row>
    <row r="909" ht="16.5" hidden="1" customHeight="1" spans="1:3">
      <c r="A909" s="169">
        <v>2140103</v>
      </c>
      <c r="B909" s="300" t="s">
        <v>145</v>
      </c>
      <c r="C909" s="447">
        <v>0</v>
      </c>
    </row>
    <row r="910" ht="16.5" customHeight="1" spans="1:3">
      <c r="A910" s="169">
        <v>2140104</v>
      </c>
      <c r="B910" s="300" t="s">
        <v>825</v>
      </c>
      <c r="C910" s="447">
        <v>28199</v>
      </c>
    </row>
    <row r="911" ht="16.5" customHeight="1" spans="1:3">
      <c r="A911" s="169">
        <v>2140106</v>
      </c>
      <c r="B911" s="301" t="s">
        <v>826</v>
      </c>
      <c r="C911" s="447">
        <v>4896</v>
      </c>
    </row>
    <row r="912" ht="16.5" hidden="1" customHeight="1" spans="1:3">
      <c r="A912" s="169">
        <v>2140109</v>
      </c>
      <c r="B912" s="300" t="s">
        <v>827</v>
      </c>
      <c r="C912" s="447">
        <v>0</v>
      </c>
    </row>
    <row r="913" ht="16.5" customHeight="1" spans="1:3">
      <c r="A913" s="169">
        <v>2140110</v>
      </c>
      <c r="B913" s="300" t="s">
        <v>828</v>
      </c>
      <c r="C913" s="447">
        <v>149</v>
      </c>
    </row>
    <row r="914" ht="16.5" hidden="1" customHeight="1" spans="1:3">
      <c r="A914" s="169">
        <v>2140111</v>
      </c>
      <c r="B914" s="300" t="s">
        <v>829</v>
      </c>
      <c r="C914" s="447">
        <v>0</v>
      </c>
    </row>
    <row r="915" ht="16.5" customHeight="1" spans="1:3">
      <c r="A915" s="169">
        <v>2140112</v>
      </c>
      <c r="B915" s="300" t="s">
        <v>830</v>
      </c>
      <c r="C915" s="447">
        <v>3738</v>
      </c>
    </row>
    <row r="916" ht="16.5" hidden="1" customHeight="1" spans="1:3">
      <c r="A916" s="169">
        <v>2140114</v>
      </c>
      <c r="B916" s="300" t="s">
        <v>831</v>
      </c>
      <c r="C916" s="447">
        <v>0</v>
      </c>
    </row>
    <row r="917" ht="16.5" hidden="1" customHeight="1" spans="1:3">
      <c r="A917" s="169">
        <v>2140122</v>
      </c>
      <c r="B917" s="300" t="s">
        <v>832</v>
      </c>
      <c r="C917" s="447">
        <v>0</v>
      </c>
    </row>
    <row r="918" ht="16.5" customHeight="1" spans="1:3">
      <c r="A918" s="169">
        <v>2140123</v>
      </c>
      <c r="B918" s="300" t="s">
        <v>833</v>
      </c>
      <c r="C918" s="447">
        <v>86</v>
      </c>
    </row>
    <row r="919" ht="16.5" hidden="1" customHeight="1" spans="1:3">
      <c r="A919" s="169">
        <v>2140127</v>
      </c>
      <c r="B919" s="300" t="s">
        <v>834</v>
      </c>
      <c r="C919" s="447">
        <v>0</v>
      </c>
    </row>
    <row r="920" ht="16.5" hidden="1" customHeight="1" spans="1:3">
      <c r="A920" s="169">
        <v>2140128</v>
      </c>
      <c r="B920" s="300" t="s">
        <v>835</v>
      </c>
      <c r="C920" s="447">
        <v>0</v>
      </c>
    </row>
    <row r="921" ht="16.5" hidden="1" customHeight="1" spans="1:3">
      <c r="A921" s="169">
        <v>2140129</v>
      </c>
      <c r="B921" s="300" t="s">
        <v>836</v>
      </c>
      <c r="C921" s="447">
        <v>0</v>
      </c>
    </row>
    <row r="922" ht="16.5" hidden="1" customHeight="1" spans="1:3">
      <c r="A922" s="169">
        <v>2140130</v>
      </c>
      <c r="B922" s="300" t="s">
        <v>837</v>
      </c>
      <c r="C922" s="447">
        <v>0</v>
      </c>
    </row>
    <row r="923" ht="16.5" customHeight="1" spans="1:3">
      <c r="A923" s="169">
        <v>2140131</v>
      </c>
      <c r="B923" s="300" t="s">
        <v>838</v>
      </c>
      <c r="C923" s="447">
        <v>194</v>
      </c>
    </row>
    <row r="924" ht="16.5" hidden="1" customHeight="1" spans="1:3">
      <c r="A924" s="169">
        <v>2140133</v>
      </c>
      <c r="B924" s="300" t="s">
        <v>839</v>
      </c>
      <c r="C924" s="447">
        <v>0</v>
      </c>
    </row>
    <row r="925" ht="16.5" customHeight="1" spans="1:3">
      <c r="A925" s="169">
        <v>2140136</v>
      </c>
      <c r="B925" s="300" t="s">
        <v>840</v>
      </c>
      <c r="C925" s="447">
        <v>271</v>
      </c>
    </row>
    <row r="926" ht="16.5" hidden="1" customHeight="1" spans="1:3">
      <c r="A926" s="169">
        <v>2140138</v>
      </c>
      <c r="B926" s="300" t="s">
        <v>841</v>
      </c>
      <c r="C926" s="447">
        <v>0</v>
      </c>
    </row>
    <row r="927" ht="16.5" hidden="1" customHeight="1" spans="1:3">
      <c r="A927" s="169">
        <v>2140139</v>
      </c>
      <c r="B927" s="300" t="s">
        <v>842</v>
      </c>
      <c r="C927" s="447">
        <v>0</v>
      </c>
    </row>
    <row r="928" ht="16.5" customHeight="1" spans="1:3">
      <c r="A928" s="169">
        <v>2140199</v>
      </c>
      <c r="B928" s="300" t="s">
        <v>843</v>
      </c>
      <c r="C928" s="447">
        <v>392</v>
      </c>
    </row>
    <row r="929" ht="16.5" hidden="1" customHeight="1" spans="1:3">
      <c r="A929" s="169">
        <v>21402</v>
      </c>
      <c r="B929" s="300" t="s">
        <v>844</v>
      </c>
      <c r="C929" s="447">
        <v>0</v>
      </c>
    </row>
    <row r="930" ht="16.5" hidden="1" customHeight="1" spans="1:3">
      <c r="A930" s="169">
        <v>2140201</v>
      </c>
      <c r="B930" s="300" t="s">
        <v>143</v>
      </c>
      <c r="C930" s="447">
        <v>0</v>
      </c>
    </row>
    <row r="931" ht="16.5" hidden="1" customHeight="1" spans="1:3">
      <c r="A931" s="169">
        <v>2140202</v>
      </c>
      <c r="B931" s="300" t="s">
        <v>144</v>
      </c>
      <c r="C931" s="447">
        <v>0</v>
      </c>
    </row>
    <row r="932" ht="16.5" hidden="1" customHeight="1" spans="1:3">
      <c r="A932" s="169">
        <v>2140203</v>
      </c>
      <c r="B932" s="300" t="s">
        <v>145</v>
      </c>
      <c r="C932" s="447">
        <v>0</v>
      </c>
    </row>
    <row r="933" ht="16.5" hidden="1" customHeight="1" spans="1:3">
      <c r="A933" s="169">
        <v>2140204</v>
      </c>
      <c r="B933" s="300" t="s">
        <v>845</v>
      </c>
      <c r="C933" s="447">
        <v>0</v>
      </c>
    </row>
    <row r="934" ht="16.5" hidden="1" customHeight="1" spans="1:3">
      <c r="A934" s="169">
        <v>2140205</v>
      </c>
      <c r="B934" s="300" t="s">
        <v>846</v>
      </c>
      <c r="C934" s="447">
        <v>0</v>
      </c>
    </row>
    <row r="935" ht="16.5" hidden="1" customHeight="1" spans="1:3">
      <c r="A935" s="169">
        <v>2140206</v>
      </c>
      <c r="B935" s="300" t="s">
        <v>847</v>
      </c>
      <c r="C935" s="447">
        <v>0</v>
      </c>
    </row>
    <row r="936" ht="16.5" hidden="1" customHeight="1" spans="1:3">
      <c r="A936" s="169">
        <v>2140207</v>
      </c>
      <c r="B936" s="301" t="s">
        <v>848</v>
      </c>
      <c r="C936" s="447">
        <v>0</v>
      </c>
    </row>
    <row r="937" ht="16.5" hidden="1" customHeight="1" spans="1:3">
      <c r="A937" s="169">
        <v>2140208</v>
      </c>
      <c r="B937" s="300" t="s">
        <v>849</v>
      </c>
      <c r="C937" s="447">
        <v>0</v>
      </c>
    </row>
    <row r="938" ht="16.5" hidden="1" customHeight="1" spans="1:3">
      <c r="A938" s="169">
        <v>2140299</v>
      </c>
      <c r="B938" s="300" t="s">
        <v>850</v>
      </c>
      <c r="C938" s="447">
        <v>0</v>
      </c>
    </row>
    <row r="939" ht="16.5" hidden="1" customHeight="1" spans="1:3">
      <c r="A939" s="169">
        <v>21403</v>
      </c>
      <c r="B939" s="300" t="s">
        <v>851</v>
      </c>
      <c r="C939" s="447">
        <v>0</v>
      </c>
    </row>
    <row r="940" ht="16.5" hidden="1" customHeight="1" spans="1:3">
      <c r="A940" s="169">
        <v>2140301</v>
      </c>
      <c r="B940" s="300" t="s">
        <v>143</v>
      </c>
      <c r="C940" s="447">
        <v>0</v>
      </c>
    </row>
    <row r="941" ht="16.5" hidden="1" customHeight="1" spans="1:3">
      <c r="A941" s="169">
        <v>2140302</v>
      </c>
      <c r="B941" s="300" t="s">
        <v>144</v>
      </c>
      <c r="C941" s="447">
        <v>0</v>
      </c>
    </row>
    <row r="942" ht="16.5" hidden="1" customHeight="1" spans="1:3">
      <c r="A942" s="169">
        <v>2140303</v>
      </c>
      <c r="B942" s="300" t="s">
        <v>145</v>
      </c>
      <c r="C942" s="447">
        <v>0</v>
      </c>
    </row>
    <row r="943" ht="16.5" hidden="1" customHeight="1" spans="1:3">
      <c r="A943" s="169">
        <v>2140304</v>
      </c>
      <c r="B943" s="300" t="s">
        <v>852</v>
      </c>
      <c r="C943" s="447">
        <v>0</v>
      </c>
    </row>
    <row r="944" ht="16.5" hidden="1" customHeight="1" spans="1:3">
      <c r="A944" s="169">
        <v>2140305</v>
      </c>
      <c r="B944" s="300" t="s">
        <v>853</v>
      </c>
      <c r="C944" s="447">
        <v>0</v>
      </c>
    </row>
    <row r="945" ht="16.5" hidden="1" customHeight="1" spans="1:3">
      <c r="A945" s="169">
        <v>2140306</v>
      </c>
      <c r="B945" s="300" t="s">
        <v>854</v>
      </c>
      <c r="C945" s="447">
        <v>0</v>
      </c>
    </row>
    <row r="946" ht="16.5" hidden="1" customHeight="1" spans="1:3">
      <c r="A946" s="169">
        <v>2140307</v>
      </c>
      <c r="B946" s="300" t="s">
        <v>855</v>
      </c>
      <c r="C946" s="447">
        <v>0</v>
      </c>
    </row>
    <row r="947" ht="16.5" hidden="1" customHeight="1" spans="1:3">
      <c r="A947" s="169">
        <v>2140308</v>
      </c>
      <c r="B947" s="300" t="s">
        <v>856</v>
      </c>
      <c r="C947" s="447">
        <v>0</v>
      </c>
    </row>
    <row r="948" ht="16.5" hidden="1" customHeight="1" spans="1:3">
      <c r="A948" s="169">
        <v>2140399</v>
      </c>
      <c r="B948" s="300" t="s">
        <v>857</v>
      </c>
      <c r="C948" s="447">
        <v>0</v>
      </c>
    </row>
    <row r="949" ht="16.5" customHeight="1" spans="1:3">
      <c r="A949" s="169">
        <v>21404</v>
      </c>
      <c r="B949" s="300" t="s">
        <v>858</v>
      </c>
      <c r="C949" s="447">
        <v>954</v>
      </c>
    </row>
    <row r="950" ht="16.5" hidden="1" customHeight="1" spans="1:3">
      <c r="A950" s="169">
        <v>2140401</v>
      </c>
      <c r="B950" s="300" t="s">
        <v>859</v>
      </c>
      <c r="C950" s="447">
        <v>0</v>
      </c>
    </row>
    <row r="951" ht="16.5" hidden="1" customHeight="1" spans="1:3">
      <c r="A951" s="169">
        <v>2140402</v>
      </c>
      <c r="B951" s="300" t="s">
        <v>860</v>
      </c>
      <c r="C951" s="447">
        <v>0</v>
      </c>
    </row>
    <row r="952" ht="16.5" hidden="1" customHeight="1" spans="1:3">
      <c r="A952" s="169">
        <v>2140403</v>
      </c>
      <c r="B952" s="300" t="s">
        <v>861</v>
      </c>
      <c r="C952" s="447">
        <v>0</v>
      </c>
    </row>
    <row r="953" ht="16.5" customHeight="1" spans="1:3">
      <c r="A953" s="169">
        <v>2140499</v>
      </c>
      <c r="B953" s="300" t="s">
        <v>862</v>
      </c>
      <c r="C953" s="447">
        <v>954</v>
      </c>
    </row>
    <row r="954" ht="16.5" hidden="1" customHeight="1" spans="1:3">
      <c r="A954" s="169">
        <v>21405</v>
      </c>
      <c r="B954" s="300" t="s">
        <v>863</v>
      </c>
      <c r="C954" s="447">
        <v>0</v>
      </c>
    </row>
    <row r="955" ht="16.5" hidden="1" customHeight="1" spans="1:3">
      <c r="A955" s="169">
        <v>2140501</v>
      </c>
      <c r="B955" s="300" t="s">
        <v>143</v>
      </c>
      <c r="C955" s="447">
        <v>0</v>
      </c>
    </row>
    <row r="956" ht="16.5" hidden="1" customHeight="1" spans="1:3">
      <c r="A956" s="169">
        <v>2140502</v>
      </c>
      <c r="B956" s="300" t="s">
        <v>144</v>
      </c>
      <c r="C956" s="447">
        <v>0</v>
      </c>
    </row>
    <row r="957" ht="16.5" hidden="1" customHeight="1" spans="1:3">
      <c r="A957" s="169">
        <v>2140503</v>
      </c>
      <c r="B957" s="300" t="s">
        <v>145</v>
      </c>
      <c r="C957" s="447">
        <v>0</v>
      </c>
    </row>
    <row r="958" ht="16.5" hidden="1" customHeight="1" spans="1:3">
      <c r="A958" s="169">
        <v>2140504</v>
      </c>
      <c r="B958" s="300" t="s">
        <v>849</v>
      </c>
      <c r="C958" s="447">
        <v>0</v>
      </c>
    </row>
    <row r="959" ht="16.5" hidden="1" customHeight="1" spans="1:3">
      <c r="A959" s="169">
        <v>2140505</v>
      </c>
      <c r="B959" s="300" t="s">
        <v>864</v>
      </c>
      <c r="C959" s="447">
        <v>0</v>
      </c>
    </row>
    <row r="960" ht="16.5" hidden="1" customHeight="1" spans="1:3">
      <c r="A960" s="169">
        <v>2140599</v>
      </c>
      <c r="B960" s="300" t="s">
        <v>865</v>
      </c>
      <c r="C960" s="447">
        <v>0</v>
      </c>
    </row>
    <row r="961" ht="16.5" customHeight="1" spans="1:3">
      <c r="A961" s="169">
        <v>21406</v>
      </c>
      <c r="B961" s="300" t="s">
        <v>866</v>
      </c>
      <c r="C961" s="447">
        <v>13889</v>
      </c>
    </row>
    <row r="962" ht="16.5" customHeight="1" spans="1:3">
      <c r="A962" s="169">
        <v>2140601</v>
      </c>
      <c r="B962" s="301" t="s">
        <v>867</v>
      </c>
      <c r="C962" s="447">
        <v>8967</v>
      </c>
    </row>
    <row r="963" ht="16.5" customHeight="1" spans="1:3">
      <c r="A963" s="169">
        <v>2140602</v>
      </c>
      <c r="B963" s="300" t="s">
        <v>868</v>
      </c>
      <c r="C963" s="447">
        <v>4922</v>
      </c>
    </row>
    <row r="964" ht="16.5" hidden="1" customHeight="1" spans="1:3">
      <c r="A964" s="169">
        <v>2140603</v>
      </c>
      <c r="B964" s="300" t="s">
        <v>869</v>
      </c>
      <c r="C964" s="447">
        <v>0</v>
      </c>
    </row>
    <row r="965" ht="16.5" hidden="1" customHeight="1" spans="1:3">
      <c r="A965" s="169">
        <v>2140699</v>
      </c>
      <c r="B965" s="300" t="s">
        <v>870</v>
      </c>
      <c r="C965" s="447">
        <v>0</v>
      </c>
    </row>
    <row r="966" ht="16.5" customHeight="1" spans="1:3">
      <c r="A966" s="169">
        <v>21499</v>
      </c>
      <c r="B966" s="300" t="s">
        <v>871</v>
      </c>
      <c r="C966" s="447">
        <v>50</v>
      </c>
    </row>
    <row r="967" ht="16.5" hidden="1" customHeight="1" spans="1:3">
      <c r="A967" s="169">
        <v>2149901</v>
      </c>
      <c r="B967" s="300" t="s">
        <v>872</v>
      </c>
      <c r="C967" s="447">
        <v>0</v>
      </c>
    </row>
    <row r="968" ht="16.5" customHeight="1" spans="1:3">
      <c r="A968" s="169">
        <v>2149999</v>
      </c>
      <c r="B968" s="300" t="s">
        <v>873</v>
      </c>
      <c r="C968" s="447">
        <v>50</v>
      </c>
    </row>
    <row r="969" ht="16.5" customHeight="1" spans="1:3">
      <c r="A969" s="169">
        <v>215</v>
      </c>
      <c r="B969" s="300" t="s">
        <v>874</v>
      </c>
      <c r="C969" s="447">
        <v>20702</v>
      </c>
    </row>
    <row r="970" ht="16.5" customHeight="1" spans="1:3">
      <c r="A970" s="169">
        <v>21501</v>
      </c>
      <c r="B970" s="300" t="s">
        <v>875</v>
      </c>
      <c r="C970" s="447">
        <v>819</v>
      </c>
    </row>
    <row r="971" ht="16.5" customHeight="1" spans="1:3">
      <c r="A971" s="169">
        <v>2150101</v>
      </c>
      <c r="B971" s="300" t="s">
        <v>143</v>
      </c>
      <c r="C971" s="447">
        <v>465</v>
      </c>
    </row>
    <row r="972" ht="16.5" hidden="1" customHeight="1" spans="1:3">
      <c r="A972" s="169">
        <v>2150102</v>
      </c>
      <c r="B972" s="300" t="s">
        <v>144</v>
      </c>
      <c r="C972" s="447">
        <v>0</v>
      </c>
    </row>
    <row r="973" ht="16.5" hidden="1" customHeight="1" spans="1:3">
      <c r="A973" s="169">
        <v>2150103</v>
      </c>
      <c r="B973" s="301" t="s">
        <v>145</v>
      </c>
      <c r="C973" s="447">
        <v>0</v>
      </c>
    </row>
    <row r="974" ht="16.5" customHeight="1" spans="1:3">
      <c r="A974" s="169">
        <v>2150104</v>
      </c>
      <c r="B974" s="300" t="s">
        <v>876</v>
      </c>
      <c r="C974" s="447">
        <v>134</v>
      </c>
    </row>
    <row r="975" ht="16.5" hidden="1" customHeight="1" spans="1:3">
      <c r="A975" s="169">
        <v>2150105</v>
      </c>
      <c r="B975" s="300" t="s">
        <v>877</v>
      </c>
      <c r="C975" s="447">
        <v>0</v>
      </c>
    </row>
    <row r="976" ht="16.5" hidden="1" customHeight="1" spans="1:3">
      <c r="A976" s="169">
        <v>2150106</v>
      </c>
      <c r="B976" s="300" t="s">
        <v>878</v>
      </c>
      <c r="C976" s="447">
        <v>0</v>
      </c>
    </row>
    <row r="977" ht="16.5" hidden="1" customHeight="1" spans="1:3">
      <c r="A977" s="169">
        <v>2150107</v>
      </c>
      <c r="B977" s="300" t="s">
        <v>879</v>
      </c>
      <c r="C977" s="447">
        <v>0</v>
      </c>
    </row>
    <row r="978" ht="16.5" hidden="1" customHeight="1" spans="1:3">
      <c r="A978" s="169">
        <v>2150108</v>
      </c>
      <c r="B978" s="300" t="s">
        <v>880</v>
      </c>
      <c r="C978" s="447">
        <v>0</v>
      </c>
    </row>
    <row r="979" ht="16.5" customHeight="1" spans="1:3">
      <c r="A979" s="169">
        <v>2150199</v>
      </c>
      <c r="B979" s="300" t="s">
        <v>881</v>
      </c>
      <c r="C979" s="447">
        <v>220</v>
      </c>
    </row>
    <row r="980" ht="16.5" customHeight="1" spans="1:3">
      <c r="A980" s="169">
        <v>21502</v>
      </c>
      <c r="B980" s="300" t="s">
        <v>882</v>
      </c>
      <c r="C980" s="447">
        <v>858</v>
      </c>
    </row>
    <row r="981" ht="16.5" hidden="1" customHeight="1" spans="1:3">
      <c r="A981" s="169">
        <v>2150201</v>
      </c>
      <c r="B981" s="300" t="s">
        <v>143</v>
      </c>
      <c r="C981" s="447">
        <v>0</v>
      </c>
    </row>
    <row r="982" ht="16.5" hidden="1" customHeight="1" spans="1:3">
      <c r="A982" s="169">
        <v>2150202</v>
      </c>
      <c r="B982" s="300" t="s">
        <v>144</v>
      </c>
      <c r="C982" s="447">
        <v>0</v>
      </c>
    </row>
    <row r="983" ht="16.5" hidden="1" customHeight="1" spans="1:3">
      <c r="A983" s="169">
        <v>2150203</v>
      </c>
      <c r="B983" s="300" t="s">
        <v>145</v>
      </c>
      <c r="C983" s="447">
        <v>0</v>
      </c>
    </row>
    <row r="984" ht="16.5" hidden="1" customHeight="1" spans="1:3">
      <c r="A984" s="169">
        <v>2150204</v>
      </c>
      <c r="B984" s="301" t="s">
        <v>883</v>
      </c>
      <c r="C984" s="447">
        <v>0</v>
      </c>
    </row>
    <row r="985" ht="16.5" hidden="1" customHeight="1" spans="1:3">
      <c r="A985" s="169">
        <v>2150205</v>
      </c>
      <c r="B985" s="300" t="s">
        <v>884</v>
      </c>
      <c r="C985" s="447">
        <v>0</v>
      </c>
    </row>
    <row r="986" ht="16.5" hidden="1" customHeight="1" spans="1:3">
      <c r="A986" s="169">
        <v>2150206</v>
      </c>
      <c r="B986" s="300" t="s">
        <v>885</v>
      </c>
      <c r="C986" s="447">
        <v>0</v>
      </c>
    </row>
    <row r="987" ht="16.5" hidden="1" customHeight="1" spans="1:3">
      <c r="A987" s="169">
        <v>2150207</v>
      </c>
      <c r="B987" s="300" t="s">
        <v>886</v>
      </c>
      <c r="C987" s="447">
        <v>0</v>
      </c>
    </row>
    <row r="988" ht="16.5" hidden="1" customHeight="1" spans="1:3">
      <c r="A988" s="169">
        <v>2150208</v>
      </c>
      <c r="B988" s="300" t="s">
        <v>887</v>
      </c>
      <c r="C988" s="447">
        <v>0</v>
      </c>
    </row>
    <row r="989" ht="16.5" hidden="1" customHeight="1" spans="1:3">
      <c r="A989" s="169">
        <v>2150209</v>
      </c>
      <c r="B989" s="300" t="s">
        <v>888</v>
      </c>
      <c r="C989" s="447">
        <v>0</v>
      </c>
    </row>
    <row r="990" ht="16.5" hidden="1" customHeight="1" spans="1:3">
      <c r="A990" s="169">
        <v>2150210</v>
      </c>
      <c r="B990" s="301" t="s">
        <v>889</v>
      </c>
      <c r="C990" s="447">
        <v>0</v>
      </c>
    </row>
    <row r="991" ht="16.5" hidden="1" customHeight="1" spans="1:3">
      <c r="A991" s="169">
        <v>2150212</v>
      </c>
      <c r="B991" s="300" t="s">
        <v>890</v>
      </c>
      <c r="C991" s="447">
        <v>0</v>
      </c>
    </row>
    <row r="992" ht="16.5" hidden="1" customHeight="1" spans="1:3">
      <c r="A992" s="169">
        <v>2150213</v>
      </c>
      <c r="B992" s="300" t="s">
        <v>891</v>
      </c>
      <c r="C992" s="447">
        <v>0</v>
      </c>
    </row>
    <row r="993" ht="16.5" hidden="1" customHeight="1" spans="1:3">
      <c r="A993" s="169">
        <v>2150214</v>
      </c>
      <c r="B993" s="300" t="s">
        <v>892</v>
      </c>
      <c r="C993" s="447">
        <v>0</v>
      </c>
    </row>
    <row r="994" ht="16.5" hidden="1" customHeight="1" spans="1:3">
      <c r="A994" s="169">
        <v>2150215</v>
      </c>
      <c r="B994" s="300" t="s">
        <v>893</v>
      </c>
      <c r="C994" s="447">
        <v>0</v>
      </c>
    </row>
    <row r="995" ht="16.5" customHeight="1" spans="1:3">
      <c r="A995" s="169">
        <v>2150299</v>
      </c>
      <c r="B995" s="300" t="s">
        <v>894</v>
      </c>
      <c r="C995" s="447">
        <v>858</v>
      </c>
    </row>
    <row r="996" ht="16.5" hidden="1" customHeight="1" spans="1:3">
      <c r="A996" s="169">
        <v>21503</v>
      </c>
      <c r="B996" s="300" t="s">
        <v>895</v>
      </c>
      <c r="C996" s="447">
        <v>0</v>
      </c>
    </row>
    <row r="997" ht="16.5" hidden="1" customHeight="1" spans="1:3">
      <c r="A997" s="169">
        <v>2150301</v>
      </c>
      <c r="B997" s="301" t="s">
        <v>143</v>
      </c>
      <c r="C997" s="447">
        <v>0</v>
      </c>
    </row>
    <row r="998" ht="16.5" hidden="1" customHeight="1" spans="1:3">
      <c r="A998" s="169">
        <v>2150302</v>
      </c>
      <c r="B998" s="300" t="s">
        <v>144</v>
      </c>
      <c r="C998" s="447">
        <v>0</v>
      </c>
    </row>
    <row r="999" ht="16.5" hidden="1" customHeight="1" spans="1:3">
      <c r="A999" s="169">
        <v>2150303</v>
      </c>
      <c r="B999" s="300" t="s">
        <v>145</v>
      </c>
      <c r="C999" s="447">
        <v>0</v>
      </c>
    </row>
    <row r="1000" ht="16.5" hidden="1" customHeight="1" spans="1:3">
      <c r="A1000" s="169">
        <v>2150399</v>
      </c>
      <c r="B1000" s="300" t="s">
        <v>896</v>
      </c>
      <c r="C1000" s="447">
        <v>0</v>
      </c>
    </row>
    <row r="1001" ht="16.5" customHeight="1" spans="1:3">
      <c r="A1001" s="169">
        <v>21505</v>
      </c>
      <c r="B1001" s="300" t="s">
        <v>897</v>
      </c>
      <c r="C1001" s="447">
        <v>20</v>
      </c>
    </row>
    <row r="1002" ht="16.5" hidden="1" customHeight="1" spans="1:3">
      <c r="A1002" s="169">
        <v>2150501</v>
      </c>
      <c r="B1002" s="300" t="s">
        <v>143</v>
      </c>
      <c r="C1002" s="447">
        <v>0</v>
      </c>
    </row>
    <row r="1003" ht="16.5" hidden="1" customHeight="1" spans="1:3">
      <c r="A1003" s="169">
        <v>2150502</v>
      </c>
      <c r="B1003" s="300" t="s">
        <v>144</v>
      </c>
      <c r="C1003" s="447">
        <v>0</v>
      </c>
    </row>
    <row r="1004" ht="16.5" hidden="1" customHeight="1" spans="1:3">
      <c r="A1004" s="169">
        <v>2150503</v>
      </c>
      <c r="B1004" s="301" t="s">
        <v>145</v>
      </c>
      <c r="C1004" s="447">
        <v>0</v>
      </c>
    </row>
    <row r="1005" ht="16.5" hidden="1" customHeight="1" spans="1:3">
      <c r="A1005" s="169">
        <v>2150505</v>
      </c>
      <c r="B1005" s="300" t="s">
        <v>898</v>
      </c>
      <c r="C1005" s="447">
        <v>0</v>
      </c>
    </row>
    <row r="1006" ht="16.5" hidden="1" customHeight="1" spans="1:3">
      <c r="A1006" s="169">
        <v>2150507</v>
      </c>
      <c r="B1006" s="300" t="s">
        <v>899</v>
      </c>
      <c r="C1006" s="447">
        <v>0</v>
      </c>
    </row>
    <row r="1007" ht="16.5" hidden="1" customHeight="1" spans="1:3">
      <c r="A1007" s="169">
        <v>2150508</v>
      </c>
      <c r="B1007" s="301" t="s">
        <v>900</v>
      </c>
      <c r="C1007" s="447">
        <v>0</v>
      </c>
    </row>
    <row r="1008" ht="16.5" hidden="1" customHeight="1" spans="1:3">
      <c r="A1008" s="169">
        <v>2150516</v>
      </c>
      <c r="B1008" s="300" t="s">
        <v>901</v>
      </c>
      <c r="C1008" s="447">
        <v>0</v>
      </c>
    </row>
    <row r="1009" ht="16.5" hidden="1" customHeight="1" spans="1:3">
      <c r="A1009" s="169">
        <v>2150517</v>
      </c>
      <c r="B1009" s="300" t="s">
        <v>902</v>
      </c>
      <c r="C1009" s="447">
        <v>0</v>
      </c>
    </row>
    <row r="1010" ht="16.5" hidden="1" customHeight="1" spans="1:3">
      <c r="A1010" s="169">
        <v>2150550</v>
      </c>
      <c r="B1010" s="300" t="s">
        <v>152</v>
      </c>
      <c r="C1010" s="447">
        <v>0</v>
      </c>
    </row>
    <row r="1011" ht="16.5" hidden="1" customHeight="1" spans="1:3">
      <c r="A1011" s="169">
        <v>2150599</v>
      </c>
      <c r="B1011" s="300" t="s">
        <v>903</v>
      </c>
      <c r="C1011" s="447">
        <v>0</v>
      </c>
    </row>
    <row r="1012" ht="16.5" customHeight="1" spans="1:3">
      <c r="A1012" s="169">
        <v>21507</v>
      </c>
      <c r="B1012" s="301" t="s">
        <v>904</v>
      </c>
      <c r="C1012" s="447">
        <v>200</v>
      </c>
    </row>
    <row r="1013" ht="16.5" customHeight="1" spans="1:3">
      <c r="A1013" s="169">
        <v>2150701</v>
      </c>
      <c r="B1013" s="300" t="s">
        <v>143</v>
      </c>
      <c r="C1013" s="447">
        <v>200</v>
      </c>
    </row>
    <row r="1014" ht="16.5" hidden="1" customHeight="1" spans="1:3">
      <c r="A1014" s="169">
        <v>2150702</v>
      </c>
      <c r="B1014" s="300" t="s">
        <v>144</v>
      </c>
      <c r="C1014" s="447">
        <v>0</v>
      </c>
    </row>
    <row r="1015" ht="16.5" hidden="1" customHeight="1" spans="1:3">
      <c r="A1015" s="169">
        <v>2150703</v>
      </c>
      <c r="B1015" s="300" t="s">
        <v>145</v>
      </c>
      <c r="C1015" s="447">
        <v>0</v>
      </c>
    </row>
    <row r="1016" ht="16.5" hidden="1" customHeight="1" spans="1:3">
      <c r="A1016" s="169">
        <v>2150704</v>
      </c>
      <c r="B1016" s="300" t="s">
        <v>905</v>
      </c>
      <c r="C1016" s="447">
        <v>0</v>
      </c>
    </row>
    <row r="1017" ht="16.5" hidden="1" customHeight="1" spans="1:3">
      <c r="A1017" s="169">
        <v>2150705</v>
      </c>
      <c r="B1017" s="301" t="s">
        <v>906</v>
      </c>
      <c r="C1017" s="447">
        <v>0</v>
      </c>
    </row>
    <row r="1018" ht="16.5" hidden="1" customHeight="1" spans="1:3">
      <c r="A1018" s="169">
        <v>2150799</v>
      </c>
      <c r="B1018" s="300" t="s">
        <v>907</v>
      </c>
      <c r="C1018" s="447">
        <v>0</v>
      </c>
    </row>
    <row r="1019" ht="16.5" customHeight="1" spans="1:3">
      <c r="A1019" s="169">
        <v>21508</v>
      </c>
      <c r="B1019" s="300" t="s">
        <v>908</v>
      </c>
      <c r="C1019" s="447">
        <v>18805</v>
      </c>
    </row>
    <row r="1020" ht="16.5" hidden="1" customHeight="1" spans="1:3">
      <c r="A1020" s="169">
        <v>2150801</v>
      </c>
      <c r="B1020" s="300" t="s">
        <v>143</v>
      </c>
      <c r="C1020" s="447">
        <v>0</v>
      </c>
    </row>
    <row r="1021" ht="16.5" hidden="1" customHeight="1" spans="1:3">
      <c r="A1021" s="169">
        <v>2150802</v>
      </c>
      <c r="B1021" s="300" t="s">
        <v>144</v>
      </c>
      <c r="C1021" s="447">
        <v>0</v>
      </c>
    </row>
    <row r="1022" ht="16.5" hidden="1" customHeight="1" spans="1:3">
      <c r="A1022" s="169">
        <v>2150803</v>
      </c>
      <c r="B1022" s="301" t="s">
        <v>145</v>
      </c>
      <c r="C1022" s="447">
        <v>0</v>
      </c>
    </row>
    <row r="1023" ht="16.5" hidden="1" customHeight="1" spans="1:3">
      <c r="A1023" s="169">
        <v>2150804</v>
      </c>
      <c r="B1023" s="300" t="s">
        <v>909</v>
      </c>
      <c r="C1023" s="447">
        <v>0</v>
      </c>
    </row>
    <row r="1024" ht="16.5" customHeight="1" spans="1:3">
      <c r="A1024" s="169">
        <v>2150805</v>
      </c>
      <c r="B1024" s="300" t="s">
        <v>910</v>
      </c>
      <c r="C1024" s="447">
        <v>18186</v>
      </c>
    </row>
    <row r="1025" ht="16.5" hidden="1" customHeight="1" spans="1:3">
      <c r="A1025" s="169">
        <v>2150806</v>
      </c>
      <c r="B1025" s="301" t="s">
        <v>911</v>
      </c>
      <c r="C1025" s="447">
        <v>0</v>
      </c>
    </row>
    <row r="1026" ht="16.5" customHeight="1" spans="1:3">
      <c r="A1026" s="169">
        <v>2150899</v>
      </c>
      <c r="B1026" s="300" t="s">
        <v>912</v>
      </c>
      <c r="C1026" s="447">
        <v>619</v>
      </c>
    </row>
    <row r="1027" ht="16.5" hidden="1" customHeight="1" spans="1:3">
      <c r="A1027" s="169">
        <v>21599</v>
      </c>
      <c r="B1027" s="300" t="s">
        <v>913</v>
      </c>
      <c r="C1027" s="447">
        <v>0</v>
      </c>
    </row>
    <row r="1028" ht="16.5" hidden="1" customHeight="1" spans="1:3">
      <c r="A1028" s="169">
        <v>2159901</v>
      </c>
      <c r="B1028" s="300" t="s">
        <v>914</v>
      </c>
      <c r="C1028" s="447">
        <v>0</v>
      </c>
    </row>
    <row r="1029" ht="16.5" hidden="1" customHeight="1" spans="1:3">
      <c r="A1029" s="169">
        <v>2159904</v>
      </c>
      <c r="B1029" s="300" t="s">
        <v>915</v>
      </c>
      <c r="C1029" s="447">
        <v>0</v>
      </c>
    </row>
    <row r="1030" ht="16.5" hidden="1" customHeight="1" spans="1:3">
      <c r="A1030" s="169">
        <v>2159905</v>
      </c>
      <c r="B1030" s="301" t="s">
        <v>916</v>
      </c>
      <c r="C1030" s="447">
        <v>0</v>
      </c>
    </row>
    <row r="1031" ht="16.5" hidden="1" customHeight="1" spans="1:3">
      <c r="A1031" s="169">
        <v>2159906</v>
      </c>
      <c r="B1031" s="300" t="s">
        <v>917</v>
      </c>
      <c r="C1031" s="447">
        <v>0</v>
      </c>
    </row>
    <row r="1032" ht="16.5" hidden="1" customHeight="1" spans="1:3">
      <c r="A1032" s="169">
        <v>2159999</v>
      </c>
      <c r="B1032" s="300" t="s">
        <v>918</v>
      </c>
      <c r="C1032" s="447">
        <v>0</v>
      </c>
    </row>
    <row r="1033" ht="16.5" customHeight="1" spans="1:3">
      <c r="A1033" s="169">
        <v>216</v>
      </c>
      <c r="B1033" s="302" t="s">
        <v>919</v>
      </c>
      <c r="C1033" s="447">
        <v>647</v>
      </c>
    </row>
    <row r="1034" ht="16.5" customHeight="1" spans="1:3">
      <c r="A1034" s="169">
        <v>21602</v>
      </c>
      <c r="B1034" s="301" t="s">
        <v>920</v>
      </c>
      <c r="C1034" s="447">
        <v>505</v>
      </c>
    </row>
    <row r="1035" ht="16.5" customHeight="1" spans="1:3">
      <c r="A1035" s="169">
        <v>2160201</v>
      </c>
      <c r="B1035" s="300" t="s">
        <v>143</v>
      </c>
      <c r="C1035" s="447">
        <v>276</v>
      </c>
    </row>
    <row r="1036" ht="16.5" hidden="1" customHeight="1" spans="1:3">
      <c r="A1036" s="169">
        <v>2160202</v>
      </c>
      <c r="B1036" s="300" t="s">
        <v>144</v>
      </c>
      <c r="C1036" s="447">
        <v>0</v>
      </c>
    </row>
    <row r="1037" ht="16.5" hidden="1" customHeight="1" spans="1:3">
      <c r="A1037" s="169">
        <v>2160203</v>
      </c>
      <c r="B1037" s="300" t="s">
        <v>145</v>
      </c>
      <c r="C1037" s="447">
        <v>0</v>
      </c>
    </row>
    <row r="1038" ht="16.5" hidden="1" customHeight="1" spans="1:3">
      <c r="A1038" s="169">
        <v>2160216</v>
      </c>
      <c r="B1038" s="300" t="s">
        <v>921</v>
      </c>
      <c r="C1038" s="447">
        <v>0</v>
      </c>
    </row>
    <row r="1039" ht="16.5" hidden="1" customHeight="1" spans="1:3">
      <c r="A1039" s="169">
        <v>2160217</v>
      </c>
      <c r="B1039" s="300" t="s">
        <v>922</v>
      </c>
      <c r="C1039" s="447">
        <v>0</v>
      </c>
    </row>
    <row r="1040" ht="16.5" hidden="1" customHeight="1" spans="1:3">
      <c r="A1040" s="169">
        <v>2160218</v>
      </c>
      <c r="B1040" s="300" t="s">
        <v>923</v>
      </c>
      <c r="C1040" s="447">
        <v>0</v>
      </c>
    </row>
    <row r="1041" ht="16.5" hidden="1" customHeight="1" spans="1:3">
      <c r="A1041" s="169">
        <v>2160219</v>
      </c>
      <c r="B1041" s="300" t="s">
        <v>924</v>
      </c>
      <c r="C1041" s="447">
        <v>0</v>
      </c>
    </row>
    <row r="1042" ht="16.5" hidden="1" customHeight="1" spans="1:3">
      <c r="A1042" s="169">
        <v>2160250</v>
      </c>
      <c r="B1042" s="300" t="s">
        <v>152</v>
      </c>
      <c r="C1042" s="447">
        <v>0</v>
      </c>
    </row>
    <row r="1043" ht="16.5" customHeight="1" spans="1:3">
      <c r="A1043" s="169">
        <v>2160299</v>
      </c>
      <c r="B1043" s="300" t="s">
        <v>925</v>
      </c>
      <c r="C1043" s="447">
        <v>229</v>
      </c>
    </row>
    <row r="1044" ht="16.5" customHeight="1" spans="1:3">
      <c r="A1044" s="169">
        <v>21606</v>
      </c>
      <c r="B1044" s="300" t="s">
        <v>926</v>
      </c>
      <c r="C1044" s="447">
        <v>142</v>
      </c>
    </row>
    <row r="1045" ht="16.5" hidden="1" customHeight="1" spans="1:3">
      <c r="A1045" s="169">
        <v>2160601</v>
      </c>
      <c r="B1045" s="300" t="s">
        <v>143</v>
      </c>
      <c r="C1045" s="447">
        <v>0</v>
      </c>
    </row>
    <row r="1046" ht="16.5" hidden="1" customHeight="1" spans="1:3">
      <c r="A1046" s="169">
        <v>2160602</v>
      </c>
      <c r="B1046" s="300" t="s">
        <v>144</v>
      </c>
      <c r="C1046" s="447">
        <v>0</v>
      </c>
    </row>
    <row r="1047" ht="16.5" hidden="1" customHeight="1" spans="1:3">
      <c r="A1047" s="169">
        <v>2160603</v>
      </c>
      <c r="B1047" s="300" t="s">
        <v>145</v>
      </c>
      <c r="C1047" s="447">
        <v>0</v>
      </c>
    </row>
    <row r="1048" ht="16.5" hidden="1" customHeight="1" spans="1:3">
      <c r="A1048" s="169">
        <v>2160607</v>
      </c>
      <c r="B1048" s="300" t="s">
        <v>927</v>
      </c>
      <c r="C1048" s="447">
        <v>0</v>
      </c>
    </row>
    <row r="1049" ht="16.5" customHeight="1" spans="1:3">
      <c r="A1049" s="169">
        <v>2160699</v>
      </c>
      <c r="B1049" s="300" t="s">
        <v>928</v>
      </c>
      <c r="C1049" s="447">
        <v>142</v>
      </c>
    </row>
    <row r="1050" ht="16.5" hidden="1" customHeight="1" spans="1:3">
      <c r="A1050" s="169">
        <v>21699</v>
      </c>
      <c r="B1050" s="300" t="s">
        <v>929</v>
      </c>
      <c r="C1050" s="447">
        <v>0</v>
      </c>
    </row>
    <row r="1051" ht="16.5" hidden="1" customHeight="1" spans="1:3">
      <c r="A1051" s="169">
        <v>2169901</v>
      </c>
      <c r="B1051" s="300" t="s">
        <v>930</v>
      </c>
      <c r="C1051" s="447">
        <v>0</v>
      </c>
    </row>
    <row r="1052" ht="16.5" hidden="1" customHeight="1" spans="1:3">
      <c r="A1052" s="169">
        <v>2169999</v>
      </c>
      <c r="B1052" s="300" t="s">
        <v>931</v>
      </c>
      <c r="C1052" s="447">
        <v>0</v>
      </c>
    </row>
    <row r="1053" ht="16.5" customHeight="1" spans="1:3">
      <c r="A1053" s="169">
        <v>217</v>
      </c>
      <c r="B1053" s="300" t="s">
        <v>932</v>
      </c>
      <c r="C1053" s="447">
        <v>427</v>
      </c>
    </row>
    <row r="1054" ht="16.5" hidden="1" customHeight="1" spans="1:3">
      <c r="A1054" s="169">
        <v>21701</v>
      </c>
      <c r="B1054" s="300" t="s">
        <v>933</v>
      </c>
      <c r="C1054" s="447">
        <v>0</v>
      </c>
    </row>
    <row r="1055" ht="16.5" hidden="1" customHeight="1" spans="1:3">
      <c r="A1055" s="169">
        <v>2170101</v>
      </c>
      <c r="B1055" s="300" t="s">
        <v>143</v>
      </c>
      <c r="C1055" s="447">
        <v>0</v>
      </c>
    </row>
    <row r="1056" ht="16.5" hidden="1" customHeight="1" spans="1:3">
      <c r="A1056" s="169">
        <v>2170102</v>
      </c>
      <c r="B1056" s="300" t="s">
        <v>144</v>
      </c>
      <c r="C1056" s="447">
        <v>0</v>
      </c>
    </row>
    <row r="1057" ht="16.5" hidden="1" customHeight="1" spans="1:3">
      <c r="A1057" s="169">
        <v>2170103</v>
      </c>
      <c r="B1057" s="301" t="s">
        <v>145</v>
      </c>
      <c r="C1057" s="447">
        <v>0</v>
      </c>
    </row>
    <row r="1058" ht="16.5" hidden="1" customHeight="1" spans="1:3">
      <c r="A1058" s="169">
        <v>2170104</v>
      </c>
      <c r="B1058" s="300" t="s">
        <v>934</v>
      </c>
      <c r="C1058" s="447">
        <v>0</v>
      </c>
    </row>
    <row r="1059" ht="16.5" hidden="1" customHeight="1" spans="1:3">
      <c r="A1059" s="169">
        <v>2170150</v>
      </c>
      <c r="B1059" s="300" t="s">
        <v>152</v>
      </c>
      <c r="C1059" s="447">
        <v>0</v>
      </c>
    </row>
    <row r="1060" ht="16.5" hidden="1" customHeight="1" spans="1:3">
      <c r="A1060" s="169">
        <v>2170199</v>
      </c>
      <c r="B1060" s="300" t="s">
        <v>935</v>
      </c>
      <c r="C1060" s="447">
        <v>0</v>
      </c>
    </row>
    <row r="1061" ht="16.5" hidden="1" customHeight="1" spans="1:3">
      <c r="A1061" s="169">
        <v>21702</v>
      </c>
      <c r="B1061" s="300" t="s">
        <v>936</v>
      </c>
      <c r="C1061" s="447">
        <v>0</v>
      </c>
    </row>
    <row r="1062" ht="16.5" hidden="1" customHeight="1" spans="1:3">
      <c r="A1062" s="169">
        <v>2170201</v>
      </c>
      <c r="B1062" s="300" t="s">
        <v>937</v>
      </c>
      <c r="C1062" s="447">
        <v>0</v>
      </c>
    </row>
    <row r="1063" ht="16.5" hidden="1" customHeight="1" spans="1:3">
      <c r="A1063" s="169">
        <v>2170202</v>
      </c>
      <c r="B1063" s="300" t="s">
        <v>938</v>
      </c>
      <c r="C1063" s="447">
        <v>0</v>
      </c>
    </row>
    <row r="1064" ht="16.5" hidden="1" customHeight="1" spans="1:3">
      <c r="A1064" s="169">
        <v>2170203</v>
      </c>
      <c r="B1064" s="300" t="s">
        <v>939</v>
      </c>
      <c r="C1064" s="447">
        <v>0</v>
      </c>
    </row>
    <row r="1065" ht="16.5" hidden="1" customHeight="1" spans="1:3">
      <c r="A1065" s="169">
        <v>2170204</v>
      </c>
      <c r="B1065" s="300" t="s">
        <v>940</v>
      </c>
      <c r="C1065" s="447">
        <v>0</v>
      </c>
    </row>
    <row r="1066" ht="16.5" hidden="1" customHeight="1" spans="1:3">
      <c r="A1066" s="169">
        <v>2170205</v>
      </c>
      <c r="B1066" s="300" t="s">
        <v>941</v>
      </c>
      <c r="C1066" s="447">
        <v>0</v>
      </c>
    </row>
    <row r="1067" ht="16.5" hidden="1" customHeight="1" spans="1:3">
      <c r="A1067" s="169">
        <v>2170206</v>
      </c>
      <c r="B1067" s="301" t="s">
        <v>942</v>
      </c>
      <c r="C1067" s="447">
        <v>0</v>
      </c>
    </row>
    <row r="1068" ht="16.5" hidden="1" customHeight="1" spans="1:3">
      <c r="A1068" s="169">
        <v>2170207</v>
      </c>
      <c r="B1068" s="300" t="s">
        <v>943</v>
      </c>
      <c r="C1068" s="447">
        <v>0</v>
      </c>
    </row>
    <row r="1069" ht="16.5" hidden="1" customHeight="1" spans="1:3">
      <c r="A1069" s="169">
        <v>2170208</v>
      </c>
      <c r="B1069" s="300" t="s">
        <v>944</v>
      </c>
      <c r="C1069" s="447">
        <v>0</v>
      </c>
    </row>
    <row r="1070" ht="16.5" hidden="1" customHeight="1" spans="1:3">
      <c r="A1070" s="169">
        <v>2170299</v>
      </c>
      <c r="B1070" s="300" t="s">
        <v>945</v>
      </c>
      <c r="C1070" s="447">
        <v>0</v>
      </c>
    </row>
    <row r="1071" ht="16.5" hidden="1" customHeight="1" spans="1:3">
      <c r="A1071" s="169">
        <v>21703</v>
      </c>
      <c r="B1071" s="300" t="s">
        <v>946</v>
      </c>
      <c r="C1071" s="447">
        <v>0</v>
      </c>
    </row>
    <row r="1072" ht="16.5" hidden="1" customHeight="1" spans="1:3">
      <c r="A1072" s="169">
        <v>2170301</v>
      </c>
      <c r="B1072" s="300" t="s">
        <v>947</v>
      </c>
      <c r="C1072" s="447">
        <v>0</v>
      </c>
    </row>
    <row r="1073" ht="16.5" hidden="1" customHeight="1" spans="1:3">
      <c r="A1073" s="169">
        <v>2170302</v>
      </c>
      <c r="B1073" s="300" t="s">
        <v>948</v>
      </c>
      <c r="C1073" s="447">
        <v>0</v>
      </c>
    </row>
    <row r="1074" ht="16.5" hidden="1" customHeight="1" spans="1:3">
      <c r="A1074" s="169">
        <v>2170303</v>
      </c>
      <c r="B1074" s="300" t="s">
        <v>949</v>
      </c>
      <c r="C1074" s="447">
        <v>0</v>
      </c>
    </row>
    <row r="1075" ht="16.5" hidden="1" customHeight="1" spans="1:3">
      <c r="A1075" s="169">
        <v>2170304</v>
      </c>
      <c r="B1075" s="300" t="s">
        <v>950</v>
      </c>
      <c r="C1075" s="447">
        <v>0</v>
      </c>
    </row>
    <row r="1076" ht="16.5" hidden="1" customHeight="1" spans="1:3">
      <c r="A1076" s="169">
        <v>2170399</v>
      </c>
      <c r="B1076" s="300" t="s">
        <v>951</v>
      </c>
      <c r="C1076" s="447">
        <v>0</v>
      </c>
    </row>
    <row r="1077" ht="16.5" hidden="1" customHeight="1" spans="1:3">
      <c r="A1077" s="169">
        <v>21704</v>
      </c>
      <c r="B1077" s="301" t="s">
        <v>952</v>
      </c>
      <c r="C1077" s="447">
        <v>0</v>
      </c>
    </row>
    <row r="1078" ht="16.5" hidden="1" customHeight="1" spans="1:3">
      <c r="A1078" s="169">
        <v>2170401</v>
      </c>
      <c r="B1078" s="300" t="s">
        <v>953</v>
      </c>
      <c r="C1078" s="447">
        <v>0</v>
      </c>
    </row>
    <row r="1079" ht="16.5" hidden="1" customHeight="1" spans="1:3">
      <c r="A1079" s="169">
        <v>2170499</v>
      </c>
      <c r="B1079" s="300" t="s">
        <v>954</v>
      </c>
      <c r="C1079" s="447">
        <v>0</v>
      </c>
    </row>
    <row r="1080" ht="16.5" customHeight="1" spans="1:3">
      <c r="A1080" s="169">
        <v>21799</v>
      </c>
      <c r="B1080" s="300" t="s">
        <v>955</v>
      </c>
      <c r="C1080" s="447">
        <v>427</v>
      </c>
    </row>
    <row r="1081" ht="16.5" hidden="1" customHeight="1" spans="1:3">
      <c r="A1081" s="169">
        <v>2179902</v>
      </c>
      <c r="B1081" s="300" t="s">
        <v>956</v>
      </c>
      <c r="C1081" s="447">
        <v>0</v>
      </c>
    </row>
    <row r="1082" ht="16.5" hidden="1" customHeight="1" spans="1:3">
      <c r="A1082" s="169">
        <v>2179999</v>
      </c>
      <c r="B1082" s="301" t="s">
        <v>957</v>
      </c>
      <c r="C1082" s="447">
        <v>0</v>
      </c>
    </row>
    <row r="1083" ht="16.5" hidden="1" customHeight="1" spans="1:3">
      <c r="A1083" s="169">
        <v>219</v>
      </c>
      <c r="B1083" s="300" t="s">
        <v>958</v>
      </c>
      <c r="C1083" s="447">
        <v>0</v>
      </c>
    </row>
    <row r="1084" ht="16.5" hidden="1" customHeight="1" spans="1:3">
      <c r="A1084" s="169">
        <v>21901</v>
      </c>
      <c r="B1084" s="300" t="s">
        <v>959</v>
      </c>
      <c r="C1084" s="447">
        <v>0</v>
      </c>
    </row>
    <row r="1085" ht="16.5" hidden="1" customHeight="1" spans="1:3">
      <c r="A1085" s="169">
        <v>21902</v>
      </c>
      <c r="B1085" s="300" t="s">
        <v>960</v>
      </c>
      <c r="C1085" s="447">
        <v>0</v>
      </c>
    </row>
    <row r="1086" ht="16.5" hidden="1" customHeight="1" spans="1:3">
      <c r="A1086" s="169">
        <v>21903</v>
      </c>
      <c r="B1086" s="300" t="s">
        <v>961</v>
      </c>
      <c r="C1086" s="447">
        <v>0</v>
      </c>
    </row>
    <row r="1087" ht="16.5" hidden="1" customHeight="1" spans="1:3">
      <c r="A1087" s="169">
        <v>21904</v>
      </c>
      <c r="B1087" s="300" t="s">
        <v>962</v>
      </c>
      <c r="C1087" s="447">
        <v>0</v>
      </c>
    </row>
    <row r="1088" ht="16.5" hidden="1" customHeight="1" spans="1:3">
      <c r="A1088" s="169">
        <v>21905</v>
      </c>
      <c r="B1088" s="300" t="s">
        <v>963</v>
      </c>
      <c r="C1088" s="447">
        <v>0</v>
      </c>
    </row>
    <row r="1089" ht="16.5" hidden="1" customHeight="1" spans="1:3">
      <c r="A1089" s="169">
        <v>21906</v>
      </c>
      <c r="B1089" s="301" t="s">
        <v>964</v>
      </c>
      <c r="C1089" s="447">
        <v>0</v>
      </c>
    </row>
    <row r="1090" ht="16.5" hidden="1" customHeight="1" spans="1:3">
      <c r="A1090" s="169">
        <v>21907</v>
      </c>
      <c r="B1090" s="300" t="s">
        <v>965</v>
      </c>
      <c r="C1090" s="447">
        <v>0</v>
      </c>
    </row>
    <row r="1091" ht="16.5" hidden="1" customHeight="1" spans="1:3">
      <c r="A1091" s="169">
        <v>21908</v>
      </c>
      <c r="B1091" s="300" t="s">
        <v>966</v>
      </c>
      <c r="C1091" s="447">
        <v>0</v>
      </c>
    </row>
    <row r="1092" ht="16.5" hidden="1" customHeight="1" spans="1:3">
      <c r="A1092" s="169">
        <v>21999</v>
      </c>
      <c r="B1092" s="300" t="s">
        <v>967</v>
      </c>
      <c r="C1092" s="447">
        <v>0</v>
      </c>
    </row>
    <row r="1093" ht="16.5" customHeight="1" spans="1:3">
      <c r="A1093" s="169">
        <v>220</v>
      </c>
      <c r="B1093" s="300" t="s">
        <v>968</v>
      </c>
      <c r="C1093" s="447">
        <v>5971</v>
      </c>
    </row>
    <row r="1094" ht="16.5" customHeight="1" spans="1:3">
      <c r="A1094" s="169">
        <v>22001</v>
      </c>
      <c r="B1094" s="301" t="s">
        <v>969</v>
      </c>
      <c r="C1094" s="447">
        <v>5920</v>
      </c>
    </row>
    <row r="1095" ht="16.5" customHeight="1" spans="1:3">
      <c r="A1095" s="169">
        <v>2200101</v>
      </c>
      <c r="B1095" s="300" t="s">
        <v>143</v>
      </c>
      <c r="C1095" s="447">
        <v>617</v>
      </c>
    </row>
    <row r="1096" ht="16.5" hidden="1" customHeight="1" spans="1:3">
      <c r="A1096" s="169">
        <v>2200102</v>
      </c>
      <c r="B1096" s="300" t="s">
        <v>144</v>
      </c>
      <c r="C1096" s="447">
        <v>0</v>
      </c>
    </row>
    <row r="1097" ht="16.5" hidden="1" customHeight="1" spans="1:3">
      <c r="A1097" s="169">
        <v>2200103</v>
      </c>
      <c r="B1097" s="300" t="s">
        <v>145</v>
      </c>
      <c r="C1097" s="447">
        <v>0</v>
      </c>
    </row>
    <row r="1098" ht="16.5" hidden="1" customHeight="1" spans="1:3">
      <c r="A1098" s="169">
        <v>2200104</v>
      </c>
      <c r="B1098" s="300" t="s">
        <v>970</v>
      </c>
      <c r="C1098" s="447">
        <v>0</v>
      </c>
    </row>
    <row r="1099" ht="16.5" hidden="1" customHeight="1" spans="1:3">
      <c r="A1099" s="169">
        <v>2200106</v>
      </c>
      <c r="B1099" s="301" t="s">
        <v>971</v>
      </c>
      <c r="C1099" s="447">
        <v>0</v>
      </c>
    </row>
    <row r="1100" ht="16.5" hidden="1" customHeight="1" spans="1:3">
      <c r="A1100" s="169">
        <v>2200107</v>
      </c>
      <c r="B1100" s="300" t="s">
        <v>972</v>
      </c>
      <c r="C1100" s="447">
        <v>0</v>
      </c>
    </row>
    <row r="1101" ht="16.5" hidden="1" customHeight="1" spans="1:3">
      <c r="A1101" s="169">
        <v>2200108</v>
      </c>
      <c r="B1101" s="300" t="s">
        <v>973</v>
      </c>
      <c r="C1101" s="447">
        <v>0</v>
      </c>
    </row>
    <row r="1102" ht="16.5" customHeight="1" spans="1:3">
      <c r="A1102" s="169">
        <v>2200109</v>
      </c>
      <c r="B1102" s="300" t="s">
        <v>974</v>
      </c>
      <c r="C1102" s="447">
        <v>10</v>
      </c>
    </row>
    <row r="1103" ht="16.5" customHeight="1" spans="1:3">
      <c r="A1103" s="169">
        <v>2200112</v>
      </c>
      <c r="B1103" s="300" t="s">
        <v>975</v>
      </c>
      <c r="C1103" s="447">
        <v>2229</v>
      </c>
    </row>
    <row r="1104" ht="16.5" hidden="1" customHeight="1" spans="1:3">
      <c r="A1104" s="169">
        <v>2200113</v>
      </c>
      <c r="B1104" s="301" t="s">
        <v>976</v>
      </c>
      <c r="C1104" s="447">
        <v>0</v>
      </c>
    </row>
    <row r="1105" ht="16.5" hidden="1" customHeight="1" spans="1:3">
      <c r="A1105" s="169">
        <v>2200114</v>
      </c>
      <c r="B1105" s="300" t="s">
        <v>977</v>
      </c>
      <c r="C1105" s="447">
        <v>0</v>
      </c>
    </row>
    <row r="1106" ht="16.5" hidden="1" customHeight="1" spans="1:3">
      <c r="A1106" s="169">
        <v>2200115</v>
      </c>
      <c r="B1106" s="300" t="s">
        <v>978</v>
      </c>
      <c r="C1106" s="447">
        <v>0</v>
      </c>
    </row>
    <row r="1107" ht="16.5" hidden="1" customHeight="1" spans="1:3">
      <c r="A1107" s="169">
        <v>2200116</v>
      </c>
      <c r="B1107" s="300" t="s">
        <v>979</v>
      </c>
      <c r="C1107" s="447">
        <v>0</v>
      </c>
    </row>
    <row r="1108" ht="16.5" hidden="1" customHeight="1" spans="1:3">
      <c r="A1108" s="169">
        <v>2200119</v>
      </c>
      <c r="B1108" s="300" t="s">
        <v>980</v>
      </c>
      <c r="C1108" s="447">
        <v>0</v>
      </c>
    </row>
    <row r="1109" ht="16.5" hidden="1" customHeight="1" spans="1:3">
      <c r="A1109" s="169">
        <v>2200120</v>
      </c>
      <c r="B1109" s="301" t="s">
        <v>981</v>
      </c>
      <c r="C1109" s="447">
        <v>0</v>
      </c>
    </row>
    <row r="1110" ht="16.5" hidden="1" customHeight="1" spans="1:3">
      <c r="A1110" s="169">
        <v>2200121</v>
      </c>
      <c r="B1110" s="300" t="s">
        <v>982</v>
      </c>
      <c r="C1110" s="447">
        <v>0</v>
      </c>
    </row>
    <row r="1111" ht="16.5" hidden="1" customHeight="1" spans="1:3">
      <c r="A1111" s="169">
        <v>2200122</v>
      </c>
      <c r="B1111" s="300" t="s">
        <v>983</v>
      </c>
      <c r="C1111" s="447">
        <v>0</v>
      </c>
    </row>
    <row r="1112" ht="16.5" hidden="1" customHeight="1" spans="1:3">
      <c r="A1112" s="169">
        <v>2200123</v>
      </c>
      <c r="B1112" s="300" t="s">
        <v>984</v>
      </c>
      <c r="C1112" s="447">
        <v>0</v>
      </c>
    </row>
    <row r="1113" ht="16.5" hidden="1" customHeight="1" spans="1:3">
      <c r="A1113" s="169">
        <v>2200124</v>
      </c>
      <c r="B1113" s="300" t="s">
        <v>985</v>
      </c>
      <c r="C1113" s="447">
        <v>0</v>
      </c>
    </row>
    <row r="1114" ht="16.5" hidden="1" customHeight="1" spans="1:3">
      <c r="A1114" s="169">
        <v>2200125</v>
      </c>
      <c r="B1114" s="300" t="s">
        <v>986</v>
      </c>
      <c r="C1114" s="447">
        <v>0</v>
      </c>
    </row>
    <row r="1115" ht="16.5" hidden="1" customHeight="1" spans="1:3">
      <c r="A1115" s="169">
        <v>2200126</v>
      </c>
      <c r="B1115" s="300" t="s">
        <v>987</v>
      </c>
      <c r="C1115" s="447">
        <v>0</v>
      </c>
    </row>
    <row r="1116" ht="16.5" hidden="1" customHeight="1" spans="1:3">
      <c r="A1116" s="169">
        <v>2200127</v>
      </c>
      <c r="B1116" s="300" t="s">
        <v>988</v>
      </c>
      <c r="C1116" s="447">
        <v>0</v>
      </c>
    </row>
    <row r="1117" ht="16.5" hidden="1" customHeight="1" spans="1:3">
      <c r="A1117" s="169">
        <v>2200128</v>
      </c>
      <c r="B1117" s="300" t="s">
        <v>989</v>
      </c>
      <c r="C1117" s="447">
        <v>0</v>
      </c>
    </row>
    <row r="1118" ht="16.5" hidden="1" customHeight="1" spans="1:3">
      <c r="A1118" s="169">
        <v>2200129</v>
      </c>
      <c r="B1118" s="301" t="s">
        <v>990</v>
      </c>
      <c r="C1118" s="447">
        <v>0</v>
      </c>
    </row>
    <row r="1119" ht="16.5" customHeight="1" spans="1:3">
      <c r="A1119" s="169">
        <v>2200150</v>
      </c>
      <c r="B1119" s="300" t="s">
        <v>152</v>
      </c>
      <c r="C1119" s="447">
        <v>3064</v>
      </c>
    </row>
    <row r="1120" ht="16.5" hidden="1" customHeight="1" spans="1:3">
      <c r="A1120" s="169">
        <v>2200199</v>
      </c>
      <c r="B1120" s="300" t="s">
        <v>991</v>
      </c>
      <c r="C1120" s="447">
        <v>0</v>
      </c>
    </row>
    <row r="1121" ht="16.5" customHeight="1" spans="1:3">
      <c r="A1121" s="169">
        <v>22005</v>
      </c>
      <c r="B1121" s="300" t="s">
        <v>992</v>
      </c>
      <c r="C1121" s="447">
        <v>51</v>
      </c>
    </row>
    <row r="1122" ht="16.5" hidden="1" customHeight="1" spans="1:3">
      <c r="A1122" s="169">
        <v>2200501</v>
      </c>
      <c r="B1122" s="300" t="s">
        <v>143</v>
      </c>
      <c r="C1122" s="447">
        <v>0</v>
      </c>
    </row>
    <row r="1123" ht="16.5" hidden="1" customHeight="1" spans="1:3">
      <c r="A1123" s="169">
        <v>2200502</v>
      </c>
      <c r="B1123" s="300" t="s">
        <v>144</v>
      </c>
      <c r="C1123" s="447">
        <v>0</v>
      </c>
    </row>
    <row r="1124" ht="16.5" hidden="1" customHeight="1" spans="1:3">
      <c r="A1124" s="169">
        <v>2200503</v>
      </c>
      <c r="B1124" s="300" t="s">
        <v>145</v>
      </c>
      <c r="C1124" s="447">
        <v>0</v>
      </c>
    </row>
    <row r="1125" ht="16.5" customHeight="1" spans="1:3">
      <c r="A1125" s="169">
        <v>2200504</v>
      </c>
      <c r="B1125" s="301" t="s">
        <v>993</v>
      </c>
      <c r="C1125" s="447">
        <v>51</v>
      </c>
    </row>
    <row r="1126" ht="16.5" hidden="1" customHeight="1" spans="1:3">
      <c r="A1126" s="169">
        <v>2200506</v>
      </c>
      <c r="B1126" s="300" t="s">
        <v>994</v>
      </c>
      <c r="C1126" s="447">
        <v>0</v>
      </c>
    </row>
    <row r="1127" ht="16.5" hidden="1" customHeight="1" spans="1:3">
      <c r="A1127" s="169">
        <v>2200507</v>
      </c>
      <c r="B1127" s="300" t="s">
        <v>995</v>
      </c>
      <c r="C1127" s="447">
        <v>0</v>
      </c>
    </row>
    <row r="1128" ht="16.5" hidden="1" customHeight="1" spans="1:3">
      <c r="A1128" s="169">
        <v>2200508</v>
      </c>
      <c r="B1128" s="300" t="s">
        <v>996</v>
      </c>
      <c r="C1128" s="447">
        <v>0</v>
      </c>
    </row>
    <row r="1129" ht="16.5" hidden="1" customHeight="1" spans="1:3">
      <c r="A1129" s="169">
        <v>2200509</v>
      </c>
      <c r="B1129" s="300" t="s">
        <v>997</v>
      </c>
      <c r="C1129" s="447">
        <v>0</v>
      </c>
    </row>
    <row r="1130" ht="16.5" hidden="1" customHeight="1" spans="1:3">
      <c r="A1130" s="169">
        <v>2200510</v>
      </c>
      <c r="B1130" s="300" t="s">
        <v>998</v>
      </c>
      <c r="C1130" s="447">
        <v>0</v>
      </c>
    </row>
    <row r="1131" ht="16.5" hidden="1" customHeight="1" spans="1:3">
      <c r="A1131" s="169">
        <v>2200511</v>
      </c>
      <c r="B1131" s="300" t="s">
        <v>999</v>
      </c>
      <c r="C1131" s="447">
        <v>0</v>
      </c>
    </row>
    <row r="1132" ht="16.5" hidden="1" customHeight="1" spans="1:3">
      <c r="A1132" s="169">
        <v>2200512</v>
      </c>
      <c r="B1132" s="300" t="s">
        <v>1000</v>
      </c>
      <c r="C1132" s="447">
        <v>0</v>
      </c>
    </row>
    <row r="1133" ht="16.5" hidden="1" customHeight="1" spans="1:3">
      <c r="A1133" s="169">
        <v>2200513</v>
      </c>
      <c r="B1133" s="300" t="s">
        <v>1001</v>
      </c>
      <c r="C1133" s="447">
        <v>0</v>
      </c>
    </row>
    <row r="1134" ht="16.5" hidden="1" customHeight="1" spans="1:3">
      <c r="A1134" s="169">
        <v>2200514</v>
      </c>
      <c r="B1134" s="301" t="s">
        <v>1002</v>
      </c>
      <c r="C1134" s="447">
        <v>0</v>
      </c>
    </row>
    <row r="1135" ht="16.5" hidden="1" customHeight="1" spans="1:3">
      <c r="A1135" s="169">
        <v>2200599</v>
      </c>
      <c r="B1135" s="300" t="s">
        <v>1003</v>
      </c>
      <c r="C1135" s="447">
        <v>0</v>
      </c>
    </row>
    <row r="1136" ht="16.5" hidden="1" customHeight="1" spans="1:3">
      <c r="A1136" s="169">
        <v>22099</v>
      </c>
      <c r="B1136" s="300" t="s">
        <v>1004</v>
      </c>
      <c r="C1136" s="447">
        <v>0</v>
      </c>
    </row>
    <row r="1137" ht="16.5" customHeight="1" spans="1:3">
      <c r="A1137" s="169">
        <v>221</v>
      </c>
      <c r="B1137" s="301" t="s">
        <v>1005</v>
      </c>
      <c r="C1137" s="447">
        <v>24370</v>
      </c>
    </row>
    <row r="1138" ht="16.5" customHeight="1" spans="1:3">
      <c r="A1138" s="169">
        <v>22101</v>
      </c>
      <c r="B1138" s="300" t="s">
        <v>1006</v>
      </c>
      <c r="C1138" s="447">
        <v>5266</v>
      </c>
    </row>
    <row r="1139" ht="16.5" customHeight="1" spans="1:3">
      <c r="A1139" s="169">
        <v>2210101</v>
      </c>
      <c r="B1139" s="300" t="s">
        <v>1007</v>
      </c>
      <c r="C1139" s="447">
        <v>4235</v>
      </c>
    </row>
    <row r="1140" ht="16.5" hidden="1" customHeight="1" spans="1:3">
      <c r="A1140" s="169">
        <v>2210102</v>
      </c>
      <c r="B1140" s="301" t="s">
        <v>1008</v>
      </c>
      <c r="C1140" s="447">
        <v>0</v>
      </c>
    </row>
    <row r="1141" ht="16.5" customHeight="1" spans="1:3">
      <c r="A1141" s="169">
        <v>2210103</v>
      </c>
      <c r="B1141" s="301" t="s">
        <v>1009</v>
      </c>
      <c r="C1141" s="447">
        <v>586</v>
      </c>
    </row>
    <row r="1142" ht="16.5" hidden="1" customHeight="1" spans="1:3">
      <c r="A1142" s="169">
        <v>2210104</v>
      </c>
      <c r="B1142" s="300" t="s">
        <v>1010</v>
      </c>
      <c r="C1142" s="447">
        <v>0</v>
      </c>
    </row>
    <row r="1143" ht="16.5" customHeight="1" spans="1:3">
      <c r="A1143" s="169">
        <v>2210105</v>
      </c>
      <c r="B1143" s="300" t="s">
        <v>1011</v>
      </c>
      <c r="C1143" s="447">
        <v>389</v>
      </c>
    </row>
    <row r="1144" ht="16.5" hidden="1" customHeight="1" spans="1:3">
      <c r="A1144" s="169">
        <v>2210106</v>
      </c>
      <c r="B1144" s="300" t="s">
        <v>1012</v>
      </c>
      <c r="C1144" s="447">
        <v>0</v>
      </c>
    </row>
    <row r="1145" ht="16.5" customHeight="1" spans="1:3">
      <c r="A1145" s="169">
        <v>2210107</v>
      </c>
      <c r="B1145" s="301" t="s">
        <v>1013</v>
      </c>
      <c r="C1145" s="447">
        <v>56</v>
      </c>
    </row>
    <row r="1146" ht="16.5" hidden="1" customHeight="1" spans="1:3">
      <c r="A1146" s="169">
        <v>2210108</v>
      </c>
      <c r="B1146" s="300" t="s">
        <v>1014</v>
      </c>
      <c r="C1146" s="447">
        <v>0</v>
      </c>
    </row>
    <row r="1147" ht="16.5" hidden="1" customHeight="1" spans="1:3">
      <c r="A1147" s="169">
        <v>2210109</v>
      </c>
      <c r="B1147" s="300" t="s">
        <v>1015</v>
      </c>
      <c r="C1147" s="447">
        <v>0</v>
      </c>
    </row>
    <row r="1148" ht="16.5" hidden="1" customHeight="1" spans="1:3">
      <c r="A1148" s="169">
        <v>2210199</v>
      </c>
      <c r="B1148" s="302" t="s">
        <v>1016</v>
      </c>
      <c r="C1148" s="447">
        <v>0</v>
      </c>
    </row>
    <row r="1149" ht="16.5" customHeight="1" spans="1:3">
      <c r="A1149" s="169">
        <v>22102</v>
      </c>
      <c r="B1149" s="301" t="s">
        <v>1017</v>
      </c>
      <c r="C1149" s="447">
        <v>19104</v>
      </c>
    </row>
    <row r="1150" ht="16.5" customHeight="1" spans="1:3">
      <c r="A1150" s="169">
        <v>2210201</v>
      </c>
      <c r="B1150" s="300" t="s">
        <v>1018</v>
      </c>
      <c r="C1150" s="447">
        <v>19104</v>
      </c>
    </row>
    <row r="1151" ht="16.5" hidden="1" customHeight="1" spans="1:3">
      <c r="A1151" s="169">
        <v>2210202</v>
      </c>
      <c r="B1151" s="300" t="s">
        <v>1019</v>
      </c>
      <c r="C1151" s="447">
        <v>0</v>
      </c>
    </row>
    <row r="1152" ht="16.5" hidden="1" customHeight="1" spans="1:3">
      <c r="A1152" s="169">
        <v>2210203</v>
      </c>
      <c r="B1152" s="300" t="s">
        <v>1020</v>
      </c>
      <c r="C1152" s="447">
        <v>0</v>
      </c>
    </row>
    <row r="1153" ht="16.5" hidden="1" customHeight="1" spans="1:3">
      <c r="A1153" s="169">
        <v>22103</v>
      </c>
      <c r="B1153" s="300" t="s">
        <v>1021</v>
      </c>
      <c r="C1153" s="447">
        <v>0</v>
      </c>
    </row>
    <row r="1154" ht="16.5" hidden="1" customHeight="1" spans="1:3">
      <c r="A1154" s="169">
        <v>2210301</v>
      </c>
      <c r="B1154" s="300" t="s">
        <v>1022</v>
      </c>
      <c r="C1154" s="447">
        <v>0</v>
      </c>
    </row>
    <row r="1155" ht="16.5" hidden="1" customHeight="1" spans="1:3">
      <c r="A1155" s="169">
        <v>2210302</v>
      </c>
      <c r="B1155" s="300" t="s">
        <v>1023</v>
      </c>
      <c r="C1155" s="447">
        <v>0</v>
      </c>
    </row>
    <row r="1156" ht="16.5" hidden="1" customHeight="1" spans="1:3">
      <c r="A1156" s="169">
        <v>2210399</v>
      </c>
      <c r="B1156" s="300" t="s">
        <v>1024</v>
      </c>
      <c r="C1156" s="447">
        <v>0</v>
      </c>
    </row>
    <row r="1157" ht="16.5" customHeight="1" spans="1:3">
      <c r="A1157" s="169">
        <v>222</v>
      </c>
      <c r="B1157" s="300" t="s">
        <v>1025</v>
      </c>
      <c r="C1157" s="447">
        <v>1552</v>
      </c>
    </row>
    <row r="1158" ht="16.5" hidden="1" customHeight="1" spans="1:3">
      <c r="A1158" s="169">
        <v>22201</v>
      </c>
      <c r="B1158" s="300" t="s">
        <v>1026</v>
      </c>
      <c r="C1158" s="447">
        <v>0</v>
      </c>
    </row>
    <row r="1159" ht="16.5" hidden="1" customHeight="1" spans="1:3">
      <c r="A1159" s="169">
        <v>2220101</v>
      </c>
      <c r="B1159" s="301" t="s">
        <v>143</v>
      </c>
      <c r="C1159" s="447">
        <v>0</v>
      </c>
    </row>
    <row r="1160" ht="16.5" hidden="1" customHeight="1" spans="1:3">
      <c r="A1160" s="169">
        <v>2220102</v>
      </c>
      <c r="B1160" s="300" t="s">
        <v>144</v>
      </c>
      <c r="C1160" s="447">
        <v>0</v>
      </c>
    </row>
    <row r="1161" ht="16.5" hidden="1" customHeight="1" spans="1:3">
      <c r="A1161" s="169">
        <v>2220103</v>
      </c>
      <c r="B1161" s="300" t="s">
        <v>145</v>
      </c>
      <c r="C1161" s="447">
        <v>0</v>
      </c>
    </row>
    <row r="1162" ht="16.5" hidden="1" customHeight="1" spans="1:3">
      <c r="A1162" s="169">
        <v>2220104</v>
      </c>
      <c r="B1162" s="300" t="s">
        <v>1027</v>
      </c>
      <c r="C1162" s="447">
        <v>0</v>
      </c>
    </row>
    <row r="1163" ht="16.5" hidden="1" customHeight="1" spans="1:3">
      <c r="A1163" s="169">
        <v>2220105</v>
      </c>
      <c r="B1163" s="300" t="s">
        <v>1028</v>
      </c>
      <c r="C1163" s="447">
        <v>0</v>
      </c>
    </row>
    <row r="1164" ht="16.5" hidden="1" customHeight="1" spans="1:3">
      <c r="A1164" s="169">
        <v>2220106</v>
      </c>
      <c r="B1164" s="300" t="s">
        <v>1029</v>
      </c>
      <c r="C1164" s="447">
        <v>0</v>
      </c>
    </row>
    <row r="1165" ht="16.5" hidden="1" customHeight="1" spans="1:3">
      <c r="A1165" s="169">
        <v>2220107</v>
      </c>
      <c r="B1165" s="300" t="s">
        <v>1030</v>
      </c>
      <c r="C1165" s="447">
        <v>0</v>
      </c>
    </row>
    <row r="1166" ht="16.5" hidden="1" customHeight="1" spans="1:3">
      <c r="A1166" s="169">
        <v>2220112</v>
      </c>
      <c r="B1166" s="300" t="s">
        <v>1031</v>
      </c>
      <c r="C1166" s="447">
        <v>0</v>
      </c>
    </row>
    <row r="1167" ht="16.5" hidden="1" customHeight="1" spans="1:3">
      <c r="A1167" s="169">
        <v>2220113</v>
      </c>
      <c r="B1167" s="300" t="s">
        <v>1032</v>
      </c>
      <c r="C1167" s="447">
        <v>0</v>
      </c>
    </row>
    <row r="1168" ht="16.5" hidden="1" customHeight="1" spans="1:3">
      <c r="A1168" s="169">
        <v>2220114</v>
      </c>
      <c r="B1168" s="300" t="s">
        <v>1033</v>
      </c>
      <c r="C1168" s="447">
        <v>0</v>
      </c>
    </row>
    <row r="1169" ht="16.5" hidden="1" customHeight="1" spans="1:3">
      <c r="A1169" s="169">
        <v>2220115</v>
      </c>
      <c r="B1169" s="300" t="s">
        <v>1034</v>
      </c>
      <c r="C1169" s="447">
        <v>0</v>
      </c>
    </row>
    <row r="1170" ht="16.5" hidden="1" customHeight="1" spans="1:3">
      <c r="A1170" s="169">
        <v>2220118</v>
      </c>
      <c r="B1170" s="300" t="s">
        <v>1035</v>
      </c>
      <c r="C1170" s="447">
        <v>0</v>
      </c>
    </row>
    <row r="1171" ht="16.5" hidden="1" customHeight="1" spans="1:3">
      <c r="A1171" s="169">
        <v>2220119</v>
      </c>
      <c r="B1171" s="300" t="s">
        <v>1036</v>
      </c>
      <c r="C1171" s="447">
        <v>0</v>
      </c>
    </row>
    <row r="1172" ht="16.5" hidden="1" customHeight="1" spans="1:3">
      <c r="A1172" s="169">
        <v>2220120</v>
      </c>
      <c r="B1172" s="300" t="s">
        <v>1037</v>
      </c>
      <c r="C1172" s="447">
        <v>0</v>
      </c>
    </row>
    <row r="1173" ht="16.5" hidden="1" customHeight="1" spans="1:3">
      <c r="A1173" s="169">
        <v>2220121</v>
      </c>
      <c r="B1173" s="300" t="s">
        <v>1038</v>
      </c>
      <c r="C1173" s="447">
        <v>0</v>
      </c>
    </row>
    <row r="1174" ht="16.5" hidden="1" customHeight="1" spans="1:3">
      <c r="A1174" s="169">
        <v>2220150</v>
      </c>
      <c r="B1174" s="300" t="s">
        <v>152</v>
      </c>
      <c r="C1174" s="447">
        <v>0</v>
      </c>
    </row>
    <row r="1175" ht="16.5" hidden="1" customHeight="1" spans="1:3">
      <c r="A1175" s="169">
        <v>2220199</v>
      </c>
      <c r="B1175" s="301" t="s">
        <v>1039</v>
      </c>
      <c r="C1175" s="447">
        <v>0</v>
      </c>
    </row>
    <row r="1176" ht="16.5" hidden="1" customHeight="1" spans="1:3">
      <c r="A1176" s="169">
        <v>22203</v>
      </c>
      <c r="B1176" s="300" t="s">
        <v>1040</v>
      </c>
      <c r="C1176" s="447">
        <v>0</v>
      </c>
    </row>
    <row r="1177" ht="16.5" hidden="1" customHeight="1" spans="1:3">
      <c r="A1177" s="169">
        <v>2220301</v>
      </c>
      <c r="B1177" s="300" t="s">
        <v>1041</v>
      </c>
      <c r="C1177" s="447">
        <v>0</v>
      </c>
    </row>
    <row r="1178" ht="16.5" hidden="1" customHeight="1" spans="1:3">
      <c r="A1178" s="169">
        <v>2220303</v>
      </c>
      <c r="B1178" s="300" t="s">
        <v>1042</v>
      </c>
      <c r="C1178" s="447">
        <v>0</v>
      </c>
    </row>
    <row r="1179" ht="16.5" hidden="1" customHeight="1" spans="1:3">
      <c r="A1179" s="169">
        <v>2220304</v>
      </c>
      <c r="B1179" s="300" t="s">
        <v>1043</v>
      </c>
      <c r="C1179" s="447">
        <v>0</v>
      </c>
    </row>
    <row r="1180" ht="16.5" hidden="1" customHeight="1" spans="1:3">
      <c r="A1180" s="169">
        <v>2220305</v>
      </c>
      <c r="B1180" s="301" t="s">
        <v>1044</v>
      </c>
      <c r="C1180" s="447">
        <v>0</v>
      </c>
    </row>
    <row r="1181" ht="16.5" hidden="1" customHeight="1" spans="1:3">
      <c r="A1181" s="169">
        <v>2220399</v>
      </c>
      <c r="B1181" s="300" t="s">
        <v>1045</v>
      </c>
      <c r="C1181" s="447">
        <v>0</v>
      </c>
    </row>
    <row r="1182" ht="16.5" customHeight="1" spans="1:3">
      <c r="A1182" s="169">
        <v>22204</v>
      </c>
      <c r="B1182" s="300" t="s">
        <v>1046</v>
      </c>
      <c r="C1182" s="447">
        <v>1173</v>
      </c>
    </row>
    <row r="1183" ht="16.5" customHeight="1" spans="1:3">
      <c r="A1183" s="169">
        <v>2220401</v>
      </c>
      <c r="B1183" s="300" t="s">
        <v>1047</v>
      </c>
      <c r="C1183" s="447">
        <v>1173</v>
      </c>
    </row>
    <row r="1184" ht="16.5" hidden="1" customHeight="1" spans="1:3">
      <c r="A1184" s="169">
        <v>2220402</v>
      </c>
      <c r="B1184" s="300" t="s">
        <v>1048</v>
      </c>
      <c r="C1184" s="447">
        <v>0</v>
      </c>
    </row>
    <row r="1185" ht="16.5" hidden="1" customHeight="1" spans="1:3">
      <c r="A1185" s="169">
        <v>2220403</v>
      </c>
      <c r="B1185" s="300" t="s">
        <v>1049</v>
      </c>
      <c r="C1185" s="447">
        <v>0</v>
      </c>
    </row>
    <row r="1186" ht="16.5" hidden="1" customHeight="1" spans="1:3">
      <c r="A1186" s="169">
        <v>2220404</v>
      </c>
      <c r="B1186" s="300" t="s">
        <v>1050</v>
      </c>
      <c r="C1186" s="447">
        <v>0</v>
      </c>
    </row>
    <row r="1187" ht="16.5" hidden="1" customHeight="1" spans="1:3">
      <c r="A1187" s="169">
        <v>2220499</v>
      </c>
      <c r="B1187" s="300" t="s">
        <v>1051</v>
      </c>
      <c r="C1187" s="447">
        <v>0</v>
      </c>
    </row>
    <row r="1188" ht="16.5" customHeight="1" spans="1:3">
      <c r="A1188" s="169">
        <v>22205</v>
      </c>
      <c r="B1188" s="300" t="s">
        <v>1052</v>
      </c>
      <c r="C1188" s="447">
        <v>379</v>
      </c>
    </row>
    <row r="1189" ht="16.5" hidden="1" customHeight="1" spans="1:3">
      <c r="A1189" s="169">
        <v>2220501</v>
      </c>
      <c r="B1189" s="300" t="s">
        <v>1053</v>
      </c>
      <c r="C1189" s="447">
        <v>0</v>
      </c>
    </row>
    <row r="1190" ht="16.5" hidden="1" customHeight="1" spans="1:3">
      <c r="A1190" s="169">
        <v>2220502</v>
      </c>
      <c r="B1190" s="300" t="s">
        <v>1054</v>
      </c>
      <c r="C1190" s="447">
        <v>0</v>
      </c>
    </row>
    <row r="1191" ht="16.5" hidden="1" customHeight="1" spans="1:3">
      <c r="A1191" s="169">
        <v>2220503</v>
      </c>
      <c r="B1191" s="300" t="s">
        <v>1055</v>
      </c>
      <c r="C1191" s="447">
        <v>0</v>
      </c>
    </row>
    <row r="1192" ht="16.5" hidden="1" customHeight="1" spans="1:3">
      <c r="A1192" s="169">
        <v>2220504</v>
      </c>
      <c r="B1192" s="300" t="s">
        <v>1056</v>
      </c>
      <c r="C1192" s="447">
        <v>0</v>
      </c>
    </row>
    <row r="1193" ht="16.5" hidden="1" customHeight="1" spans="1:3">
      <c r="A1193" s="169">
        <v>2220505</v>
      </c>
      <c r="B1193" s="300" t="s">
        <v>1057</v>
      </c>
      <c r="C1193" s="447">
        <v>0</v>
      </c>
    </row>
    <row r="1194" ht="16.5" hidden="1" customHeight="1" spans="1:3">
      <c r="A1194" s="169">
        <v>2220506</v>
      </c>
      <c r="B1194" s="301" t="s">
        <v>1058</v>
      </c>
      <c r="C1194" s="447">
        <v>0</v>
      </c>
    </row>
    <row r="1195" ht="16.5" hidden="1" customHeight="1" spans="1:3">
      <c r="A1195" s="169">
        <v>2220507</v>
      </c>
      <c r="B1195" s="300" t="s">
        <v>1059</v>
      </c>
      <c r="C1195" s="447">
        <v>0</v>
      </c>
    </row>
    <row r="1196" ht="16.5" hidden="1" customHeight="1" spans="1:3">
      <c r="A1196" s="169">
        <v>2220508</v>
      </c>
      <c r="B1196" s="300" t="s">
        <v>1060</v>
      </c>
      <c r="C1196" s="447">
        <v>0</v>
      </c>
    </row>
    <row r="1197" ht="16.5" hidden="1" customHeight="1" spans="1:3">
      <c r="A1197" s="169">
        <v>2220509</v>
      </c>
      <c r="B1197" s="300" t="s">
        <v>1061</v>
      </c>
      <c r="C1197" s="447">
        <v>0</v>
      </c>
    </row>
    <row r="1198" ht="16.5" hidden="1" customHeight="1" spans="1:3">
      <c r="A1198" s="169">
        <v>2220510</v>
      </c>
      <c r="B1198" s="300" t="s">
        <v>1062</v>
      </c>
      <c r="C1198" s="447">
        <v>0</v>
      </c>
    </row>
    <row r="1199" ht="16.5" hidden="1" customHeight="1" spans="1:3">
      <c r="A1199" s="169">
        <v>2220511</v>
      </c>
      <c r="B1199" s="300" t="s">
        <v>1063</v>
      </c>
      <c r="C1199" s="447">
        <v>0</v>
      </c>
    </row>
    <row r="1200" ht="16.5" customHeight="1" spans="1:3">
      <c r="A1200" s="169">
        <v>2220599</v>
      </c>
      <c r="B1200" s="300" t="s">
        <v>1064</v>
      </c>
      <c r="C1200" s="447">
        <v>379</v>
      </c>
    </row>
    <row r="1201" ht="16.5" customHeight="1" spans="1:3">
      <c r="A1201" s="169">
        <v>224</v>
      </c>
      <c r="B1201" s="301" t="s">
        <v>1065</v>
      </c>
      <c r="C1201" s="447">
        <v>9498</v>
      </c>
    </row>
    <row r="1202" ht="16.5" customHeight="1" spans="1:3">
      <c r="A1202" s="169">
        <v>22401</v>
      </c>
      <c r="B1202" s="300" t="s">
        <v>1066</v>
      </c>
      <c r="C1202" s="447">
        <v>2409</v>
      </c>
    </row>
    <row r="1203" ht="16.5" customHeight="1" spans="1:3">
      <c r="A1203" s="169">
        <v>2240101</v>
      </c>
      <c r="B1203" s="300" t="s">
        <v>143</v>
      </c>
      <c r="C1203" s="447">
        <v>962</v>
      </c>
    </row>
    <row r="1204" ht="16.5" hidden="1" customHeight="1" spans="1:3">
      <c r="A1204" s="169">
        <v>2240102</v>
      </c>
      <c r="B1204" s="300" t="s">
        <v>144</v>
      </c>
      <c r="C1204" s="447">
        <v>0</v>
      </c>
    </row>
    <row r="1205" ht="16.5" hidden="1" customHeight="1" spans="1:3">
      <c r="A1205" s="169">
        <v>2240103</v>
      </c>
      <c r="B1205" s="300" t="s">
        <v>145</v>
      </c>
      <c r="C1205" s="447">
        <v>0</v>
      </c>
    </row>
    <row r="1206" ht="16.5" hidden="1" customHeight="1" spans="1:3">
      <c r="A1206" s="169">
        <v>2240104</v>
      </c>
      <c r="B1206" s="300" t="s">
        <v>1067</v>
      </c>
      <c r="C1206" s="447">
        <v>0</v>
      </c>
    </row>
    <row r="1207" ht="16.5" hidden="1" customHeight="1" spans="1:3">
      <c r="A1207" s="169">
        <v>2240105</v>
      </c>
      <c r="B1207" s="300" t="s">
        <v>1068</v>
      </c>
      <c r="C1207" s="447">
        <v>0</v>
      </c>
    </row>
    <row r="1208" ht="16.5" customHeight="1" spans="1:3">
      <c r="A1208" s="169">
        <v>2240106</v>
      </c>
      <c r="B1208" s="301" t="s">
        <v>1069</v>
      </c>
      <c r="C1208" s="447">
        <v>50</v>
      </c>
    </row>
    <row r="1209" ht="16.5" hidden="1" customHeight="1" spans="1:3">
      <c r="A1209" s="169">
        <v>2240107</v>
      </c>
      <c r="B1209" s="300" t="s">
        <v>1070</v>
      </c>
      <c r="C1209" s="447">
        <v>0</v>
      </c>
    </row>
    <row r="1210" ht="16.5" hidden="1" customHeight="1" spans="1:3">
      <c r="A1210" s="169">
        <v>2240108</v>
      </c>
      <c r="B1210" s="300" t="s">
        <v>1071</v>
      </c>
      <c r="C1210" s="447">
        <v>0</v>
      </c>
    </row>
    <row r="1211" ht="16.5" hidden="1" customHeight="1" spans="1:3">
      <c r="A1211" s="169">
        <v>2240109</v>
      </c>
      <c r="B1211" s="300" t="s">
        <v>1072</v>
      </c>
      <c r="C1211" s="447">
        <v>0</v>
      </c>
    </row>
    <row r="1212" ht="16.5" customHeight="1" spans="1:3">
      <c r="A1212" s="169">
        <v>2240150</v>
      </c>
      <c r="B1212" s="301" t="s">
        <v>152</v>
      </c>
      <c r="C1212" s="447">
        <v>1397</v>
      </c>
    </row>
    <row r="1213" ht="16.5" hidden="1" customHeight="1" spans="1:3">
      <c r="A1213" s="169">
        <v>2240199</v>
      </c>
      <c r="B1213" s="300" t="s">
        <v>1073</v>
      </c>
      <c r="C1213" s="447">
        <v>0</v>
      </c>
    </row>
    <row r="1214" ht="16.5" hidden="1" customHeight="1" spans="1:3">
      <c r="A1214" s="169">
        <v>22402</v>
      </c>
      <c r="B1214" s="300" t="s">
        <v>1074</v>
      </c>
      <c r="C1214" s="447">
        <v>0</v>
      </c>
    </row>
    <row r="1215" ht="16.5" hidden="1" customHeight="1" spans="1:3">
      <c r="A1215" s="169">
        <v>2240201</v>
      </c>
      <c r="B1215" s="300" t="s">
        <v>143</v>
      </c>
      <c r="C1215" s="447">
        <v>0</v>
      </c>
    </row>
    <row r="1216" ht="16.5" hidden="1" customHeight="1" spans="1:3">
      <c r="A1216" s="169">
        <v>2240202</v>
      </c>
      <c r="B1216" s="300" t="s">
        <v>144</v>
      </c>
      <c r="C1216" s="447">
        <v>0</v>
      </c>
    </row>
    <row r="1217" ht="16.5" hidden="1" customHeight="1" spans="1:3">
      <c r="A1217" s="169">
        <v>2240203</v>
      </c>
      <c r="B1217" s="300" t="s">
        <v>145</v>
      </c>
      <c r="C1217" s="447">
        <v>0</v>
      </c>
    </row>
    <row r="1218" ht="16.5" hidden="1" customHeight="1" spans="1:3">
      <c r="A1218" s="169">
        <v>2240204</v>
      </c>
      <c r="B1218" s="302" t="s">
        <v>1075</v>
      </c>
      <c r="C1218" s="447">
        <v>0</v>
      </c>
    </row>
    <row r="1219" ht="16.5" hidden="1" customHeight="1" spans="1:3">
      <c r="A1219" s="169">
        <v>2240299</v>
      </c>
      <c r="B1219" s="301" t="s">
        <v>1076</v>
      </c>
      <c r="C1219" s="447">
        <v>0</v>
      </c>
    </row>
    <row r="1220" ht="16.5" hidden="1" customHeight="1" spans="1:3">
      <c r="A1220" s="169">
        <v>22403</v>
      </c>
      <c r="B1220" s="300" t="s">
        <v>1077</v>
      </c>
      <c r="C1220" s="447">
        <v>0</v>
      </c>
    </row>
    <row r="1221" ht="16.5" hidden="1" customHeight="1" spans="1:3">
      <c r="A1221" s="169">
        <v>2240301</v>
      </c>
      <c r="B1221" s="300" t="s">
        <v>143</v>
      </c>
      <c r="C1221" s="447">
        <v>0</v>
      </c>
    </row>
    <row r="1222" ht="16.5" hidden="1" customHeight="1" spans="1:3">
      <c r="A1222" s="169">
        <v>2240302</v>
      </c>
      <c r="B1222" s="300" t="s">
        <v>144</v>
      </c>
      <c r="C1222" s="447">
        <v>0</v>
      </c>
    </row>
    <row r="1223" ht="16.5" hidden="1" customHeight="1" spans="1:3">
      <c r="A1223" s="169">
        <v>2240303</v>
      </c>
      <c r="B1223" s="300" t="s">
        <v>145</v>
      </c>
      <c r="C1223" s="447">
        <v>0</v>
      </c>
    </row>
    <row r="1224" ht="16.5" hidden="1" customHeight="1" spans="1:3">
      <c r="A1224" s="169">
        <v>2240304</v>
      </c>
      <c r="B1224" s="300" t="s">
        <v>1078</v>
      </c>
      <c r="C1224" s="447">
        <v>0</v>
      </c>
    </row>
    <row r="1225" ht="16.5" hidden="1" customHeight="1" spans="1:3">
      <c r="A1225" s="169">
        <v>2240399</v>
      </c>
      <c r="B1225" s="300" t="s">
        <v>1079</v>
      </c>
      <c r="C1225" s="447">
        <v>0</v>
      </c>
    </row>
    <row r="1226" ht="16.5" hidden="1" customHeight="1" spans="1:3">
      <c r="A1226" s="169">
        <v>22404</v>
      </c>
      <c r="B1226" s="300" t="s">
        <v>1080</v>
      </c>
      <c r="C1226" s="447">
        <v>0</v>
      </c>
    </row>
    <row r="1227" ht="16.5" hidden="1" customHeight="1" spans="1:3">
      <c r="A1227" s="169">
        <v>2240401</v>
      </c>
      <c r="B1227" s="300" t="s">
        <v>143</v>
      </c>
      <c r="C1227" s="447">
        <v>0</v>
      </c>
    </row>
    <row r="1228" ht="16.5" hidden="1" customHeight="1" spans="1:3">
      <c r="A1228" s="169">
        <v>2240402</v>
      </c>
      <c r="B1228" s="300" t="s">
        <v>144</v>
      </c>
      <c r="C1228" s="447">
        <v>0</v>
      </c>
    </row>
    <row r="1229" ht="16.5" hidden="1" customHeight="1" spans="1:3">
      <c r="A1229" s="169">
        <v>2240403</v>
      </c>
      <c r="B1229" s="301" t="s">
        <v>145</v>
      </c>
      <c r="C1229" s="447">
        <v>0</v>
      </c>
    </row>
    <row r="1230" ht="16.5" hidden="1" customHeight="1" spans="1:3">
      <c r="A1230" s="169">
        <v>2240404</v>
      </c>
      <c r="B1230" s="300" t="s">
        <v>1081</v>
      </c>
      <c r="C1230" s="447">
        <v>0</v>
      </c>
    </row>
    <row r="1231" ht="16.5" hidden="1" customHeight="1" spans="1:3">
      <c r="A1231" s="169">
        <v>2240405</v>
      </c>
      <c r="B1231" s="300" t="s">
        <v>1082</v>
      </c>
      <c r="C1231" s="447">
        <v>0</v>
      </c>
    </row>
    <row r="1232" ht="16.5" hidden="1" customHeight="1" spans="1:3">
      <c r="A1232" s="169">
        <v>2240450</v>
      </c>
      <c r="B1232" s="300" t="s">
        <v>152</v>
      </c>
      <c r="C1232" s="447">
        <v>0</v>
      </c>
    </row>
    <row r="1233" ht="16.5" hidden="1" customHeight="1" spans="1:3">
      <c r="A1233" s="169">
        <v>2240499</v>
      </c>
      <c r="B1233" s="300" t="s">
        <v>1083</v>
      </c>
      <c r="C1233" s="447">
        <v>0</v>
      </c>
    </row>
    <row r="1234" ht="16.5" hidden="1" customHeight="1" spans="1:3">
      <c r="A1234" s="169">
        <v>22405</v>
      </c>
      <c r="B1234" s="300" t="s">
        <v>1084</v>
      </c>
      <c r="C1234" s="447">
        <v>0</v>
      </c>
    </row>
    <row r="1235" ht="16.5" hidden="1" customHeight="1" spans="1:3">
      <c r="A1235" s="169">
        <v>2240501</v>
      </c>
      <c r="B1235" s="301" t="s">
        <v>143</v>
      </c>
      <c r="C1235" s="447">
        <v>0</v>
      </c>
    </row>
    <row r="1236" ht="16.5" hidden="1" customHeight="1" spans="1:3">
      <c r="A1236" s="169">
        <v>2240502</v>
      </c>
      <c r="B1236" s="300" t="s">
        <v>144</v>
      </c>
      <c r="C1236" s="447">
        <v>0</v>
      </c>
    </row>
    <row r="1237" ht="16.5" hidden="1" customHeight="1" spans="1:3">
      <c r="A1237" s="169">
        <v>2240503</v>
      </c>
      <c r="B1237" s="300" t="s">
        <v>145</v>
      </c>
      <c r="C1237" s="447">
        <v>0</v>
      </c>
    </row>
    <row r="1238" ht="16.5" hidden="1" customHeight="1" spans="1:3">
      <c r="A1238" s="169">
        <v>2240504</v>
      </c>
      <c r="B1238" s="302" t="s">
        <v>1085</v>
      </c>
      <c r="C1238" s="447">
        <v>0</v>
      </c>
    </row>
    <row r="1239" ht="16.5" hidden="1" customHeight="1" spans="1:3">
      <c r="A1239" s="169">
        <v>2240505</v>
      </c>
      <c r="B1239" s="301" t="s">
        <v>1086</v>
      </c>
      <c r="C1239" s="447">
        <v>0</v>
      </c>
    </row>
    <row r="1240" ht="16.5" hidden="1" customHeight="1" spans="1:3">
      <c r="A1240" s="169">
        <v>2240506</v>
      </c>
      <c r="B1240" s="300" t="s">
        <v>1087</v>
      </c>
      <c r="C1240" s="447">
        <v>0</v>
      </c>
    </row>
    <row r="1241" ht="16.5" hidden="1" customHeight="1" spans="1:3">
      <c r="A1241" s="169">
        <v>2240507</v>
      </c>
      <c r="B1241" s="300" t="s">
        <v>1088</v>
      </c>
      <c r="C1241" s="447">
        <v>0</v>
      </c>
    </row>
    <row r="1242" ht="16.5" hidden="1" customHeight="1" spans="1:3">
      <c r="A1242" s="169">
        <v>2240508</v>
      </c>
      <c r="B1242" s="300" t="s">
        <v>1089</v>
      </c>
      <c r="C1242" s="447">
        <v>0</v>
      </c>
    </row>
    <row r="1243" ht="16.5" hidden="1" customHeight="1" spans="1:3">
      <c r="A1243" s="169">
        <v>2240509</v>
      </c>
      <c r="B1243" s="300" t="s">
        <v>1090</v>
      </c>
      <c r="C1243" s="447">
        <v>0</v>
      </c>
    </row>
    <row r="1244" ht="16.5" hidden="1" customHeight="1" spans="1:3">
      <c r="A1244" s="169">
        <v>2240510</v>
      </c>
      <c r="B1244" s="300" t="s">
        <v>1091</v>
      </c>
      <c r="C1244" s="447">
        <v>0</v>
      </c>
    </row>
    <row r="1245" ht="16.5" hidden="1" customHeight="1" spans="1:3">
      <c r="A1245" s="169">
        <v>2240550</v>
      </c>
      <c r="B1245" s="300" t="s">
        <v>1092</v>
      </c>
      <c r="C1245" s="447">
        <v>0</v>
      </c>
    </row>
    <row r="1246" ht="16.5" hidden="1" customHeight="1" spans="1:3">
      <c r="A1246" s="169">
        <v>2240599</v>
      </c>
      <c r="B1246" s="301" t="s">
        <v>1093</v>
      </c>
      <c r="C1246" s="447">
        <v>0</v>
      </c>
    </row>
    <row r="1247" ht="16.5" customHeight="1" spans="1:3">
      <c r="A1247" s="169">
        <v>22406</v>
      </c>
      <c r="B1247" s="300" t="s">
        <v>1094</v>
      </c>
      <c r="C1247" s="447">
        <v>6320</v>
      </c>
    </row>
    <row r="1248" ht="16.5" customHeight="1" spans="1:3">
      <c r="A1248" s="169">
        <v>2240601</v>
      </c>
      <c r="B1248" s="300" t="s">
        <v>1095</v>
      </c>
      <c r="C1248" s="447">
        <v>5289</v>
      </c>
    </row>
    <row r="1249" ht="16.5" hidden="1" customHeight="1" spans="1:3">
      <c r="A1249" s="169">
        <v>2240602</v>
      </c>
      <c r="B1249" s="300" t="s">
        <v>1096</v>
      </c>
      <c r="C1249" s="447">
        <v>0</v>
      </c>
    </row>
    <row r="1250" ht="16.5" customHeight="1" spans="1:3">
      <c r="A1250" s="169">
        <v>2240699</v>
      </c>
      <c r="B1250" s="300" t="s">
        <v>1097</v>
      </c>
      <c r="C1250" s="447">
        <v>1031</v>
      </c>
    </row>
    <row r="1251" ht="16.5" customHeight="1" spans="1:3">
      <c r="A1251" s="169">
        <v>22407</v>
      </c>
      <c r="B1251" s="300" t="s">
        <v>1098</v>
      </c>
      <c r="C1251" s="447">
        <v>769</v>
      </c>
    </row>
    <row r="1252" ht="16.5" customHeight="1" spans="1:3">
      <c r="A1252" s="169">
        <v>2240703</v>
      </c>
      <c r="B1252" s="300" t="s">
        <v>1099</v>
      </c>
      <c r="C1252" s="447">
        <v>200</v>
      </c>
    </row>
    <row r="1253" ht="16.5" hidden="1" customHeight="1" spans="1:3">
      <c r="A1253" s="169">
        <v>2240704</v>
      </c>
      <c r="B1253" s="300" t="s">
        <v>1100</v>
      </c>
      <c r="C1253" s="447">
        <v>0</v>
      </c>
    </row>
    <row r="1254" ht="16.5" hidden="1" customHeight="1" spans="1:3">
      <c r="A1254" s="169">
        <v>2240799</v>
      </c>
      <c r="B1254" s="300" t="s">
        <v>1101</v>
      </c>
      <c r="C1254" s="447">
        <v>0</v>
      </c>
    </row>
    <row r="1255" ht="16.5" hidden="1" customHeight="1" spans="1:3">
      <c r="A1255" s="169">
        <v>22499</v>
      </c>
      <c r="B1255" s="300" t="s">
        <v>1102</v>
      </c>
      <c r="C1255" s="447">
        <v>0</v>
      </c>
    </row>
    <row r="1256" ht="16.5" hidden="1" customHeight="1" spans="1:3">
      <c r="A1256" s="169">
        <v>227</v>
      </c>
      <c r="B1256" s="301" t="s">
        <v>1103</v>
      </c>
      <c r="C1256" s="447">
        <v>0</v>
      </c>
    </row>
    <row r="1257" ht="16.5" customHeight="1" spans="1:3">
      <c r="A1257" s="169">
        <v>232</v>
      </c>
      <c r="B1257" s="300" t="s">
        <v>1104</v>
      </c>
      <c r="C1257" s="447">
        <v>17290</v>
      </c>
    </row>
    <row r="1258" ht="16.5" customHeight="1" spans="1:3">
      <c r="A1258" s="169">
        <v>23203</v>
      </c>
      <c r="B1258" s="300" t="s">
        <v>1105</v>
      </c>
      <c r="C1258" s="447">
        <v>17290</v>
      </c>
    </row>
    <row r="1259" ht="16.5" customHeight="1" spans="1:3">
      <c r="A1259" s="169">
        <v>2320301</v>
      </c>
      <c r="B1259" s="300" t="s">
        <v>1106</v>
      </c>
      <c r="C1259" s="447">
        <v>17255</v>
      </c>
    </row>
    <row r="1260" ht="16.5" hidden="1" customHeight="1" spans="1:3">
      <c r="A1260" s="169">
        <v>2320302</v>
      </c>
      <c r="B1260" s="300" t="s">
        <v>1107</v>
      </c>
      <c r="C1260" s="447">
        <v>0</v>
      </c>
    </row>
    <row r="1261" ht="16.5" customHeight="1" spans="1:3">
      <c r="A1261" s="169">
        <v>2320303</v>
      </c>
      <c r="B1261" s="300" t="s">
        <v>1108</v>
      </c>
      <c r="C1261" s="447">
        <v>35</v>
      </c>
    </row>
    <row r="1262" ht="16.5" hidden="1" customHeight="1" spans="1:3">
      <c r="A1262" s="169">
        <v>2320304</v>
      </c>
      <c r="B1262" s="301" t="s">
        <v>1109</v>
      </c>
      <c r="C1262" s="447">
        <v>0</v>
      </c>
    </row>
    <row r="1263" ht="16.5" customHeight="1" spans="1:3">
      <c r="A1263" s="169">
        <v>233</v>
      </c>
      <c r="B1263" s="300" t="s">
        <v>1110</v>
      </c>
      <c r="C1263" s="447">
        <v>4</v>
      </c>
    </row>
    <row r="1264" ht="16.5" customHeight="1" spans="1:3">
      <c r="A1264" s="169">
        <v>23303</v>
      </c>
      <c r="B1264" s="300" t="s">
        <v>1111</v>
      </c>
      <c r="C1264" s="447">
        <v>4</v>
      </c>
    </row>
    <row r="1265" ht="16.5" hidden="1" customHeight="1" spans="1:3">
      <c r="A1265" s="169">
        <v>229</v>
      </c>
      <c r="B1265" s="300" t="s">
        <v>1112</v>
      </c>
      <c r="C1265" s="447">
        <v>0</v>
      </c>
    </row>
    <row r="1266" ht="16.5" hidden="1" customHeight="1" spans="1:3">
      <c r="A1266" s="169">
        <v>22902</v>
      </c>
      <c r="B1266" s="300" t="s">
        <v>1113</v>
      </c>
      <c r="C1266" s="447">
        <v>0</v>
      </c>
    </row>
    <row r="1267" ht="16.5" hidden="1" customHeight="1" spans="1:3">
      <c r="A1267" s="169">
        <v>22999</v>
      </c>
      <c r="B1267" s="301" t="s">
        <v>967</v>
      </c>
      <c r="C1267" s="447">
        <v>0</v>
      </c>
    </row>
    <row r="1268" ht="16.5" hidden="1" customHeight="1" spans="2:3">
      <c r="B1268" s="300" t="s">
        <v>1114</v>
      </c>
      <c r="C1268" s="447">
        <v>0</v>
      </c>
    </row>
    <row r="1269" ht="16.5" hidden="1" customHeight="1" spans="2:3">
      <c r="B1269" s="302" t="s">
        <v>958</v>
      </c>
      <c r="C1269" s="447">
        <v>0</v>
      </c>
    </row>
    <row r="1270" ht="16.5" hidden="1" customHeight="1" spans="2:3">
      <c r="B1270" s="301" t="s">
        <v>1115</v>
      </c>
      <c r="C1270" s="447">
        <v>0</v>
      </c>
    </row>
    <row r="1271" ht="16.5" hidden="1" customHeight="1" spans="2:3">
      <c r="B1271" s="301" t="s">
        <v>1116</v>
      </c>
      <c r="C1271" s="447">
        <v>0</v>
      </c>
    </row>
    <row r="1272" ht="16.5" hidden="1" customHeight="1" spans="2:3">
      <c r="B1272" s="301" t="s">
        <v>1117</v>
      </c>
      <c r="C1272" s="447">
        <v>0</v>
      </c>
    </row>
    <row r="1273" ht="16.5" hidden="1" customHeight="1" spans="2:3">
      <c r="B1273" s="301" t="s">
        <v>1118</v>
      </c>
      <c r="C1273" s="447">
        <v>0</v>
      </c>
    </row>
    <row r="1274" ht="16.5" hidden="1" customHeight="1" spans="2:3">
      <c r="B1274" s="301" t="s">
        <v>1119</v>
      </c>
      <c r="C1274" s="447">
        <v>0</v>
      </c>
    </row>
    <row r="1275" ht="16.5" hidden="1" customHeight="1" spans="2:3">
      <c r="B1275" s="301" t="s">
        <v>1120</v>
      </c>
      <c r="C1275" s="447">
        <v>0</v>
      </c>
    </row>
    <row r="1276" ht="16.5" hidden="1" customHeight="1" spans="2:3">
      <c r="B1276" s="301" t="s">
        <v>1121</v>
      </c>
      <c r="C1276" s="447">
        <v>0</v>
      </c>
    </row>
    <row r="1277" ht="16.5" hidden="1" customHeight="1" spans="2:3">
      <c r="B1277" s="301" t="s">
        <v>1122</v>
      </c>
      <c r="C1277" s="447">
        <v>0</v>
      </c>
    </row>
    <row r="1278" ht="16.5" hidden="1" customHeight="1" spans="2:3">
      <c r="B1278" s="301" t="s">
        <v>1123</v>
      </c>
      <c r="C1278" s="447">
        <v>0</v>
      </c>
    </row>
    <row r="1279" ht="16.5" hidden="1" customHeight="1" spans="2:3">
      <c r="B1279" s="302" t="s">
        <v>968</v>
      </c>
      <c r="C1279" s="447">
        <v>0</v>
      </c>
    </row>
    <row r="1280" ht="16.5" hidden="1" customHeight="1" spans="2:3">
      <c r="B1280" s="301" t="s">
        <v>1124</v>
      </c>
      <c r="C1280" s="447">
        <v>0</v>
      </c>
    </row>
    <row r="1281" ht="16.5" hidden="1" customHeight="1" spans="2:3">
      <c r="B1281" s="300" t="s">
        <v>1125</v>
      </c>
      <c r="C1281" s="447">
        <v>0</v>
      </c>
    </row>
    <row r="1282" ht="16.5" hidden="1" customHeight="1" spans="2:3">
      <c r="B1282" s="300" t="s">
        <v>1126</v>
      </c>
      <c r="C1282" s="447">
        <v>0</v>
      </c>
    </row>
    <row r="1283" ht="16.5" hidden="1" customHeight="1" spans="2:3">
      <c r="B1283" s="300" t="s">
        <v>1127</v>
      </c>
      <c r="C1283" s="447">
        <v>0</v>
      </c>
    </row>
    <row r="1284" ht="16.5" hidden="1" customHeight="1" spans="2:3">
      <c r="B1284" s="300" t="s">
        <v>1128</v>
      </c>
      <c r="C1284" s="447">
        <v>0</v>
      </c>
    </row>
    <row r="1285" ht="16.5" hidden="1" customHeight="1" spans="2:3">
      <c r="B1285" s="300" t="s">
        <v>1129</v>
      </c>
      <c r="C1285" s="447">
        <v>0</v>
      </c>
    </row>
    <row r="1286" ht="16.5" hidden="1" customHeight="1" spans="2:3">
      <c r="B1286" s="300" t="s">
        <v>1130</v>
      </c>
      <c r="C1286" s="447">
        <v>0</v>
      </c>
    </row>
    <row r="1287" ht="16.5" hidden="1" customHeight="1" spans="2:3">
      <c r="B1287" s="300" t="s">
        <v>1131</v>
      </c>
      <c r="C1287" s="447">
        <v>0</v>
      </c>
    </row>
    <row r="1288" ht="16.5" hidden="1" customHeight="1" spans="2:3">
      <c r="B1288" s="300" t="s">
        <v>1132</v>
      </c>
      <c r="C1288" s="447">
        <v>0</v>
      </c>
    </row>
    <row r="1289" ht="16.5" hidden="1" customHeight="1" spans="2:3">
      <c r="B1289" s="300" t="s">
        <v>1133</v>
      </c>
      <c r="C1289" s="447">
        <v>0</v>
      </c>
    </row>
    <row r="1290" ht="16.5" hidden="1" customHeight="1" spans="2:3">
      <c r="B1290" s="300" t="s">
        <v>1134</v>
      </c>
      <c r="C1290" s="447">
        <v>0</v>
      </c>
    </row>
    <row r="1291" ht="16.5" hidden="1" customHeight="1" spans="2:3">
      <c r="B1291" s="300" t="s">
        <v>1135</v>
      </c>
      <c r="C1291" s="447">
        <v>0</v>
      </c>
    </row>
    <row r="1292" ht="16.5" hidden="1" customHeight="1" spans="2:3">
      <c r="B1292" s="300" t="s">
        <v>1136</v>
      </c>
      <c r="C1292" s="447">
        <v>0</v>
      </c>
    </row>
    <row r="1293" ht="16.5" hidden="1" customHeight="1" spans="2:3">
      <c r="B1293" s="300" t="s">
        <v>1137</v>
      </c>
      <c r="C1293" s="447">
        <v>0</v>
      </c>
    </row>
    <row r="1294" ht="16.5" hidden="1" customHeight="1" spans="2:3">
      <c r="B1294" s="300" t="s">
        <v>1138</v>
      </c>
      <c r="C1294" s="447">
        <v>0</v>
      </c>
    </row>
    <row r="1295" ht="16.5" hidden="1" customHeight="1" spans="2:3">
      <c r="B1295" s="300" t="s">
        <v>1139</v>
      </c>
      <c r="C1295" s="447">
        <v>0</v>
      </c>
    </row>
    <row r="1296" ht="16.5" hidden="1" customHeight="1" spans="2:3">
      <c r="B1296" s="300" t="s">
        <v>1140</v>
      </c>
      <c r="C1296" s="447">
        <v>0</v>
      </c>
    </row>
    <row r="1297" ht="16.5" hidden="1" customHeight="1" spans="2:3">
      <c r="B1297" s="300" t="s">
        <v>1141</v>
      </c>
      <c r="C1297" s="447">
        <v>0</v>
      </c>
    </row>
    <row r="1298" ht="16.5" hidden="1" customHeight="1" spans="2:3">
      <c r="B1298" s="300" t="s">
        <v>1142</v>
      </c>
      <c r="C1298" s="447">
        <v>0</v>
      </c>
    </row>
    <row r="1299" ht="16.5" hidden="1" customHeight="1" spans="2:3">
      <c r="B1299" s="301" t="s">
        <v>1143</v>
      </c>
      <c r="C1299" s="447">
        <v>0</v>
      </c>
    </row>
    <row r="1300" ht="16.5" hidden="1" customHeight="1" spans="2:3">
      <c r="B1300" s="300" t="s">
        <v>1125</v>
      </c>
      <c r="C1300" s="447">
        <v>0</v>
      </c>
    </row>
    <row r="1301" ht="16.5" hidden="1" customHeight="1" spans="2:3">
      <c r="B1301" s="300" t="s">
        <v>1126</v>
      </c>
      <c r="C1301" s="447">
        <v>0</v>
      </c>
    </row>
    <row r="1302" ht="16.5" hidden="1" customHeight="1" spans="2:3">
      <c r="B1302" s="300" t="s">
        <v>1127</v>
      </c>
      <c r="C1302" s="447">
        <v>0</v>
      </c>
    </row>
    <row r="1303" ht="16.5" hidden="1" customHeight="1" spans="2:3">
      <c r="B1303" s="300" t="s">
        <v>1144</v>
      </c>
      <c r="C1303" s="447">
        <v>0</v>
      </c>
    </row>
    <row r="1304" ht="16.5" hidden="1" customHeight="1" spans="2:3">
      <c r="B1304" s="300" t="s">
        <v>1145</v>
      </c>
      <c r="C1304" s="447">
        <v>0</v>
      </c>
    </row>
    <row r="1305" ht="16.5" hidden="1" customHeight="1" spans="2:3">
      <c r="B1305" s="300" t="s">
        <v>1146</v>
      </c>
      <c r="C1305" s="447">
        <v>0</v>
      </c>
    </row>
    <row r="1306" ht="16.5" hidden="1" customHeight="1" spans="2:3">
      <c r="B1306" s="300" t="s">
        <v>1147</v>
      </c>
      <c r="C1306" s="447">
        <v>0</v>
      </c>
    </row>
    <row r="1307" ht="16.5" hidden="1" customHeight="1" spans="2:3">
      <c r="B1307" s="300" t="s">
        <v>1148</v>
      </c>
      <c r="C1307" s="447">
        <v>0</v>
      </c>
    </row>
    <row r="1308" ht="16.5" hidden="1" customHeight="1" spans="2:3">
      <c r="B1308" s="300" t="s">
        <v>1149</v>
      </c>
      <c r="C1308" s="447">
        <v>0</v>
      </c>
    </row>
    <row r="1309" ht="16.5" hidden="1" customHeight="1" spans="2:3">
      <c r="B1309" s="300" t="s">
        <v>1150</v>
      </c>
      <c r="C1309" s="447">
        <v>0</v>
      </c>
    </row>
    <row r="1310" ht="16.5" hidden="1" customHeight="1" spans="2:3">
      <c r="B1310" s="300" t="s">
        <v>1151</v>
      </c>
      <c r="C1310" s="447">
        <v>0</v>
      </c>
    </row>
    <row r="1311" ht="16.5" hidden="1" customHeight="1" spans="2:3">
      <c r="B1311" s="300" t="s">
        <v>1152</v>
      </c>
      <c r="C1311" s="447">
        <v>0</v>
      </c>
    </row>
    <row r="1312" ht="16.5" hidden="1" customHeight="1" spans="2:3">
      <c r="B1312" s="300" t="s">
        <v>1153</v>
      </c>
      <c r="C1312" s="447">
        <v>0</v>
      </c>
    </row>
    <row r="1313" ht="16.5" hidden="1" customHeight="1" spans="2:3">
      <c r="B1313" s="300" t="s">
        <v>1154</v>
      </c>
      <c r="C1313" s="447">
        <v>0</v>
      </c>
    </row>
    <row r="1314" ht="16.5" hidden="1" customHeight="1" spans="2:3">
      <c r="B1314" s="300" t="s">
        <v>1155</v>
      </c>
      <c r="C1314" s="447">
        <v>0</v>
      </c>
    </row>
    <row r="1315" ht="16.5" hidden="1" customHeight="1" spans="2:3">
      <c r="B1315" s="300" t="s">
        <v>1156</v>
      </c>
      <c r="C1315" s="447">
        <v>0</v>
      </c>
    </row>
    <row r="1316" ht="16.5" hidden="1" customHeight="1" spans="2:3">
      <c r="B1316" s="300" t="s">
        <v>1141</v>
      </c>
      <c r="C1316" s="447">
        <v>0</v>
      </c>
    </row>
    <row r="1317" ht="16.5" hidden="1" customHeight="1" spans="2:3">
      <c r="B1317" s="300" t="s">
        <v>1157</v>
      </c>
      <c r="C1317" s="447">
        <v>0</v>
      </c>
    </row>
    <row r="1318" ht="16.5" hidden="1" customHeight="1" spans="2:3">
      <c r="B1318" s="301" t="s">
        <v>1158</v>
      </c>
      <c r="C1318" s="447">
        <v>0</v>
      </c>
    </row>
    <row r="1319" ht="16.5" hidden="1" customHeight="1" spans="2:3">
      <c r="B1319" s="300" t="s">
        <v>1125</v>
      </c>
      <c r="C1319" s="447">
        <v>0</v>
      </c>
    </row>
    <row r="1320" ht="16.5" hidden="1" customHeight="1" spans="2:3">
      <c r="B1320" s="300" t="s">
        <v>1126</v>
      </c>
      <c r="C1320" s="447">
        <v>0</v>
      </c>
    </row>
    <row r="1321" ht="16.5" hidden="1" customHeight="1" spans="2:3">
      <c r="B1321" s="300" t="s">
        <v>1127</v>
      </c>
      <c r="C1321" s="447">
        <v>0</v>
      </c>
    </row>
    <row r="1322" ht="16.5" hidden="1" customHeight="1" spans="2:3">
      <c r="B1322" s="300" t="s">
        <v>1159</v>
      </c>
      <c r="C1322" s="447">
        <v>0</v>
      </c>
    </row>
    <row r="1323" ht="16.5" hidden="1" customHeight="1" spans="2:3">
      <c r="B1323" s="300" t="s">
        <v>1160</v>
      </c>
      <c r="C1323" s="447">
        <v>0</v>
      </c>
    </row>
    <row r="1324" ht="16.5" hidden="1" customHeight="1" spans="2:3">
      <c r="B1324" s="300" t="s">
        <v>1161</v>
      </c>
      <c r="C1324" s="447">
        <v>0</v>
      </c>
    </row>
    <row r="1325" ht="16.5" hidden="1" customHeight="1" spans="2:3">
      <c r="B1325" s="300" t="s">
        <v>1141</v>
      </c>
      <c r="C1325" s="447">
        <v>0</v>
      </c>
    </row>
    <row r="1326" ht="16.5" hidden="1" customHeight="1" spans="2:3">
      <c r="B1326" s="300" t="s">
        <v>1162</v>
      </c>
      <c r="C1326" s="447">
        <v>0</v>
      </c>
    </row>
    <row r="1327" ht="16.5" hidden="1" customHeight="1" spans="2:3">
      <c r="B1327" s="301" t="s">
        <v>1163</v>
      </c>
      <c r="C1327" s="447">
        <v>0</v>
      </c>
    </row>
    <row r="1328" ht="16.5" hidden="1" customHeight="1" spans="2:3">
      <c r="B1328" s="300" t="s">
        <v>1125</v>
      </c>
      <c r="C1328" s="447">
        <v>0</v>
      </c>
    </row>
    <row r="1329" ht="16.5" hidden="1" customHeight="1" spans="2:3">
      <c r="B1329" s="300" t="s">
        <v>1126</v>
      </c>
      <c r="C1329" s="447">
        <v>0</v>
      </c>
    </row>
    <row r="1330" ht="16.5" hidden="1" customHeight="1" spans="2:3">
      <c r="B1330" s="300" t="s">
        <v>1127</v>
      </c>
      <c r="C1330" s="447">
        <v>0</v>
      </c>
    </row>
    <row r="1331" ht="16.5" hidden="1" customHeight="1" spans="2:3">
      <c r="B1331" s="300" t="s">
        <v>1164</v>
      </c>
      <c r="C1331" s="447">
        <v>0</v>
      </c>
    </row>
    <row r="1332" ht="16.5" hidden="1" customHeight="1" spans="2:3">
      <c r="B1332" s="300" t="s">
        <v>1165</v>
      </c>
      <c r="C1332" s="447">
        <v>0</v>
      </c>
    </row>
    <row r="1333" ht="16.5" hidden="1" customHeight="1" spans="2:3">
      <c r="B1333" s="300" t="s">
        <v>1166</v>
      </c>
      <c r="C1333" s="447">
        <v>0</v>
      </c>
    </row>
    <row r="1334" ht="16.5" hidden="1" customHeight="1" spans="2:3">
      <c r="B1334" s="300" t="s">
        <v>1167</v>
      </c>
      <c r="C1334" s="447">
        <v>0</v>
      </c>
    </row>
    <row r="1335" ht="16.5" hidden="1" customHeight="1" spans="2:3">
      <c r="B1335" s="300" t="s">
        <v>1168</v>
      </c>
      <c r="C1335" s="447">
        <v>0</v>
      </c>
    </row>
    <row r="1336" ht="16.5" hidden="1" customHeight="1" spans="2:3">
      <c r="B1336" s="300" t="s">
        <v>1169</v>
      </c>
      <c r="C1336" s="447">
        <v>0</v>
      </c>
    </row>
    <row r="1337" ht="16.5" hidden="1" customHeight="1" spans="2:3">
      <c r="B1337" s="300" t="s">
        <v>1170</v>
      </c>
      <c r="C1337" s="447">
        <v>0</v>
      </c>
    </row>
    <row r="1338" ht="16.5" hidden="1" customHeight="1" spans="2:3">
      <c r="B1338" s="300" t="s">
        <v>1171</v>
      </c>
      <c r="C1338" s="447">
        <v>0</v>
      </c>
    </row>
    <row r="1339" ht="16.5" hidden="1" customHeight="1" spans="2:3">
      <c r="B1339" s="300" t="s">
        <v>1172</v>
      </c>
      <c r="C1339" s="447">
        <v>0</v>
      </c>
    </row>
    <row r="1340" ht="16.5" hidden="1" customHeight="1" spans="2:3">
      <c r="B1340" s="300" t="s">
        <v>1173</v>
      </c>
      <c r="C1340" s="447">
        <v>0</v>
      </c>
    </row>
    <row r="1341" ht="16.5" hidden="1" customHeight="1" spans="2:3">
      <c r="B1341" s="300" t="s">
        <v>1174</v>
      </c>
      <c r="C1341" s="447">
        <v>0</v>
      </c>
    </row>
    <row r="1342" ht="16.5" hidden="1" customHeight="1" spans="2:3">
      <c r="B1342" s="301" t="s">
        <v>1175</v>
      </c>
      <c r="C1342" s="447">
        <v>0</v>
      </c>
    </row>
    <row r="1343" ht="16.5" hidden="1" customHeight="1" spans="2:3">
      <c r="B1343" s="300" t="s">
        <v>1175</v>
      </c>
      <c r="C1343" s="447">
        <v>0</v>
      </c>
    </row>
    <row r="1344" ht="16.5" hidden="1" customHeight="1" spans="2:3">
      <c r="B1344" s="302" t="s">
        <v>1005</v>
      </c>
      <c r="C1344" s="447">
        <v>0</v>
      </c>
    </row>
    <row r="1345" ht="16.5" hidden="1" customHeight="1" spans="2:3">
      <c r="B1345" s="301" t="s">
        <v>1176</v>
      </c>
      <c r="C1345" s="447">
        <v>0</v>
      </c>
    </row>
    <row r="1346" ht="16.5" hidden="1" customHeight="1" spans="2:3">
      <c r="B1346" s="300" t="s">
        <v>1177</v>
      </c>
      <c r="C1346" s="447">
        <v>0</v>
      </c>
    </row>
    <row r="1347" ht="16.5" hidden="1" customHeight="1" spans="2:3">
      <c r="B1347" s="300" t="s">
        <v>1178</v>
      </c>
      <c r="C1347" s="447">
        <v>0</v>
      </c>
    </row>
    <row r="1348" ht="16.5" hidden="1" customHeight="1" spans="2:3">
      <c r="B1348" s="300" t="s">
        <v>1179</v>
      </c>
      <c r="C1348" s="447">
        <v>0</v>
      </c>
    </row>
    <row r="1349" ht="16.5" hidden="1" customHeight="1" spans="2:3">
      <c r="B1349" s="300" t="s">
        <v>1180</v>
      </c>
      <c r="C1349" s="447">
        <v>0</v>
      </c>
    </row>
    <row r="1350" ht="16.5" hidden="1" customHeight="1" spans="2:3">
      <c r="B1350" s="300" t="s">
        <v>1181</v>
      </c>
      <c r="C1350" s="447">
        <v>0</v>
      </c>
    </row>
    <row r="1351" ht="16.5" hidden="1" customHeight="1" spans="2:3">
      <c r="B1351" s="300" t="s">
        <v>1182</v>
      </c>
      <c r="C1351" s="447">
        <v>0</v>
      </c>
    </row>
    <row r="1352" ht="16.5" hidden="1" customHeight="1" spans="2:3">
      <c r="B1352" s="300" t="s">
        <v>1183</v>
      </c>
      <c r="C1352" s="447">
        <v>0</v>
      </c>
    </row>
    <row r="1353" ht="16.5" hidden="1" customHeight="1" spans="2:3">
      <c r="B1353" s="300" t="s">
        <v>1184</v>
      </c>
      <c r="C1353" s="447">
        <v>0</v>
      </c>
    </row>
    <row r="1354" ht="16.5" hidden="1" customHeight="1" spans="2:3">
      <c r="B1354" s="301" t="s">
        <v>1185</v>
      </c>
      <c r="C1354" s="447">
        <v>0</v>
      </c>
    </row>
    <row r="1355" ht="16.5" hidden="1" customHeight="1" spans="2:3">
      <c r="B1355" s="300" t="s">
        <v>1186</v>
      </c>
      <c r="C1355" s="447">
        <v>0</v>
      </c>
    </row>
    <row r="1356" ht="16.5" hidden="1" customHeight="1" spans="2:3">
      <c r="B1356" s="300" t="s">
        <v>1187</v>
      </c>
      <c r="C1356" s="447">
        <v>0</v>
      </c>
    </row>
    <row r="1357" ht="16.5" hidden="1" customHeight="1" spans="2:3">
      <c r="B1357" s="300" t="s">
        <v>1188</v>
      </c>
      <c r="C1357" s="447">
        <v>0</v>
      </c>
    </row>
    <row r="1358" ht="16.5" hidden="1" customHeight="1" spans="2:3">
      <c r="B1358" s="301" t="s">
        <v>1189</v>
      </c>
      <c r="C1358" s="447">
        <v>0</v>
      </c>
    </row>
    <row r="1359" ht="16.5" hidden="1" customHeight="1" spans="2:3">
      <c r="B1359" s="300" t="s">
        <v>1190</v>
      </c>
      <c r="C1359" s="447">
        <v>0</v>
      </c>
    </row>
    <row r="1360" ht="16.5" hidden="1" customHeight="1" spans="2:3">
      <c r="B1360" s="300" t="s">
        <v>1191</v>
      </c>
      <c r="C1360" s="447">
        <v>0</v>
      </c>
    </row>
    <row r="1361" ht="16.5" hidden="1" customHeight="1" spans="2:3">
      <c r="B1361" s="300" t="s">
        <v>1192</v>
      </c>
      <c r="C1361" s="447">
        <v>0</v>
      </c>
    </row>
    <row r="1362" ht="16.5" hidden="1" customHeight="1" spans="2:3">
      <c r="B1362" s="302" t="s">
        <v>1025</v>
      </c>
      <c r="C1362" s="447">
        <v>0</v>
      </c>
    </row>
    <row r="1363" ht="16.5" hidden="1" customHeight="1" spans="2:3">
      <c r="B1363" s="301" t="s">
        <v>1193</v>
      </c>
      <c r="C1363" s="447">
        <v>0</v>
      </c>
    </row>
    <row r="1364" ht="16.5" hidden="1" customHeight="1" spans="2:3">
      <c r="B1364" s="300" t="s">
        <v>1125</v>
      </c>
      <c r="C1364" s="447">
        <v>0</v>
      </c>
    </row>
    <row r="1365" ht="16.5" hidden="1" customHeight="1" spans="2:3">
      <c r="B1365" s="300" t="s">
        <v>1126</v>
      </c>
      <c r="C1365" s="447">
        <v>0</v>
      </c>
    </row>
    <row r="1366" ht="16.5" hidden="1" customHeight="1" spans="2:3">
      <c r="B1366" s="300" t="s">
        <v>1127</v>
      </c>
      <c r="C1366" s="447">
        <v>0</v>
      </c>
    </row>
    <row r="1367" ht="16.5" hidden="1" customHeight="1" spans="2:3">
      <c r="B1367" s="300" t="s">
        <v>1194</v>
      </c>
      <c r="C1367" s="447">
        <v>0</v>
      </c>
    </row>
    <row r="1368" ht="16.5" hidden="1" customHeight="1" spans="2:3">
      <c r="B1368" s="300" t="s">
        <v>1195</v>
      </c>
      <c r="C1368" s="447">
        <v>0</v>
      </c>
    </row>
    <row r="1369" ht="16.5" hidden="1" customHeight="1" spans="2:3">
      <c r="B1369" s="300" t="s">
        <v>1196</v>
      </c>
      <c r="C1369" s="447">
        <v>0</v>
      </c>
    </row>
    <row r="1370" ht="16.5" hidden="1" customHeight="1" spans="2:3">
      <c r="B1370" s="300" t="s">
        <v>1197</v>
      </c>
      <c r="C1370" s="447">
        <v>0</v>
      </c>
    </row>
    <row r="1371" ht="16.5" hidden="1" customHeight="1" spans="2:3">
      <c r="B1371" s="300" t="s">
        <v>1198</v>
      </c>
      <c r="C1371" s="447">
        <v>0</v>
      </c>
    </row>
    <row r="1372" ht="16.5" hidden="1" customHeight="1" spans="2:3">
      <c r="B1372" s="300" t="s">
        <v>1199</v>
      </c>
      <c r="C1372" s="447">
        <v>0</v>
      </c>
    </row>
    <row r="1373" ht="16.5" hidden="1" customHeight="1" spans="2:3">
      <c r="B1373" s="300" t="s">
        <v>1200</v>
      </c>
      <c r="C1373" s="447">
        <v>0</v>
      </c>
    </row>
    <row r="1374" ht="16.5" hidden="1" customHeight="1" spans="2:3">
      <c r="B1374" s="300" t="s">
        <v>1201</v>
      </c>
      <c r="C1374" s="447">
        <v>0</v>
      </c>
    </row>
    <row r="1375" ht="16.5" hidden="1" customHeight="1" spans="2:3">
      <c r="B1375" s="300" t="s">
        <v>1202</v>
      </c>
      <c r="C1375" s="447">
        <v>0</v>
      </c>
    </row>
    <row r="1376" ht="16.5" hidden="1" customHeight="1" spans="2:3">
      <c r="B1376" s="300" t="s">
        <v>1141</v>
      </c>
      <c r="C1376" s="447">
        <v>0</v>
      </c>
    </row>
    <row r="1377" ht="16.5" hidden="1" customHeight="1" spans="2:3">
      <c r="B1377" s="300" t="s">
        <v>1203</v>
      </c>
      <c r="C1377" s="447">
        <v>0</v>
      </c>
    </row>
    <row r="1378" ht="16.5" hidden="1" customHeight="1" spans="2:3">
      <c r="B1378" s="301" t="s">
        <v>1204</v>
      </c>
      <c r="C1378" s="447">
        <v>0</v>
      </c>
    </row>
    <row r="1379" ht="16.5" hidden="1" customHeight="1" spans="2:3">
      <c r="B1379" s="300" t="s">
        <v>1125</v>
      </c>
      <c r="C1379" s="447">
        <v>0</v>
      </c>
    </row>
    <row r="1380" ht="16.5" hidden="1" customHeight="1" spans="2:3">
      <c r="B1380" s="300" t="s">
        <v>1126</v>
      </c>
      <c r="C1380" s="447">
        <v>0</v>
      </c>
    </row>
    <row r="1381" ht="16.5" hidden="1" customHeight="1" spans="2:3">
      <c r="B1381" s="300" t="s">
        <v>1127</v>
      </c>
      <c r="C1381" s="447">
        <v>0</v>
      </c>
    </row>
    <row r="1382" ht="16.5" hidden="1" customHeight="1" spans="2:3">
      <c r="B1382" s="300" t="s">
        <v>1205</v>
      </c>
      <c r="C1382" s="447">
        <v>0</v>
      </c>
    </row>
    <row r="1383" ht="16.5" hidden="1" customHeight="1" spans="2:3">
      <c r="B1383" s="300" t="s">
        <v>1206</v>
      </c>
      <c r="C1383" s="447">
        <v>0</v>
      </c>
    </row>
    <row r="1384" ht="16.5" hidden="1" customHeight="1" spans="2:3">
      <c r="B1384" s="300" t="s">
        <v>1207</v>
      </c>
      <c r="C1384" s="447">
        <v>0</v>
      </c>
    </row>
    <row r="1385" ht="16.5" hidden="1" customHeight="1" spans="2:3">
      <c r="B1385" s="300" t="s">
        <v>1208</v>
      </c>
      <c r="C1385" s="447">
        <v>0</v>
      </c>
    </row>
    <row r="1386" ht="16.5" hidden="1" customHeight="1" spans="2:3">
      <c r="B1386" s="300" t="s">
        <v>1209</v>
      </c>
      <c r="C1386" s="447">
        <v>0</v>
      </c>
    </row>
    <row r="1387" ht="16.5" hidden="1" customHeight="1" spans="2:3">
      <c r="B1387" s="300" t="s">
        <v>1210</v>
      </c>
      <c r="C1387" s="447">
        <v>0</v>
      </c>
    </row>
    <row r="1388" ht="16.5" hidden="1" customHeight="1" spans="2:3">
      <c r="B1388" s="300" t="s">
        <v>1211</v>
      </c>
      <c r="C1388" s="447">
        <v>0</v>
      </c>
    </row>
    <row r="1389" ht="16.5" hidden="1" customHeight="1" spans="2:3">
      <c r="B1389" s="300" t="s">
        <v>1212</v>
      </c>
      <c r="C1389" s="447">
        <v>0</v>
      </c>
    </row>
    <row r="1390" ht="16.5" hidden="1" customHeight="1" spans="2:3">
      <c r="B1390" s="300" t="s">
        <v>1141</v>
      </c>
      <c r="C1390" s="447">
        <v>0</v>
      </c>
    </row>
    <row r="1391" ht="16.5" hidden="1" customHeight="1" spans="2:3">
      <c r="B1391" s="300" t="s">
        <v>1213</v>
      </c>
      <c r="C1391" s="447">
        <v>0</v>
      </c>
    </row>
    <row r="1392" ht="16.5" hidden="1" customHeight="1" spans="2:3">
      <c r="B1392" s="301" t="s">
        <v>1214</v>
      </c>
      <c r="C1392" s="447">
        <v>0</v>
      </c>
    </row>
    <row r="1393" ht="16.5" hidden="1" customHeight="1" spans="2:3">
      <c r="B1393" s="300" t="s">
        <v>1215</v>
      </c>
      <c r="C1393" s="447">
        <v>0</v>
      </c>
    </row>
    <row r="1394" ht="16.5" hidden="1" customHeight="1" spans="2:3">
      <c r="B1394" s="300" t="s">
        <v>1216</v>
      </c>
      <c r="C1394" s="447">
        <v>0</v>
      </c>
    </row>
    <row r="1395" ht="16.5" hidden="1" customHeight="1" spans="2:3">
      <c r="B1395" s="300" t="s">
        <v>1217</v>
      </c>
      <c r="C1395" s="447">
        <v>0</v>
      </c>
    </row>
    <row r="1396" ht="16.5" hidden="1" customHeight="1" spans="2:3">
      <c r="B1396" s="300" t="s">
        <v>1218</v>
      </c>
      <c r="C1396" s="447">
        <v>0</v>
      </c>
    </row>
    <row r="1397" ht="16.5" hidden="1" customHeight="1" spans="2:3">
      <c r="B1397" s="301" t="s">
        <v>1219</v>
      </c>
      <c r="C1397" s="447">
        <v>0</v>
      </c>
    </row>
    <row r="1398" ht="16.5" hidden="1" customHeight="1" spans="2:3">
      <c r="B1398" s="300" t="s">
        <v>1220</v>
      </c>
      <c r="C1398" s="447">
        <v>0</v>
      </c>
    </row>
    <row r="1399" ht="16.5" hidden="1" customHeight="1" spans="2:3">
      <c r="B1399" s="300" t="s">
        <v>1221</v>
      </c>
      <c r="C1399" s="447">
        <v>0</v>
      </c>
    </row>
    <row r="1400" ht="16.5" hidden="1" customHeight="1" spans="2:3">
      <c r="B1400" s="300" t="s">
        <v>1222</v>
      </c>
      <c r="C1400" s="447">
        <v>0</v>
      </c>
    </row>
    <row r="1401" ht="16.5" hidden="1" customHeight="1" spans="2:3">
      <c r="B1401" s="300" t="s">
        <v>1223</v>
      </c>
      <c r="C1401" s="447">
        <v>0</v>
      </c>
    </row>
    <row r="1402" ht="16.5" hidden="1" customHeight="1" spans="2:3">
      <c r="B1402" s="300" t="s">
        <v>1224</v>
      </c>
      <c r="C1402" s="447">
        <v>0</v>
      </c>
    </row>
    <row r="1403" ht="16.5" hidden="1" customHeight="1" spans="2:3">
      <c r="B1403" s="301" t="s">
        <v>1225</v>
      </c>
      <c r="C1403" s="447">
        <v>0</v>
      </c>
    </row>
    <row r="1404" ht="16.5" hidden="1" customHeight="1" spans="2:3">
      <c r="B1404" s="300" t="s">
        <v>1226</v>
      </c>
      <c r="C1404" s="447">
        <v>0</v>
      </c>
    </row>
    <row r="1405" ht="16.5" hidden="1" customHeight="1" spans="2:3">
      <c r="B1405" s="300" t="s">
        <v>1227</v>
      </c>
      <c r="C1405" s="447">
        <v>0</v>
      </c>
    </row>
    <row r="1406" ht="16.5" hidden="1" customHeight="1" spans="2:3">
      <c r="B1406" s="300" t="s">
        <v>1228</v>
      </c>
      <c r="C1406" s="447">
        <v>0</v>
      </c>
    </row>
    <row r="1407" ht="16.5" hidden="1" customHeight="1" spans="2:3">
      <c r="B1407" s="300" t="s">
        <v>1229</v>
      </c>
      <c r="C1407" s="447">
        <v>0</v>
      </c>
    </row>
    <row r="1408" ht="16.5" hidden="1" customHeight="1" spans="2:3">
      <c r="B1408" s="300" t="s">
        <v>1230</v>
      </c>
      <c r="C1408" s="447">
        <v>0</v>
      </c>
    </row>
    <row r="1409" ht="16.5" hidden="1" customHeight="1" spans="2:3">
      <c r="B1409" s="300" t="s">
        <v>1231</v>
      </c>
      <c r="C1409" s="447">
        <v>0</v>
      </c>
    </row>
    <row r="1410" ht="16.5" hidden="1" customHeight="1" spans="2:3">
      <c r="B1410" s="300" t="s">
        <v>1232</v>
      </c>
      <c r="C1410" s="447">
        <v>0</v>
      </c>
    </row>
    <row r="1411" ht="16.5" hidden="1" customHeight="1" spans="2:3">
      <c r="B1411" s="300" t="s">
        <v>1233</v>
      </c>
      <c r="C1411" s="447">
        <v>0</v>
      </c>
    </row>
    <row r="1412" ht="16.5" hidden="1" customHeight="1" spans="2:3">
      <c r="B1412" s="300" t="s">
        <v>1234</v>
      </c>
      <c r="C1412" s="447">
        <v>0</v>
      </c>
    </row>
    <row r="1413" ht="16.5" hidden="1" customHeight="1" spans="2:3">
      <c r="B1413" s="300" t="s">
        <v>1235</v>
      </c>
      <c r="C1413" s="447">
        <v>0</v>
      </c>
    </row>
    <row r="1414" ht="16.5" hidden="1" customHeight="1" spans="2:3">
      <c r="B1414" s="300" t="s">
        <v>1236</v>
      </c>
      <c r="C1414" s="447">
        <v>0</v>
      </c>
    </row>
    <row r="1415" ht="16.5" hidden="1" customHeight="1" spans="2:3">
      <c r="B1415" s="302" t="s">
        <v>1065</v>
      </c>
      <c r="C1415" s="447">
        <v>0</v>
      </c>
    </row>
    <row r="1416" ht="16.5" hidden="1" customHeight="1" spans="2:3">
      <c r="B1416" s="301" t="s">
        <v>1237</v>
      </c>
      <c r="C1416" s="447">
        <v>0</v>
      </c>
    </row>
    <row r="1417" ht="16.5" hidden="1" customHeight="1" spans="2:3">
      <c r="B1417" s="300" t="s">
        <v>1125</v>
      </c>
      <c r="C1417" s="447">
        <v>0</v>
      </c>
    </row>
    <row r="1418" ht="16.5" hidden="1" customHeight="1" spans="2:3">
      <c r="B1418" s="300" t="s">
        <v>1126</v>
      </c>
      <c r="C1418" s="447">
        <v>0</v>
      </c>
    </row>
    <row r="1419" ht="16.5" hidden="1" customHeight="1" spans="2:3">
      <c r="B1419" s="300" t="s">
        <v>1127</v>
      </c>
      <c r="C1419" s="447">
        <v>0</v>
      </c>
    </row>
    <row r="1420" ht="16.5" hidden="1" customHeight="1" spans="2:3">
      <c r="B1420" s="300" t="s">
        <v>1238</v>
      </c>
      <c r="C1420" s="447">
        <v>0</v>
      </c>
    </row>
    <row r="1421" ht="16.5" hidden="1" customHeight="1" spans="2:3">
      <c r="B1421" s="300" t="s">
        <v>1239</v>
      </c>
      <c r="C1421" s="447">
        <v>0</v>
      </c>
    </row>
    <row r="1422" ht="16.5" hidden="1" customHeight="1" spans="2:3">
      <c r="B1422" s="300" t="s">
        <v>1240</v>
      </c>
      <c r="C1422" s="447">
        <v>0</v>
      </c>
    </row>
    <row r="1423" ht="16.5" hidden="1" customHeight="1" spans="2:3">
      <c r="B1423" s="300" t="s">
        <v>1241</v>
      </c>
      <c r="C1423" s="447">
        <v>0</v>
      </c>
    </row>
    <row r="1424" ht="16.5" hidden="1" customHeight="1" spans="2:3">
      <c r="B1424" s="300" t="s">
        <v>1242</v>
      </c>
      <c r="C1424" s="447">
        <v>0</v>
      </c>
    </row>
    <row r="1425" ht="16.5" hidden="1" customHeight="1" spans="2:3">
      <c r="B1425" s="300" t="s">
        <v>1243</v>
      </c>
      <c r="C1425" s="447">
        <v>0</v>
      </c>
    </row>
    <row r="1426" ht="16.5" hidden="1" customHeight="1" spans="2:3">
      <c r="B1426" s="300" t="s">
        <v>1141</v>
      </c>
      <c r="C1426" s="447">
        <v>0</v>
      </c>
    </row>
    <row r="1427" ht="16.5" hidden="1" customHeight="1" spans="2:3">
      <c r="B1427" s="300" t="s">
        <v>1244</v>
      </c>
      <c r="C1427" s="447">
        <v>0</v>
      </c>
    </row>
    <row r="1428" ht="16.5" hidden="1" customHeight="1" spans="2:3">
      <c r="B1428" s="301" t="s">
        <v>1245</v>
      </c>
      <c r="C1428" s="447">
        <v>0</v>
      </c>
    </row>
    <row r="1429" ht="16.5" hidden="1" customHeight="1" spans="2:3">
      <c r="B1429" s="300" t="s">
        <v>1125</v>
      </c>
      <c r="C1429" s="447">
        <v>0</v>
      </c>
    </row>
    <row r="1430" ht="16.5" hidden="1" customHeight="1" spans="2:3">
      <c r="B1430" s="300" t="s">
        <v>1126</v>
      </c>
      <c r="C1430" s="447">
        <v>0</v>
      </c>
    </row>
    <row r="1431" ht="16.5" hidden="1" customHeight="1" spans="2:3">
      <c r="B1431" s="300" t="s">
        <v>1127</v>
      </c>
      <c r="C1431" s="447">
        <v>0</v>
      </c>
    </row>
    <row r="1432" ht="16.5" hidden="1" customHeight="1" spans="2:3">
      <c r="B1432" s="300" t="s">
        <v>1246</v>
      </c>
      <c r="C1432" s="447">
        <v>0</v>
      </c>
    </row>
    <row r="1433" ht="16.5" hidden="1" customHeight="1" spans="2:3">
      <c r="B1433" s="300" t="s">
        <v>1247</v>
      </c>
      <c r="C1433" s="447">
        <v>0</v>
      </c>
    </row>
    <row r="1434" ht="16.5" hidden="1" customHeight="1" spans="2:3">
      <c r="B1434" s="301" t="s">
        <v>1248</v>
      </c>
      <c r="C1434" s="447">
        <v>0</v>
      </c>
    </row>
    <row r="1435" ht="16.5" hidden="1" customHeight="1" spans="2:3">
      <c r="B1435" s="300" t="s">
        <v>1125</v>
      </c>
      <c r="C1435" s="447">
        <v>0</v>
      </c>
    </row>
    <row r="1436" ht="16.5" hidden="1" customHeight="1" spans="2:3">
      <c r="B1436" s="300" t="s">
        <v>1126</v>
      </c>
      <c r="C1436" s="447">
        <v>0</v>
      </c>
    </row>
    <row r="1437" ht="16.5" hidden="1" customHeight="1" spans="2:3">
      <c r="B1437" s="300" t="s">
        <v>1127</v>
      </c>
      <c r="C1437" s="447">
        <v>0</v>
      </c>
    </row>
    <row r="1438" ht="16.5" hidden="1" customHeight="1" spans="2:3">
      <c r="B1438" s="300" t="s">
        <v>1249</v>
      </c>
      <c r="C1438" s="447">
        <v>0</v>
      </c>
    </row>
    <row r="1439" ht="16.5" hidden="1" customHeight="1" spans="2:3">
      <c r="B1439" s="300" t="s">
        <v>1250</v>
      </c>
      <c r="C1439" s="447">
        <v>0</v>
      </c>
    </row>
    <row r="1440" ht="16.5" hidden="1" customHeight="1" spans="2:3">
      <c r="B1440" s="301" t="s">
        <v>1251</v>
      </c>
      <c r="C1440" s="447">
        <v>0</v>
      </c>
    </row>
    <row r="1441" ht="16.5" hidden="1" customHeight="1" spans="2:3">
      <c r="B1441" s="300" t="s">
        <v>1125</v>
      </c>
      <c r="C1441" s="447">
        <v>0</v>
      </c>
    </row>
    <row r="1442" ht="16.5" hidden="1" customHeight="1" spans="2:3">
      <c r="B1442" s="300" t="s">
        <v>1126</v>
      </c>
      <c r="C1442" s="447">
        <v>0</v>
      </c>
    </row>
    <row r="1443" ht="16.5" hidden="1" customHeight="1" spans="2:3">
      <c r="B1443" s="300" t="s">
        <v>1127</v>
      </c>
      <c r="C1443" s="447">
        <v>0</v>
      </c>
    </row>
    <row r="1444" ht="16.5" hidden="1" customHeight="1" spans="2:3">
      <c r="B1444" s="300" t="s">
        <v>1252</v>
      </c>
      <c r="C1444" s="447">
        <v>0</v>
      </c>
    </row>
    <row r="1445" ht="16.5" hidden="1" customHeight="1" spans="2:3">
      <c r="B1445" s="300" t="s">
        <v>1253</v>
      </c>
      <c r="C1445" s="447">
        <v>0</v>
      </c>
    </row>
    <row r="1446" ht="16.5" hidden="1" customHeight="1" spans="2:3">
      <c r="B1446" s="300" t="s">
        <v>1141</v>
      </c>
      <c r="C1446" s="447">
        <v>0</v>
      </c>
    </row>
    <row r="1447" ht="16.5" hidden="1" customHeight="1" spans="2:3">
      <c r="B1447" s="300" t="s">
        <v>1254</v>
      </c>
      <c r="C1447" s="447">
        <v>0</v>
      </c>
    </row>
    <row r="1448" ht="16.5" hidden="1" customHeight="1" spans="2:3">
      <c r="B1448" s="301" t="s">
        <v>1255</v>
      </c>
      <c r="C1448" s="447">
        <v>0</v>
      </c>
    </row>
    <row r="1449" ht="16.5" hidden="1" customHeight="1" spans="2:3">
      <c r="B1449" s="300" t="s">
        <v>1125</v>
      </c>
      <c r="C1449" s="447">
        <v>0</v>
      </c>
    </row>
    <row r="1450" ht="16.5" hidden="1" customHeight="1" spans="2:3">
      <c r="B1450" s="300" t="s">
        <v>1126</v>
      </c>
      <c r="C1450" s="447">
        <v>0</v>
      </c>
    </row>
    <row r="1451" ht="16.5" hidden="1" customHeight="1" spans="2:3">
      <c r="B1451" s="300" t="s">
        <v>1127</v>
      </c>
      <c r="C1451" s="447">
        <v>0</v>
      </c>
    </row>
    <row r="1452" ht="16.5" hidden="1" customHeight="1" spans="2:3">
      <c r="B1452" s="300" t="s">
        <v>1256</v>
      </c>
      <c r="C1452" s="447">
        <v>0</v>
      </c>
    </row>
    <row r="1453" ht="16.5" hidden="1" customHeight="1" spans="2:3">
      <c r="B1453" s="300" t="s">
        <v>1257</v>
      </c>
      <c r="C1453" s="447">
        <v>0</v>
      </c>
    </row>
    <row r="1454" ht="16.5" hidden="1" customHeight="1" spans="2:3">
      <c r="B1454" s="300" t="s">
        <v>1258</v>
      </c>
      <c r="C1454" s="447">
        <v>0</v>
      </c>
    </row>
    <row r="1455" ht="16.5" hidden="1" customHeight="1" spans="2:3">
      <c r="B1455" s="300" t="s">
        <v>1259</v>
      </c>
      <c r="C1455" s="447">
        <v>0</v>
      </c>
    </row>
    <row r="1456" ht="16.5" hidden="1" customHeight="1" spans="2:3">
      <c r="B1456" s="300" t="s">
        <v>1260</v>
      </c>
      <c r="C1456" s="447">
        <v>0</v>
      </c>
    </row>
    <row r="1457" ht="16.5" hidden="1" customHeight="1" spans="2:3">
      <c r="B1457" s="300" t="s">
        <v>1261</v>
      </c>
      <c r="C1457" s="447">
        <v>0</v>
      </c>
    </row>
    <row r="1458" ht="16.5" hidden="1" customHeight="1" spans="2:3">
      <c r="B1458" s="300" t="s">
        <v>1262</v>
      </c>
      <c r="C1458" s="447">
        <v>0</v>
      </c>
    </row>
    <row r="1459" ht="16.5" hidden="1" customHeight="1" spans="2:3">
      <c r="B1459" s="300" t="s">
        <v>1263</v>
      </c>
      <c r="C1459" s="447">
        <v>0</v>
      </c>
    </row>
    <row r="1460" ht="16.5" hidden="1" customHeight="1" spans="2:3">
      <c r="B1460" s="300" t="s">
        <v>1264</v>
      </c>
      <c r="C1460" s="447">
        <v>0</v>
      </c>
    </row>
    <row r="1461" ht="16.5" hidden="1" customHeight="1" spans="2:3">
      <c r="B1461" s="301" t="s">
        <v>1265</v>
      </c>
      <c r="C1461" s="447">
        <v>0</v>
      </c>
    </row>
    <row r="1462" ht="16.5" hidden="1" customHeight="1" spans="2:3">
      <c r="B1462" s="300" t="s">
        <v>1266</v>
      </c>
      <c r="C1462" s="447">
        <v>0</v>
      </c>
    </row>
    <row r="1463" ht="16.5" hidden="1" customHeight="1" spans="2:3">
      <c r="B1463" s="300" t="s">
        <v>1267</v>
      </c>
      <c r="C1463" s="447">
        <v>0</v>
      </c>
    </row>
    <row r="1464" ht="16.5" hidden="1" customHeight="1" spans="2:3">
      <c r="B1464" s="300" t="s">
        <v>1268</v>
      </c>
      <c r="C1464" s="447">
        <v>0</v>
      </c>
    </row>
    <row r="1465" ht="16.5" hidden="1" customHeight="1" spans="2:3">
      <c r="B1465" s="301" t="s">
        <v>1269</v>
      </c>
      <c r="C1465" s="447">
        <v>0</v>
      </c>
    </row>
    <row r="1466" ht="16.5" hidden="1" customHeight="1" spans="2:3">
      <c r="B1466" s="300" t="s">
        <v>1270</v>
      </c>
      <c r="C1466" s="447">
        <v>0</v>
      </c>
    </row>
    <row r="1467" ht="16.5" hidden="1" customHeight="1" spans="2:3">
      <c r="B1467" s="300" t="s">
        <v>1271</v>
      </c>
      <c r="C1467" s="447">
        <v>0</v>
      </c>
    </row>
    <row r="1468" ht="16.5" hidden="1" customHeight="1" spans="2:3">
      <c r="B1468" s="300" t="s">
        <v>1272</v>
      </c>
      <c r="C1468" s="447">
        <v>0</v>
      </c>
    </row>
    <row r="1469" ht="16.5" hidden="1" customHeight="1" spans="2:3">
      <c r="B1469" s="300" t="s">
        <v>1273</v>
      </c>
      <c r="C1469" s="447">
        <v>0</v>
      </c>
    </row>
    <row r="1470" ht="16.5" hidden="1" customHeight="1" spans="2:3">
      <c r="B1470" s="300" t="s">
        <v>1274</v>
      </c>
      <c r="C1470" s="447">
        <v>0</v>
      </c>
    </row>
    <row r="1471" ht="16.5" hidden="1" customHeight="1" spans="2:3">
      <c r="B1471" s="301" t="s">
        <v>1275</v>
      </c>
      <c r="C1471" s="447">
        <v>0</v>
      </c>
    </row>
    <row r="1472" ht="16.5" hidden="1" customHeight="1" spans="2:3">
      <c r="B1472" s="302" t="s">
        <v>1103</v>
      </c>
      <c r="C1472" s="447">
        <v>0</v>
      </c>
    </row>
    <row r="1473" ht="16.5" hidden="1" customHeight="1" spans="2:3">
      <c r="B1473" s="302" t="s">
        <v>1276</v>
      </c>
      <c r="C1473" s="447">
        <v>0</v>
      </c>
    </row>
    <row r="1474" ht="16.5" hidden="1" customHeight="1" spans="2:3">
      <c r="B1474" s="301" t="s">
        <v>1123</v>
      </c>
      <c r="C1474" s="447">
        <v>0</v>
      </c>
    </row>
    <row r="1475" ht="16.5" hidden="1" customHeight="1" spans="2:3">
      <c r="B1475" s="300" t="s">
        <v>1123</v>
      </c>
      <c r="C1475" s="447">
        <v>0</v>
      </c>
    </row>
    <row r="1476" ht="16.5" hidden="1" customHeight="1" spans="2:3">
      <c r="B1476" s="302" t="s">
        <v>1277</v>
      </c>
      <c r="C1476" s="447">
        <v>0</v>
      </c>
    </row>
    <row r="1477" ht="16.5" hidden="1" customHeight="1" spans="2:3">
      <c r="B1477" s="301" t="s">
        <v>1278</v>
      </c>
      <c r="C1477" s="447">
        <v>0</v>
      </c>
    </row>
    <row r="1478" ht="16.5" hidden="1" customHeight="1" spans="2:3">
      <c r="B1478" s="300" t="s">
        <v>1279</v>
      </c>
      <c r="C1478" s="447">
        <v>0</v>
      </c>
    </row>
    <row r="1479" ht="16.5" hidden="1" customHeight="1" spans="2:3">
      <c r="B1479" s="302" t="s">
        <v>1280</v>
      </c>
      <c r="C1479" s="447">
        <v>0</v>
      </c>
    </row>
    <row r="1480" ht="16.5" hidden="1" customHeight="1" spans="2:3">
      <c r="B1480" s="301" t="s">
        <v>1281</v>
      </c>
      <c r="C1480" s="447">
        <v>0</v>
      </c>
    </row>
    <row r="1481" ht="36.75" hidden="1" customHeight="1" spans="2:5">
      <c r="B1481" s="448" t="s">
        <v>1282</v>
      </c>
      <c r="C1481" s="449"/>
      <c r="D1481" s="169"/>
      <c r="E1481" s="169"/>
    </row>
    <row r="1483" customHeight="1" spans="3:3">
      <c r="C1483" s="440" t="s">
        <v>1283</v>
      </c>
    </row>
  </sheetData>
  <autoFilter ref="A5:E1481">
    <filterColumn colId="2">
      <customFilters>
        <customFilter operator="notEqual" val=""/>
      </customFilters>
    </filterColumn>
  </autoFilter>
  <mergeCells count="4">
    <mergeCell ref="B1:C1"/>
    <mergeCell ref="B2:C2"/>
    <mergeCell ref="B4:C4"/>
    <mergeCell ref="B1481:C1481"/>
  </mergeCells>
  <printOptions horizontalCentered="1"/>
  <pageMargins left="0.235416666666667" right="0.235416666666667" top="0.707638888888889" bottom="0.55" header="0.313888888888889" footer="0.313888888888889"/>
  <pageSetup paperSize="9"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D105"/>
  <sheetViews>
    <sheetView showZeros="0" workbookViewId="0">
      <selection activeCell="J38" sqref="J38"/>
    </sheetView>
  </sheetViews>
  <sheetFormatPr defaultColWidth="9" defaultRowHeight="15.75" outlineLevelCol="3"/>
  <cols>
    <col min="1" max="1" width="43.5" style="226" customWidth="1"/>
    <col min="2" max="2" width="13.125" style="226" customWidth="1"/>
    <col min="3" max="3" width="30.625" style="225" customWidth="1"/>
    <col min="4" max="4" width="13.125" style="225" customWidth="1"/>
    <col min="5" max="16384" width="9" style="225"/>
  </cols>
  <sheetData>
    <row r="1" ht="20.25" customHeight="1" spans="1:4">
      <c r="A1" s="5" t="s">
        <v>1292</v>
      </c>
      <c r="B1" s="5"/>
      <c r="C1" s="5"/>
      <c r="D1" s="5"/>
    </row>
    <row r="2" ht="38.25" customHeight="1" spans="1:4">
      <c r="A2" s="174" t="s">
        <v>1293</v>
      </c>
      <c r="B2" s="174"/>
      <c r="C2" s="174"/>
      <c r="D2" s="174"/>
    </row>
    <row r="3" ht="20.25" customHeight="1" spans="1:4">
      <c r="A3" s="432"/>
      <c r="B3" s="432"/>
      <c r="D3" s="227" t="s">
        <v>1294</v>
      </c>
    </row>
    <row r="4" ht="24" customHeight="1" spans="1:4">
      <c r="A4" s="222" t="s">
        <v>1295</v>
      </c>
      <c r="B4" s="222" t="s">
        <v>65</v>
      </c>
      <c r="C4" s="222" t="s">
        <v>138</v>
      </c>
      <c r="D4" s="222" t="s">
        <v>65</v>
      </c>
    </row>
    <row r="5" ht="19.5" customHeight="1" spans="1:4">
      <c r="A5" s="228" t="s">
        <v>1296</v>
      </c>
      <c r="B5" s="433">
        <f>B6+B9+B19+B30</f>
        <v>622474</v>
      </c>
      <c r="C5" s="228" t="s">
        <v>1297</v>
      </c>
      <c r="D5" s="433">
        <f>SUM(D6:D9)</f>
        <v>131465</v>
      </c>
    </row>
    <row r="6" ht="19.5" customHeight="1" spans="1:4">
      <c r="A6" s="434" t="s">
        <v>1298</v>
      </c>
      <c r="B6" s="435">
        <f>B7+B8</f>
        <v>7407</v>
      </c>
      <c r="C6" s="230" t="s">
        <v>1299</v>
      </c>
      <c r="D6" s="436">
        <v>31903</v>
      </c>
    </row>
    <row r="7" ht="17.25" customHeight="1" spans="1:4">
      <c r="A7" s="434" t="s">
        <v>1300</v>
      </c>
      <c r="B7" s="435">
        <v>5953</v>
      </c>
      <c r="C7" s="232" t="s">
        <v>1301</v>
      </c>
      <c r="D7" s="436">
        <v>27295</v>
      </c>
    </row>
    <row r="8" ht="17.25" customHeight="1" spans="1:4">
      <c r="A8" s="434" t="s">
        <v>1302</v>
      </c>
      <c r="B8" s="435">
        <v>1454</v>
      </c>
      <c r="C8" s="230" t="s">
        <v>1303</v>
      </c>
      <c r="D8" s="436">
        <v>30</v>
      </c>
    </row>
    <row r="9" ht="17.25" customHeight="1" spans="1:4">
      <c r="A9" s="434" t="s">
        <v>1304</v>
      </c>
      <c r="B9" s="435">
        <f>SUM(B10:B18)</f>
        <v>285210</v>
      </c>
      <c r="C9" s="230" t="s">
        <v>1305</v>
      </c>
      <c r="D9" s="436">
        <v>72237</v>
      </c>
    </row>
    <row r="10" ht="17.25" customHeight="1" spans="1:4">
      <c r="A10" s="434" t="s">
        <v>1306</v>
      </c>
      <c r="B10" s="435">
        <v>2583</v>
      </c>
      <c r="C10" s="230"/>
      <c r="D10" s="436"/>
    </row>
    <row r="11" ht="17.25" customHeight="1" spans="1:4">
      <c r="A11" s="434" t="s">
        <v>1307</v>
      </c>
      <c r="B11" s="435">
        <v>102319</v>
      </c>
      <c r="C11" s="230"/>
      <c r="D11" s="436"/>
    </row>
    <row r="12" ht="17.25" customHeight="1" spans="1:4">
      <c r="A12" s="434" t="s">
        <v>1308</v>
      </c>
      <c r="B12" s="435">
        <v>82469</v>
      </c>
      <c r="C12" s="230"/>
      <c r="D12" s="436"/>
    </row>
    <row r="13" ht="17.25" customHeight="1" spans="1:4">
      <c r="A13" s="434" t="s">
        <v>1309</v>
      </c>
      <c r="B13" s="435">
        <v>33299</v>
      </c>
      <c r="C13" s="230"/>
      <c r="D13" s="436"/>
    </row>
    <row r="14" ht="17.25" customHeight="1" spans="1:4">
      <c r="A14" s="434" t="s">
        <v>1310</v>
      </c>
      <c r="B14" s="435">
        <v>3608</v>
      </c>
      <c r="C14" s="230"/>
      <c r="D14" s="437"/>
    </row>
    <row r="15" ht="17.25" customHeight="1" spans="1:4">
      <c r="A15" s="434" t="s">
        <v>1311</v>
      </c>
      <c r="B15" s="435">
        <v>4994</v>
      </c>
      <c r="C15" s="230"/>
      <c r="D15" s="436"/>
    </row>
    <row r="16" ht="17.25" customHeight="1" spans="1:4">
      <c r="A16" s="434" t="s">
        <v>1312</v>
      </c>
      <c r="B16" s="435">
        <v>26633</v>
      </c>
      <c r="C16" s="230"/>
      <c r="D16" s="436"/>
    </row>
    <row r="17" ht="17.25" customHeight="1" spans="1:4">
      <c r="A17" s="434" t="s">
        <v>1313</v>
      </c>
      <c r="B17" s="435">
        <v>24753</v>
      </c>
      <c r="C17" s="230"/>
      <c r="D17" s="436"/>
    </row>
    <row r="18" ht="17.25" customHeight="1" spans="1:4">
      <c r="A18" s="434" t="s">
        <v>1314</v>
      </c>
      <c r="B18" s="435">
        <v>4552</v>
      </c>
      <c r="C18" s="230"/>
      <c r="D18" s="235"/>
    </row>
    <row r="19" ht="17.25" customHeight="1" spans="1:4">
      <c r="A19" s="434" t="s">
        <v>1315</v>
      </c>
      <c r="B19" s="435">
        <f>SUM(B20:B28)</f>
        <v>258471</v>
      </c>
      <c r="C19" s="230"/>
      <c r="D19" s="235"/>
    </row>
    <row r="20" ht="17.25" customHeight="1" spans="1:4">
      <c r="A20" s="434" t="s">
        <v>1316</v>
      </c>
      <c r="B20" s="435">
        <v>3995</v>
      </c>
      <c r="C20" s="230"/>
      <c r="D20" s="235"/>
    </row>
    <row r="21" ht="17.25" customHeight="1" spans="1:4">
      <c r="A21" s="434" t="s">
        <v>1317</v>
      </c>
      <c r="B21" s="435">
        <v>54397</v>
      </c>
      <c r="C21" s="230"/>
      <c r="D21" s="235"/>
    </row>
    <row r="22" ht="17.25" customHeight="1" spans="1:4">
      <c r="A22" s="434" t="s">
        <v>1318</v>
      </c>
      <c r="B22" s="435">
        <v>8</v>
      </c>
      <c r="C22" s="230"/>
      <c r="D22" s="235"/>
    </row>
    <row r="23" ht="17.25" customHeight="1" spans="1:4">
      <c r="A23" s="434" t="s">
        <v>1319</v>
      </c>
      <c r="B23" s="435">
        <v>570</v>
      </c>
      <c r="C23" s="230"/>
      <c r="D23" s="235"/>
    </row>
    <row r="24" ht="17.25" customHeight="1" spans="1:4">
      <c r="A24" s="434" t="s">
        <v>1320</v>
      </c>
      <c r="B24" s="435">
        <v>63544</v>
      </c>
      <c r="C24" s="235"/>
      <c r="D24" s="235"/>
    </row>
    <row r="25" ht="17.25" customHeight="1" spans="1:4">
      <c r="A25" s="434" t="s">
        <v>1321</v>
      </c>
      <c r="B25" s="435">
        <v>96404</v>
      </c>
      <c r="C25" s="235"/>
      <c r="D25" s="235"/>
    </row>
    <row r="26" ht="17.25" customHeight="1" spans="1:4">
      <c r="A26" s="434" t="s">
        <v>1322</v>
      </c>
      <c r="B26" s="435">
        <v>6293</v>
      </c>
      <c r="C26" s="235"/>
      <c r="D26" s="235"/>
    </row>
    <row r="27" ht="17.25" customHeight="1" spans="1:4">
      <c r="A27" s="434" t="s">
        <v>1323</v>
      </c>
      <c r="B27" s="435">
        <v>32419</v>
      </c>
      <c r="C27" s="235"/>
      <c r="D27" s="235"/>
    </row>
    <row r="28" ht="17.25" customHeight="1" spans="1:4">
      <c r="A28" s="434" t="s">
        <v>1324</v>
      </c>
      <c r="B28" s="435">
        <v>841</v>
      </c>
      <c r="C28" s="235"/>
      <c r="D28" s="235"/>
    </row>
    <row r="29" ht="17.25" customHeight="1" spans="1:4">
      <c r="A29" s="434"/>
      <c r="B29" s="435"/>
      <c r="C29" s="235"/>
      <c r="D29" s="235"/>
    </row>
    <row r="30" ht="17.25" customHeight="1" spans="1:4">
      <c r="A30" s="230" t="s">
        <v>1325</v>
      </c>
      <c r="B30" s="436">
        <f>SUM(B31:B51)</f>
        <v>71386</v>
      </c>
      <c r="C30" s="230"/>
      <c r="D30" s="235"/>
    </row>
    <row r="31" ht="17.25" customHeight="1" spans="1:4">
      <c r="A31" s="230" t="s">
        <v>1326</v>
      </c>
      <c r="B31" s="436">
        <v>85</v>
      </c>
      <c r="C31" s="230"/>
      <c r="D31" s="235"/>
    </row>
    <row r="32" ht="17.25" customHeight="1" spans="1:4">
      <c r="A32" s="434" t="s">
        <v>1327</v>
      </c>
      <c r="B32" s="435"/>
      <c r="C32" s="230"/>
      <c r="D32" s="436"/>
    </row>
    <row r="33" ht="17.25" customHeight="1" spans="1:4">
      <c r="A33" s="434" t="s">
        <v>1328</v>
      </c>
      <c r="B33" s="435"/>
      <c r="C33" s="230"/>
      <c r="D33" s="436"/>
    </row>
    <row r="34" ht="17.25" customHeight="1" spans="1:4">
      <c r="A34" s="434" t="s">
        <v>1329</v>
      </c>
      <c r="B34" s="435">
        <v>2573</v>
      </c>
      <c r="C34" s="230"/>
      <c r="D34" s="436"/>
    </row>
    <row r="35" ht="17.25" customHeight="1" spans="1:4">
      <c r="A35" s="434" t="s">
        <v>1330</v>
      </c>
      <c r="B35" s="435">
        <v>392</v>
      </c>
      <c r="C35" s="230"/>
      <c r="D35" s="436"/>
    </row>
    <row r="36" ht="17.25" customHeight="1" spans="1:4">
      <c r="A36" s="434" t="s">
        <v>1331</v>
      </c>
      <c r="B36" s="435">
        <v>1443</v>
      </c>
      <c r="C36" s="230"/>
      <c r="D36" s="436"/>
    </row>
    <row r="37" ht="17.25" customHeight="1" spans="1:4">
      <c r="A37" s="434" t="s">
        <v>1332</v>
      </c>
      <c r="B37" s="435">
        <v>131</v>
      </c>
      <c r="C37" s="230"/>
      <c r="D37" s="436"/>
    </row>
    <row r="38" ht="17.25" customHeight="1" spans="1:4">
      <c r="A38" s="434" t="s">
        <v>1333</v>
      </c>
      <c r="B38" s="435">
        <v>1893</v>
      </c>
      <c r="C38" s="230"/>
      <c r="D38" s="436"/>
    </row>
    <row r="39" ht="17.25" customHeight="1" spans="1:4">
      <c r="A39" s="434" t="s">
        <v>1334</v>
      </c>
      <c r="B39" s="435">
        <v>3679</v>
      </c>
      <c r="C39" s="230"/>
      <c r="D39" s="436"/>
    </row>
    <row r="40" ht="17.25" customHeight="1" spans="1:4">
      <c r="A40" s="434" t="s">
        <v>1335</v>
      </c>
      <c r="B40" s="435">
        <v>20</v>
      </c>
      <c r="C40" s="230"/>
      <c r="D40" s="436"/>
    </row>
    <row r="41" ht="17.25" customHeight="1" spans="1:4">
      <c r="A41" s="434" t="s">
        <v>1336</v>
      </c>
      <c r="B41" s="435">
        <v>26437</v>
      </c>
      <c r="C41" s="230"/>
      <c r="D41" s="436"/>
    </row>
    <row r="42" ht="17.25" customHeight="1" spans="1:4">
      <c r="A42" s="434" t="s">
        <v>1337</v>
      </c>
      <c r="B42" s="435">
        <v>16541</v>
      </c>
      <c r="C42" s="230"/>
      <c r="D42" s="436"/>
    </row>
    <row r="43" ht="17.25" customHeight="1" spans="1:4">
      <c r="A43" s="434" t="s">
        <v>1338</v>
      </c>
      <c r="B43" s="435">
        <v>1006</v>
      </c>
      <c r="C43" s="230"/>
      <c r="D43" s="436"/>
    </row>
    <row r="44" ht="17.25" customHeight="1" spans="1:4">
      <c r="A44" s="434" t="s">
        <v>1339</v>
      </c>
      <c r="B44" s="435">
        <v>273</v>
      </c>
      <c r="C44" s="230"/>
      <c r="D44" s="436"/>
    </row>
    <row r="45" ht="17.25" customHeight="1" spans="1:4">
      <c r="A45" s="434" t="s">
        <v>1340</v>
      </c>
      <c r="B45" s="435">
        <v>426</v>
      </c>
      <c r="C45" s="230"/>
      <c r="D45" s="436"/>
    </row>
    <row r="46" ht="17.25" customHeight="1" spans="1:4">
      <c r="A46" s="434" t="s">
        <v>1341</v>
      </c>
      <c r="B46" s="435">
        <v>250</v>
      </c>
      <c r="C46" s="230"/>
      <c r="D46" s="436"/>
    </row>
    <row r="47" ht="17.25" customHeight="1" spans="1:4">
      <c r="A47" s="434" t="s">
        <v>1342</v>
      </c>
      <c r="B47" s="435">
        <v>2245</v>
      </c>
      <c r="C47" s="230"/>
      <c r="D47" s="436"/>
    </row>
    <row r="48" ht="17.25" customHeight="1" spans="1:4">
      <c r="A48" s="434" t="s">
        <v>1343</v>
      </c>
      <c r="B48" s="435"/>
      <c r="C48" s="230"/>
      <c r="D48" s="436"/>
    </row>
    <row r="49" ht="17.25" customHeight="1" spans="1:4">
      <c r="A49" s="434" t="s">
        <v>1344</v>
      </c>
      <c r="B49" s="435">
        <v>13992</v>
      </c>
      <c r="C49" s="230"/>
      <c r="D49" s="436"/>
    </row>
    <row r="50" ht="17.25" customHeight="1" spans="1:4">
      <c r="A50" s="434" t="s">
        <v>1345</v>
      </c>
      <c r="B50" s="435"/>
      <c r="C50" s="230"/>
      <c r="D50" s="436"/>
    </row>
    <row r="51" ht="17.25" customHeight="1" spans="1:4">
      <c r="A51" s="230"/>
      <c r="B51" s="436"/>
      <c r="C51" s="230"/>
      <c r="D51" s="436"/>
    </row>
    <row r="52" ht="17.25" customHeight="1" spans="1:4">
      <c r="A52" s="438" t="s">
        <v>1346</v>
      </c>
      <c r="B52" s="438"/>
      <c r="C52" s="438"/>
      <c r="D52" s="438"/>
    </row>
    <row r="53" ht="20.1" customHeight="1" spans="3:4">
      <c r="C53" s="439"/>
      <c r="D53" s="439"/>
    </row>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mergeCells count="3">
    <mergeCell ref="A1:D1"/>
    <mergeCell ref="A2:D2"/>
    <mergeCell ref="A52:D52"/>
  </mergeCells>
  <printOptions horizontalCentered="1"/>
  <pageMargins left="0.15625" right="0.15625" top="0.511805555555556" bottom="0.55" header="0.313888888888889" footer="0.313888888888889"/>
  <pageSetup paperSize="9" scale="85"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D46"/>
  <sheetViews>
    <sheetView workbookViewId="0">
      <selection activeCell="A15" sqref="A15:B15"/>
    </sheetView>
  </sheetViews>
  <sheetFormatPr defaultColWidth="9" defaultRowHeight="15" outlineLevelCol="3"/>
  <cols>
    <col min="1" max="1" width="9.875" style="221" customWidth="1"/>
    <col min="2" max="2" width="20" style="221" customWidth="1"/>
    <col min="3" max="4" width="25.125" style="221" customWidth="1"/>
    <col min="5" max="16384" width="9" style="221"/>
  </cols>
  <sheetData>
    <row r="1" ht="18.75" spans="1:4">
      <c r="A1" s="5" t="s">
        <v>1347</v>
      </c>
      <c r="B1" s="5"/>
      <c r="C1" s="5"/>
      <c r="D1" s="5"/>
    </row>
    <row r="2" ht="25.5" customHeight="1" spans="1:4">
      <c r="A2" s="174" t="s">
        <v>1348</v>
      </c>
      <c r="B2" s="174"/>
      <c r="C2" s="174"/>
      <c r="D2" s="174"/>
    </row>
    <row r="3" ht="20.25" customHeight="1" spans="1:4">
      <c r="A3" s="207"/>
      <c r="B3" s="207"/>
      <c r="C3" s="207"/>
      <c r="D3" s="207"/>
    </row>
    <row r="4" spans="1:4">
      <c r="A4" s="208"/>
      <c r="B4" s="208"/>
      <c r="C4" s="208"/>
      <c r="D4" s="421" t="s">
        <v>137</v>
      </c>
    </row>
    <row r="5" s="420" customFormat="1" ht="18" spans="1:4">
      <c r="A5" s="422" t="s">
        <v>1349</v>
      </c>
      <c r="B5" s="422"/>
      <c r="C5" s="423" t="s">
        <v>1350</v>
      </c>
      <c r="D5" s="424" t="s">
        <v>1351</v>
      </c>
    </row>
    <row r="6" s="220" customFormat="1" ht="18.75" spans="1:4">
      <c r="A6" s="425" t="s">
        <v>1352</v>
      </c>
      <c r="B6" s="426"/>
      <c r="C6" s="427">
        <f>SUM(C7:C46)</f>
        <v>131465</v>
      </c>
      <c r="D6" s="427">
        <f>SUM(D7:D46)</f>
        <v>30145</v>
      </c>
    </row>
    <row r="7" s="220" customFormat="1" ht="14.25" customHeight="1" spans="1:4">
      <c r="A7" s="428" t="s">
        <v>1353</v>
      </c>
      <c r="B7" s="429"/>
      <c r="C7" s="430">
        <v>2947</v>
      </c>
      <c r="D7" s="431">
        <v>2548</v>
      </c>
    </row>
    <row r="8" s="220" customFormat="1" ht="14.25" customHeight="1" spans="1:4">
      <c r="A8" s="428" t="s">
        <v>1354</v>
      </c>
      <c r="B8" s="429"/>
      <c r="C8" s="430">
        <v>3212</v>
      </c>
      <c r="D8" s="431">
        <v>1841</v>
      </c>
    </row>
    <row r="9" ht="14.25" customHeight="1" spans="1:4">
      <c r="A9" s="428" t="s">
        <v>1355</v>
      </c>
      <c r="B9" s="429"/>
      <c r="C9" s="430">
        <v>2779</v>
      </c>
      <c r="D9" s="431">
        <v>183</v>
      </c>
    </row>
    <row r="10" s="220" customFormat="1" ht="14.25" customHeight="1" spans="1:4">
      <c r="A10" s="428" t="s">
        <v>1356</v>
      </c>
      <c r="B10" s="429"/>
      <c r="C10" s="430">
        <v>4875</v>
      </c>
      <c r="D10" s="431">
        <v>6176</v>
      </c>
    </row>
    <row r="11" ht="14.25" customHeight="1" spans="1:4">
      <c r="A11" s="428" t="s">
        <v>1357</v>
      </c>
      <c r="B11" s="429"/>
      <c r="C11" s="430">
        <v>2874</v>
      </c>
      <c r="D11" s="431">
        <v>1889</v>
      </c>
    </row>
    <row r="12" ht="14.25" customHeight="1" spans="1:4">
      <c r="A12" s="428" t="s">
        <v>1358</v>
      </c>
      <c r="B12" s="429"/>
      <c r="C12" s="430">
        <v>4378</v>
      </c>
      <c r="D12" s="431">
        <v>1605</v>
      </c>
    </row>
    <row r="13" ht="14.25" customHeight="1" spans="1:4">
      <c r="A13" s="428" t="s">
        <v>1359</v>
      </c>
      <c r="B13" s="429"/>
      <c r="C13" s="430">
        <v>4273</v>
      </c>
      <c r="D13" s="431">
        <v>2585</v>
      </c>
    </row>
    <row r="14" ht="14.25" customHeight="1" spans="1:4">
      <c r="A14" s="428" t="s">
        <v>1360</v>
      </c>
      <c r="B14" s="429"/>
      <c r="C14" s="430">
        <v>3602</v>
      </c>
      <c r="D14" s="431">
        <v>208</v>
      </c>
    </row>
    <row r="15" ht="14.25" customHeight="1" spans="1:4">
      <c r="A15" s="428" t="s">
        <v>1361</v>
      </c>
      <c r="B15" s="429"/>
      <c r="C15" s="430">
        <v>2481</v>
      </c>
      <c r="D15" s="431">
        <v>-67</v>
      </c>
    </row>
    <row r="16" ht="14.25" customHeight="1" spans="1:4">
      <c r="A16" s="428" t="s">
        <v>1362</v>
      </c>
      <c r="B16" s="429"/>
      <c r="C16" s="430">
        <v>2234</v>
      </c>
      <c r="D16" s="431">
        <v>2514</v>
      </c>
    </row>
    <row r="17" ht="14.25" customHeight="1" spans="1:4">
      <c r="A17" s="428" t="s">
        <v>1363</v>
      </c>
      <c r="B17" s="429"/>
      <c r="C17" s="430">
        <v>2709</v>
      </c>
      <c r="D17" s="431">
        <v>1023</v>
      </c>
    </row>
    <row r="18" s="220" customFormat="1" ht="14.25" customHeight="1" spans="1:4">
      <c r="A18" s="428" t="s">
        <v>1364</v>
      </c>
      <c r="B18" s="429"/>
      <c r="C18" s="430">
        <v>3564</v>
      </c>
      <c r="D18" s="431">
        <v>213</v>
      </c>
    </row>
    <row r="19" s="220" customFormat="1" ht="14.25" customHeight="1" spans="1:4">
      <c r="A19" s="428" t="s">
        <v>1365</v>
      </c>
      <c r="B19" s="429"/>
      <c r="C19" s="430">
        <v>1859</v>
      </c>
      <c r="D19" s="431">
        <v>10</v>
      </c>
    </row>
    <row r="20" s="220" customFormat="1" ht="14.25" customHeight="1" spans="1:4">
      <c r="A20" s="428" t="s">
        <v>1366</v>
      </c>
      <c r="B20" s="429"/>
      <c r="C20" s="430">
        <v>3334</v>
      </c>
      <c r="D20" s="431">
        <v>117</v>
      </c>
    </row>
    <row r="21" s="220" customFormat="1" ht="14.25" customHeight="1" spans="1:4">
      <c r="A21" s="428" t="s">
        <v>1367</v>
      </c>
      <c r="B21" s="429"/>
      <c r="C21" s="430">
        <v>2301</v>
      </c>
      <c r="D21" s="431">
        <v>45</v>
      </c>
    </row>
    <row r="22" s="220" customFormat="1" ht="14.25" customHeight="1" spans="1:4">
      <c r="A22" s="428" t="s">
        <v>1368</v>
      </c>
      <c r="B22" s="429"/>
      <c r="C22" s="430">
        <v>6764</v>
      </c>
      <c r="D22" s="431">
        <v>245</v>
      </c>
    </row>
    <row r="23" s="220" customFormat="1" ht="14.25" customHeight="1" spans="1:4">
      <c r="A23" s="428" t="s">
        <v>1369</v>
      </c>
      <c r="B23" s="429"/>
      <c r="C23" s="430">
        <v>2566</v>
      </c>
      <c r="D23" s="431">
        <v>4</v>
      </c>
    </row>
    <row r="24" s="220" customFormat="1" ht="14.25" customHeight="1" spans="1:4">
      <c r="A24" s="428" t="s">
        <v>1370</v>
      </c>
      <c r="B24" s="429"/>
      <c r="C24" s="430">
        <v>1791</v>
      </c>
      <c r="D24" s="431">
        <v>25</v>
      </c>
    </row>
    <row r="25" s="220" customFormat="1" ht="14.25" customHeight="1" spans="1:4">
      <c r="A25" s="428" t="s">
        <v>1371</v>
      </c>
      <c r="B25" s="429"/>
      <c r="C25" s="430">
        <v>2992</v>
      </c>
      <c r="D25" s="431">
        <v>22</v>
      </c>
    </row>
    <row r="26" s="220" customFormat="1" ht="14.25" customHeight="1" spans="1:4">
      <c r="A26" s="428" t="s">
        <v>1372</v>
      </c>
      <c r="B26" s="429"/>
      <c r="C26" s="430">
        <v>1596</v>
      </c>
      <c r="D26" s="431">
        <v>73</v>
      </c>
    </row>
    <row r="27" s="220" customFormat="1" ht="14.25" customHeight="1" spans="1:4">
      <c r="A27" s="428" t="s">
        <v>1373</v>
      </c>
      <c r="B27" s="429"/>
      <c r="C27" s="430">
        <v>2641</v>
      </c>
      <c r="D27" s="431">
        <v>10</v>
      </c>
    </row>
    <row r="28" s="220" customFormat="1" ht="14.25" customHeight="1" spans="1:4">
      <c r="A28" s="428" t="s">
        <v>1374</v>
      </c>
      <c r="B28" s="429"/>
      <c r="C28" s="430">
        <v>4285</v>
      </c>
      <c r="D28" s="431">
        <v>96</v>
      </c>
    </row>
    <row r="29" s="220" customFormat="1" ht="14.25" customHeight="1" spans="1:4">
      <c r="A29" s="428" t="s">
        <v>1375</v>
      </c>
      <c r="B29" s="429"/>
      <c r="C29" s="430">
        <v>2336</v>
      </c>
      <c r="D29" s="431">
        <v>327</v>
      </c>
    </row>
    <row r="30" s="220" customFormat="1" ht="14.25" customHeight="1" spans="1:4">
      <c r="A30" s="428" t="s">
        <v>1376</v>
      </c>
      <c r="B30" s="429"/>
      <c r="C30" s="430">
        <v>2906</v>
      </c>
      <c r="D30" s="431">
        <v>49</v>
      </c>
    </row>
    <row r="31" s="220" customFormat="1" ht="14.25" customHeight="1" spans="1:4">
      <c r="A31" s="428" t="s">
        <v>1377</v>
      </c>
      <c r="B31" s="429"/>
      <c r="C31" s="430">
        <v>2412</v>
      </c>
      <c r="D31" s="431">
        <v>10</v>
      </c>
    </row>
    <row r="32" s="220" customFormat="1" ht="14.25" customHeight="1" spans="1:4">
      <c r="A32" s="428" t="s">
        <v>1378</v>
      </c>
      <c r="B32" s="429"/>
      <c r="C32" s="430">
        <v>3231</v>
      </c>
      <c r="D32" s="431">
        <v>126</v>
      </c>
    </row>
    <row r="33" s="220" customFormat="1" ht="14.25" customHeight="1" spans="1:4">
      <c r="A33" s="428" t="s">
        <v>1379</v>
      </c>
      <c r="B33" s="429"/>
      <c r="C33" s="430">
        <v>1765</v>
      </c>
      <c r="D33" s="431">
        <v>60</v>
      </c>
    </row>
    <row r="34" s="220" customFormat="1" ht="14.25" customHeight="1" spans="1:4">
      <c r="A34" s="428" t="s">
        <v>1380</v>
      </c>
      <c r="B34" s="429"/>
      <c r="C34" s="430">
        <v>3281</v>
      </c>
      <c r="D34" s="431">
        <v>61</v>
      </c>
    </row>
    <row r="35" s="220" customFormat="1" ht="14.25" customHeight="1" spans="1:4">
      <c r="A35" s="428" t="s">
        <v>1381</v>
      </c>
      <c r="B35" s="429"/>
      <c r="C35" s="430">
        <v>1707</v>
      </c>
      <c r="D35" s="431">
        <v>14</v>
      </c>
    </row>
    <row r="36" s="220" customFormat="1" ht="14.25" customHeight="1" spans="1:4">
      <c r="A36" s="428" t="s">
        <v>1382</v>
      </c>
      <c r="B36" s="429"/>
      <c r="C36" s="430">
        <v>2115</v>
      </c>
      <c r="D36" s="431">
        <v>50</v>
      </c>
    </row>
    <row r="37" s="220" customFormat="1" ht="14.25" customHeight="1" spans="1:4">
      <c r="A37" s="428" t="s">
        <v>1383</v>
      </c>
      <c r="B37" s="429"/>
      <c r="C37" s="430">
        <v>7168</v>
      </c>
      <c r="D37" s="431">
        <v>1252</v>
      </c>
    </row>
    <row r="38" s="220" customFormat="1" ht="14.25" customHeight="1" spans="1:4">
      <c r="A38" s="428" t="s">
        <v>1384</v>
      </c>
      <c r="B38" s="429"/>
      <c r="C38" s="430">
        <v>4043</v>
      </c>
      <c r="D38" s="431">
        <v>4747</v>
      </c>
    </row>
    <row r="39" s="220" customFormat="1" ht="14.25" customHeight="1" spans="1:4">
      <c r="A39" s="428" t="s">
        <v>1385</v>
      </c>
      <c r="B39" s="429"/>
      <c r="C39" s="430">
        <v>3719</v>
      </c>
      <c r="D39" s="431">
        <v>1073</v>
      </c>
    </row>
    <row r="40" s="220" customFormat="1" ht="14.25" customHeight="1" spans="1:4">
      <c r="A40" s="428" t="s">
        <v>1386</v>
      </c>
      <c r="B40" s="429"/>
      <c r="C40" s="430">
        <v>3555</v>
      </c>
      <c r="D40" s="431">
        <v>58</v>
      </c>
    </row>
    <row r="41" s="220" customFormat="1" ht="14.25" customHeight="1" spans="1:4">
      <c r="A41" s="428" t="s">
        <v>1387</v>
      </c>
      <c r="B41" s="429"/>
      <c r="C41" s="430">
        <v>2179</v>
      </c>
      <c r="D41" s="431">
        <v>68</v>
      </c>
    </row>
    <row r="42" s="220" customFormat="1" ht="14.25" customHeight="1" spans="1:4">
      <c r="A42" s="428" t="s">
        <v>1388</v>
      </c>
      <c r="B42" s="429"/>
      <c r="C42" s="430">
        <v>5154</v>
      </c>
      <c r="D42" s="431">
        <v>75</v>
      </c>
    </row>
    <row r="43" s="220" customFormat="1" ht="14.25" customHeight="1" spans="1:4">
      <c r="A43" s="428" t="s">
        <v>1389</v>
      </c>
      <c r="B43" s="429"/>
      <c r="C43" s="430">
        <v>2011</v>
      </c>
      <c r="D43" s="431">
        <v>16</v>
      </c>
    </row>
    <row r="44" s="220" customFormat="1" ht="14.25" customHeight="1" spans="1:4">
      <c r="A44" s="428" t="s">
        <v>1390</v>
      </c>
      <c r="B44" s="429"/>
      <c r="C44" s="430">
        <v>5133</v>
      </c>
      <c r="D44" s="431">
        <v>130</v>
      </c>
    </row>
    <row r="45" s="220" customFormat="1" ht="14.25" customHeight="1" spans="1:4">
      <c r="A45" s="428" t="s">
        <v>1391</v>
      </c>
      <c r="B45" s="429"/>
      <c r="C45" s="430">
        <v>6594</v>
      </c>
      <c r="D45" s="431">
        <v>90</v>
      </c>
    </row>
    <row r="46" s="220" customFormat="1" ht="14.25" customHeight="1" spans="1:4">
      <c r="A46" s="428" t="s">
        <v>1392</v>
      </c>
      <c r="B46" s="429"/>
      <c r="C46" s="430">
        <v>2099</v>
      </c>
      <c r="D46" s="431">
        <v>574</v>
      </c>
    </row>
  </sheetData>
  <mergeCells count="45">
    <mergeCell ref="A1:D1"/>
    <mergeCell ref="A2:D2"/>
    <mergeCell ref="A3:D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s>
  <printOptions horizontalCentered="1"/>
  <pageMargins left="0.313888888888889" right="0.313888888888889" top="0.786805555555556" bottom="0.196527777777778" header="0.313888888888889" footer="0.313888888888889"/>
  <pageSetup paperSize="9" fitToHeight="0"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47</vt:i4>
      </vt:variant>
    </vt:vector>
  </HeadingPairs>
  <TitlesOfParts>
    <vt:vector size="47" baseType="lpstr">
      <vt:lpstr>01-2020全区收入</vt:lpstr>
      <vt:lpstr>02-2020全区支出</vt:lpstr>
      <vt:lpstr>03-2020全区公共平衡</vt:lpstr>
      <vt:lpstr>04-2020全区公共本级支出功能  (2)</vt:lpstr>
      <vt:lpstr>05-2020区本级公共平衡 </vt:lpstr>
      <vt:lpstr>说明-公共预算 (1)</vt:lpstr>
      <vt:lpstr>06-2020区本级公共本级支出功能 </vt:lpstr>
      <vt:lpstr>07-2020区本级公共线下 </vt:lpstr>
      <vt:lpstr>08-2020转移支付分地区</vt:lpstr>
      <vt:lpstr>09-2020全区基金平衡</vt:lpstr>
      <vt:lpstr>10-2020全区基金支出</vt:lpstr>
      <vt:lpstr>11-2020区本级基金平衡</vt:lpstr>
      <vt:lpstr>说明-基金预算（1）</vt:lpstr>
      <vt:lpstr>12-2020区本级基金支出</vt:lpstr>
      <vt:lpstr>13-2020基金转移支付</vt:lpstr>
      <vt:lpstr>14-2020全区国资</vt:lpstr>
      <vt:lpstr>15-2020区本级国资 </vt:lpstr>
      <vt:lpstr>说明-国资预算（1）</vt:lpstr>
      <vt:lpstr>16-2020社保执行</vt:lpstr>
      <vt:lpstr>17-2021全区公共平衡</vt:lpstr>
      <vt:lpstr>18-2021全区公共本级支出功能</vt:lpstr>
      <vt:lpstr>19-2021区本级公共平衡</vt:lpstr>
      <vt:lpstr>20-2021区本级公共本级支出功能 </vt:lpstr>
      <vt:lpstr>21-2021公共基本和项目 </vt:lpstr>
      <vt:lpstr>22-2021公共本级基本支出经济 </vt:lpstr>
      <vt:lpstr>23-2021税收返还和转移支付</vt:lpstr>
      <vt:lpstr>24-2021转移支付分地区</vt:lpstr>
      <vt:lpstr>25-2021转移支付分项目</vt:lpstr>
      <vt:lpstr>26-2021全区基金平衡</vt:lpstr>
      <vt:lpstr>27-2021基金支出</vt:lpstr>
      <vt:lpstr>28-2021区本级基金平衡</vt:lpstr>
      <vt:lpstr>29-2021区本级基金支出</vt:lpstr>
      <vt:lpstr>30-2021基金转移支付</vt:lpstr>
      <vt:lpstr>31-2021全区国资</vt:lpstr>
      <vt:lpstr>32-2021区本级国资</vt:lpstr>
      <vt:lpstr>33-2021社保收入</vt:lpstr>
      <vt:lpstr>34-2021社保支出</vt:lpstr>
      <vt:lpstr>35-2021社保结余</vt:lpstr>
      <vt:lpstr>36-2020债务限额、余额</vt:lpstr>
      <vt:lpstr>37-2020、2021一般债务余额</vt:lpstr>
      <vt:lpstr>38-2020、2021专项债务余额</vt:lpstr>
      <vt:lpstr>39-债务还本付息</vt:lpstr>
      <vt:lpstr>40-2021年提前下达</vt:lpstr>
      <vt:lpstr>41-2021新增债券安排</vt:lpstr>
      <vt:lpstr>42-2021区本级一般公共预算“三公”经费预算</vt:lpstr>
      <vt:lpstr>43-2020年直达资金明细</vt:lpstr>
      <vt:lpstr>44-2021重点项目支出绩效评价表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wys</dc:creator>
  <cp:lastModifiedBy>黄晓凤</cp:lastModifiedBy>
  <dcterms:created xsi:type="dcterms:W3CDTF">2006-09-13T11:21:00Z</dcterms:created>
  <cp:lastPrinted>2021-02-04T03:01:00Z</cp:lastPrinted>
  <dcterms:modified xsi:type="dcterms:W3CDTF">2023-08-03T03:20:56Z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