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6970" windowHeight="12645" tabRatio="776" firstSheet="5" activeTab="5"/>
  </bookViews>
  <sheets>
    <sheet name="01-2020区级一般公共预算收支决算表 " sheetId="26" r:id="rId1"/>
    <sheet name="02-2020区级一般公共预算本级支出决算表（分功能科目）" sheetId="27" r:id="rId2"/>
    <sheet name="03-2020年区级一般公共预算基本支出（分经济科目）决算表" sheetId="64" r:id="rId3"/>
    <sheet name="04-2020年区级一般公共预算税收返还和转移支付决算表" sheetId="60" r:id="rId4"/>
    <sheet name="05-2020区级政府性基金预算收支决算表" sheetId="33" r:id="rId5"/>
    <sheet name="06-2020区级政府性基金预算本级支出决算表" sheetId="19" r:id="rId6"/>
    <sheet name="07-2020年区本级政府性基金预算转移支付收支决算表 " sheetId="65" r:id="rId7"/>
    <sheet name="08-2020区级国有资本经营预算收支决算表" sheetId="48" r:id="rId8"/>
    <sheet name="09-2020年区级国有资本经营预算本级支出决算表" sheetId="66" r:id="rId9"/>
    <sheet name="10-2020年区级国有资本经营预算转移支付决算表" sheetId="67" r:id="rId10"/>
    <sheet name="11-2020年社会保险基金收支决算表" sheetId="68" r:id="rId11"/>
    <sheet name="12-2020转移支付分地区" sheetId="59" r:id="rId12"/>
    <sheet name="13-2020年地方政府债务限额及余额决算情况表" sheetId="62" r:id="rId13"/>
    <sheet name="14-2020年地方政府债券使用情况表" sheetId="69" r:id="rId14"/>
    <sheet name="15-地方政府债务相关情况表" sheetId="70" r:id="rId15"/>
    <sheet name="16-三公经费情况表" sheetId="63" r:id="rId16"/>
  </sheets>
  <definedNames>
    <definedName name="_xlnm._FilterDatabase" localSheetId="1" hidden="1">'02-2020区级一般公共预算本级支出决算表（分功能科目）'!$A$5:$G$1480</definedName>
    <definedName name="_xlnm._FilterDatabase" localSheetId="2" hidden="1">'03-2020年区级一般公共预算基本支出（分经济科目）决算表'!$A$5:$C$70</definedName>
    <definedName name="_xlnm._FilterDatabase" localSheetId="5" hidden="1">'06-2020区级政府性基金预算本级支出决算表'!$A$4:$D$251</definedName>
    <definedName name="_xlnm._FilterDatabase" localSheetId="8" hidden="1">'09-2020年区级国有资本经营预算本级支出决算表'!$A$3:$C$34</definedName>
    <definedName name="fa">#REF!</definedName>
    <definedName name="_xlnm.Print_Area" localSheetId="0">'01-2020区级一般公共预算收支决算表 '!$A$1:$O$40</definedName>
    <definedName name="_xlnm.Print_Area" localSheetId="4">'05-2020区级政府性基金预算收支决算表'!$A$1:$O$29</definedName>
    <definedName name="_xlnm.Print_Area" localSheetId="5">'06-2020区级政府性基金预算本级支出决算表'!$B$1:$C$31</definedName>
    <definedName name="_xlnm.Print_Area" localSheetId="7">'08-2020区级国有资本经营预算收支决算表'!$A$1:$O$22</definedName>
    <definedName name="_xlnm.Print_Area" localSheetId="11">'12-2020转移支付分地区'!$A$1:$D$45</definedName>
    <definedName name="_xlnm.Print_Area" localSheetId="13">'14-2020年地方政府债券使用情况表'!$A$1:$C$43</definedName>
    <definedName name="_xlnm.Print_Titles" localSheetId="0">'01-2020区级一般公共预算收支决算表 '!$2:$4</definedName>
    <definedName name="_xlnm.Print_Titles" localSheetId="1">'02-2020区级一般公共预算本级支出决算表（分功能科目）'!$5:$5</definedName>
    <definedName name="_xlnm.Print_Titles" localSheetId="2">'03-2020年区级一般公共预算基本支出（分经济科目）决算表'!$4:$5</definedName>
    <definedName name="_xlnm.Print_Titles" localSheetId="4">'05-2020区级政府性基金预算收支决算表'!$1:$4</definedName>
    <definedName name="_xlnm.Print_Titles" localSheetId="5">'06-2020区级政府性基金预算本级支出决算表'!$2:$4</definedName>
    <definedName name="_xlnm.Print_Titles" localSheetId="11">'12-2020转移支付分地区'!$2:$5</definedName>
    <definedName name="地区名称" localSheetId="0">#REF!</definedName>
    <definedName name="地区名称" localSheetId="1">#REF!</definedName>
    <definedName name="地区名称" localSheetId="4">#REF!</definedName>
    <definedName name="地区名称" localSheetId="7">#REF!</definedName>
    <definedName name="地区名称" localSheetId="11">#REF!</definedName>
    <definedName name="地区名称">#REF!</definedName>
  </definedNames>
  <calcPr calcId="144525"/>
</workbook>
</file>

<file path=xl/sharedStrings.xml><?xml version="1.0" encoding="utf-8"?>
<sst xmlns="http://schemas.openxmlformats.org/spreadsheetml/2006/main" count="1690">
  <si>
    <r>
      <rPr>
        <sz val="12"/>
        <color indexed="8"/>
        <rFont val="方正黑体_GBK"/>
        <charset val="134"/>
      </rPr>
      <t>表</t>
    </r>
    <r>
      <rPr>
        <sz val="12"/>
        <color indexed="8"/>
        <rFont val="Times New Roman"/>
        <charset val="134"/>
      </rPr>
      <t>1</t>
    </r>
  </si>
  <si>
    <r>
      <rPr>
        <sz val="18"/>
        <color rgb="FF000000"/>
        <rFont val="Times New Roman"/>
        <charset val="134"/>
      </rPr>
      <t>2020</t>
    </r>
    <r>
      <rPr>
        <sz val="18"/>
        <color rgb="FF000000"/>
        <rFont val="方正小标宋_GBK"/>
        <charset val="134"/>
      </rPr>
      <t>年区级一般公共预算收支决算表（草案）</t>
    </r>
  </si>
  <si>
    <r>
      <rPr>
        <sz val="10"/>
        <color indexed="8"/>
        <rFont val="宋体"/>
        <charset val="134"/>
      </rPr>
      <t>单位：万元</t>
    </r>
  </si>
  <si>
    <r>
      <rPr>
        <sz val="14"/>
        <rFont val="黑体"/>
        <charset val="134"/>
      </rPr>
      <t>收</t>
    </r>
    <r>
      <rPr>
        <sz val="14"/>
        <rFont val="Times New Roman"/>
        <charset val="134"/>
      </rPr>
      <t xml:space="preserve">      </t>
    </r>
    <r>
      <rPr>
        <sz val="14"/>
        <rFont val="黑体"/>
        <charset val="134"/>
      </rPr>
      <t>入</t>
    </r>
  </si>
  <si>
    <r>
      <rPr>
        <sz val="14"/>
        <rFont val="黑体"/>
        <charset val="134"/>
      </rPr>
      <t>2019</t>
    </r>
    <r>
      <rPr>
        <sz val="14"/>
        <rFont val="宋体"/>
        <charset val="134"/>
      </rPr>
      <t>年</t>
    </r>
    <r>
      <rPr>
        <sz val="14"/>
        <rFont val="黑体"/>
        <charset val="134"/>
      </rPr>
      <t>决算数</t>
    </r>
  </si>
  <si>
    <r>
      <rPr>
        <sz val="14"/>
        <rFont val="黑体"/>
        <charset val="134"/>
      </rPr>
      <t>预算数</t>
    </r>
  </si>
  <si>
    <r>
      <rPr>
        <sz val="14"/>
        <rFont val="黑体"/>
        <charset val="134"/>
      </rPr>
      <t>调整
预算数</t>
    </r>
  </si>
  <si>
    <t>决算数</t>
  </si>
  <si>
    <r>
      <rPr>
        <sz val="14"/>
        <rFont val="黑体"/>
        <charset val="134"/>
      </rPr>
      <t>决算数
为调整
预算</t>
    </r>
    <r>
      <rPr>
        <sz val="14"/>
        <rFont val="Times New Roman"/>
        <charset val="134"/>
      </rPr>
      <t>%</t>
    </r>
  </si>
  <si>
    <r>
      <rPr>
        <sz val="14"/>
        <rFont val="黑体"/>
        <charset val="134"/>
      </rPr>
      <t>决算数比上年增长</t>
    </r>
    <r>
      <rPr>
        <sz val="14"/>
        <rFont val="Times New Roman"/>
        <charset val="134"/>
      </rPr>
      <t>%</t>
    </r>
  </si>
  <si>
    <r>
      <rPr>
        <sz val="14"/>
        <rFont val="黑体"/>
        <charset val="134"/>
      </rPr>
      <t>支</t>
    </r>
    <r>
      <rPr>
        <sz val="14"/>
        <rFont val="Times New Roman"/>
        <charset val="134"/>
      </rPr>
      <t xml:space="preserve">      </t>
    </r>
    <r>
      <rPr>
        <sz val="14"/>
        <rFont val="黑体"/>
        <charset val="134"/>
      </rPr>
      <t>出</t>
    </r>
  </si>
  <si>
    <r>
      <rPr>
        <sz val="14"/>
        <rFont val="黑体"/>
        <charset val="134"/>
      </rPr>
      <t>变动
预算数</t>
    </r>
  </si>
  <si>
    <r>
      <rPr>
        <sz val="14"/>
        <rFont val="黑体"/>
        <charset val="134"/>
      </rPr>
      <t>决算数
为变动
预算</t>
    </r>
    <r>
      <rPr>
        <sz val="14"/>
        <rFont val="Times New Roman"/>
        <charset val="134"/>
      </rPr>
      <t>%</t>
    </r>
  </si>
  <si>
    <r>
      <rPr>
        <sz val="14"/>
        <rFont val="黑体"/>
        <charset val="134"/>
      </rPr>
      <t>总</t>
    </r>
    <r>
      <rPr>
        <sz val="14"/>
        <rFont val="Times New Roman"/>
        <charset val="134"/>
      </rPr>
      <t xml:space="preserve">  </t>
    </r>
    <r>
      <rPr>
        <sz val="14"/>
        <rFont val="黑体"/>
        <charset val="134"/>
      </rPr>
      <t>计</t>
    </r>
  </si>
  <si>
    <t>-</t>
  </si>
  <si>
    <r>
      <rPr>
        <sz val="14"/>
        <rFont val="黑体"/>
        <charset val="134"/>
      </rPr>
      <t>本级收入合计</t>
    </r>
  </si>
  <si>
    <r>
      <rPr>
        <sz val="14"/>
        <rFont val="黑体"/>
        <charset val="134"/>
      </rPr>
      <t>本级支出合计</t>
    </r>
  </si>
  <si>
    <r>
      <rPr>
        <sz val="10"/>
        <color theme="1"/>
        <rFont val="宋体"/>
        <charset val="134"/>
      </rPr>
      <t>一、税收收入</t>
    </r>
  </si>
  <si>
    <r>
      <rPr>
        <sz val="10"/>
        <color indexed="8"/>
        <rFont val="宋体"/>
        <charset val="134"/>
      </rPr>
      <t>一、一般公共服务支出</t>
    </r>
  </si>
  <si>
    <r>
      <rPr>
        <sz val="10"/>
        <color theme="1"/>
        <rFont val="Times New Roman"/>
        <charset val="134"/>
      </rPr>
      <t xml:space="preserve">    </t>
    </r>
    <r>
      <rPr>
        <sz val="10"/>
        <color theme="1"/>
        <rFont val="宋体"/>
        <charset val="134"/>
      </rPr>
      <t>增值税</t>
    </r>
  </si>
  <si>
    <r>
      <rPr>
        <sz val="10"/>
        <color indexed="8"/>
        <rFont val="宋体"/>
        <charset val="134"/>
      </rPr>
      <t>二、外交支出</t>
    </r>
  </si>
  <si>
    <r>
      <rPr>
        <sz val="10"/>
        <color theme="1"/>
        <rFont val="Times New Roman"/>
        <charset val="134"/>
      </rPr>
      <t xml:space="preserve">    </t>
    </r>
    <r>
      <rPr>
        <sz val="10"/>
        <color theme="1"/>
        <rFont val="宋体"/>
        <charset val="134"/>
      </rPr>
      <t>企业所得税</t>
    </r>
  </si>
  <si>
    <r>
      <rPr>
        <sz val="10"/>
        <color indexed="8"/>
        <rFont val="宋体"/>
        <charset val="134"/>
      </rPr>
      <t>三、国防支出</t>
    </r>
  </si>
  <si>
    <r>
      <rPr>
        <sz val="10"/>
        <color theme="1"/>
        <rFont val="Times New Roman"/>
        <charset val="134"/>
      </rPr>
      <t xml:space="preserve">    </t>
    </r>
    <r>
      <rPr>
        <sz val="10"/>
        <color theme="1"/>
        <rFont val="宋体"/>
        <charset val="134"/>
      </rPr>
      <t>个人所得税</t>
    </r>
  </si>
  <si>
    <r>
      <rPr>
        <sz val="10"/>
        <color indexed="8"/>
        <rFont val="宋体"/>
        <charset val="134"/>
      </rPr>
      <t>四、公共安全支出</t>
    </r>
  </si>
  <si>
    <r>
      <rPr>
        <sz val="10"/>
        <color theme="1"/>
        <rFont val="Times New Roman"/>
        <charset val="134"/>
      </rPr>
      <t xml:space="preserve">    </t>
    </r>
    <r>
      <rPr>
        <sz val="10"/>
        <color theme="1"/>
        <rFont val="宋体"/>
        <charset val="134"/>
      </rPr>
      <t>资源税</t>
    </r>
  </si>
  <si>
    <r>
      <rPr>
        <sz val="10"/>
        <color indexed="8"/>
        <rFont val="宋体"/>
        <charset val="134"/>
      </rPr>
      <t>五、教育支出</t>
    </r>
  </si>
  <si>
    <r>
      <rPr>
        <sz val="10"/>
        <color theme="1"/>
        <rFont val="Times New Roman"/>
        <charset val="134"/>
      </rPr>
      <t xml:space="preserve">    </t>
    </r>
    <r>
      <rPr>
        <sz val="10"/>
        <color theme="1"/>
        <rFont val="宋体"/>
        <charset val="134"/>
      </rPr>
      <t>城市维护建设税</t>
    </r>
  </si>
  <si>
    <r>
      <rPr>
        <sz val="10"/>
        <color indexed="8"/>
        <rFont val="宋体"/>
        <charset val="134"/>
      </rPr>
      <t>六、科学技术支出</t>
    </r>
  </si>
  <si>
    <r>
      <rPr>
        <sz val="10"/>
        <color theme="1"/>
        <rFont val="Times New Roman"/>
        <charset val="134"/>
      </rPr>
      <t xml:space="preserve">    </t>
    </r>
    <r>
      <rPr>
        <sz val="10"/>
        <color theme="1"/>
        <rFont val="宋体"/>
        <charset val="134"/>
      </rPr>
      <t>房产税</t>
    </r>
  </si>
  <si>
    <r>
      <rPr>
        <sz val="10"/>
        <color indexed="8"/>
        <rFont val="宋体"/>
        <charset val="134"/>
      </rPr>
      <t>七、文化旅游体育与传媒支出</t>
    </r>
  </si>
  <si>
    <r>
      <rPr>
        <sz val="10"/>
        <color theme="1"/>
        <rFont val="Times New Roman"/>
        <charset val="134"/>
      </rPr>
      <t xml:space="preserve">    </t>
    </r>
    <r>
      <rPr>
        <sz val="10"/>
        <color theme="1"/>
        <rFont val="宋体"/>
        <charset val="134"/>
      </rPr>
      <t>印花税</t>
    </r>
  </si>
  <si>
    <r>
      <rPr>
        <sz val="10"/>
        <color indexed="8"/>
        <rFont val="宋体"/>
        <charset val="134"/>
      </rPr>
      <t>八、社会保障和就业支出</t>
    </r>
  </si>
  <si>
    <r>
      <rPr>
        <sz val="10"/>
        <color indexed="8"/>
        <rFont val="Times New Roman"/>
        <charset val="134"/>
      </rPr>
      <t xml:space="preserve">    </t>
    </r>
    <r>
      <rPr>
        <sz val="10"/>
        <color indexed="8"/>
        <rFont val="宋体"/>
        <charset val="134"/>
      </rPr>
      <t>城镇土地使用税</t>
    </r>
  </si>
  <si>
    <r>
      <rPr>
        <sz val="10"/>
        <color indexed="8"/>
        <rFont val="宋体"/>
        <charset val="134"/>
      </rPr>
      <t>九、卫生健康支出</t>
    </r>
  </si>
  <si>
    <r>
      <rPr>
        <sz val="10"/>
        <color theme="1"/>
        <rFont val="Times New Roman"/>
        <charset val="134"/>
      </rPr>
      <t xml:space="preserve">    </t>
    </r>
    <r>
      <rPr>
        <sz val="10"/>
        <color theme="1"/>
        <rFont val="宋体"/>
        <charset val="134"/>
      </rPr>
      <t>土地增值税</t>
    </r>
  </si>
  <si>
    <r>
      <rPr>
        <sz val="10"/>
        <color indexed="8"/>
        <rFont val="宋体"/>
        <charset val="134"/>
      </rPr>
      <t>十、节能环保支出</t>
    </r>
  </si>
  <si>
    <r>
      <rPr>
        <sz val="10"/>
        <color indexed="8"/>
        <rFont val="Times New Roman"/>
        <charset val="134"/>
      </rPr>
      <t xml:space="preserve">    </t>
    </r>
    <r>
      <rPr>
        <sz val="10"/>
        <color indexed="8"/>
        <rFont val="宋体"/>
        <charset val="134"/>
      </rPr>
      <t>耕地占用税</t>
    </r>
  </si>
  <si>
    <r>
      <rPr>
        <sz val="10"/>
        <color indexed="8"/>
        <rFont val="宋体"/>
        <charset val="134"/>
      </rPr>
      <t>十一、城乡社区支出</t>
    </r>
  </si>
  <si>
    <r>
      <rPr>
        <sz val="10"/>
        <color indexed="8"/>
        <rFont val="宋体"/>
        <charset val="134"/>
      </rPr>
      <t>　</t>
    </r>
    <r>
      <rPr>
        <sz val="10"/>
        <color indexed="8"/>
        <rFont val="Times New Roman"/>
        <charset val="134"/>
      </rPr>
      <t xml:space="preserve">  </t>
    </r>
    <r>
      <rPr>
        <sz val="10"/>
        <color indexed="8"/>
        <rFont val="宋体"/>
        <charset val="134"/>
      </rPr>
      <t>契税</t>
    </r>
  </si>
  <si>
    <r>
      <rPr>
        <sz val="10"/>
        <color indexed="8"/>
        <rFont val="宋体"/>
        <charset val="134"/>
      </rPr>
      <t>十二、农林水支出</t>
    </r>
  </si>
  <si>
    <r>
      <rPr>
        <sz val="10"/>
        <color indexed="8"/>
        <rFont val="Times New Roman"/>
        <charset val="134"/>
      </rPr>
      <t xml:space="preserve">    </t>
    </r>
    <r>
      <rPr>
        <sz val="10"/>
        <color indexed="8"/>
        <rFont val="宋体"/>
        <charset val="134"/>
      </rPr>
      <t>环境保护税</t>
    </r>
  </si>
  <si>
    <r>
      <rPr>
        <sz val="10"/>
        <color indexed="8"/>
        <rFont val="宋体"/>
        <charset val="134"/>
      </rPr>
      <t>十三、交通运输支出</t>
    </r>
  </si>
  <si>
    <r>
      <rPr>
        <sz val="10"/>
        <color indexed="8"/>
        <rFont val="Times New Roman"/>
        <charset val="134"/>
      </rPr>
      <t xml:space="preserve">    </t>
    </r>
    <r>
      <rPr>
        <sz val="10"/>
        <color indexed="8"/>
        <rFont val="宋体"/>
        <charset val="134"/>
      </rPr>
      <t>其他税收收入</t>
    </r>
  </si>
  <si>
    <r>
      <rPr>
        <sz val="10"/>
        <color indexed="8"/>
        <rFont val="宋体"/>
        <charset val="134"/>
      </rPr>
      <t>十四、资源勘探工业信息等支出</t>
    </r>
  </si>
  <si>
    <r>
      <rPr>
        <sz val="10"/>
        <color theme="1"/>
        <rFont val="宋体"/>
        <charset val="134"/>
      </rPr>
      <t>二、非税收入</t>
    </r>
  </si>
  <si>
    <r>
      <rPr>
        <sz val="10"/>
        <color indexed="8"/>
        <rFont val="宋体"/>
        <charset val="134"/>
      </rPr>
      <t>十五、商业服务业等支出</t>
    </r>
  </si>
  <si>
    <r>
      <rPr>
        <sz val="10"/>
        <color theme="1"/>
        <rFont val="Times New Roman"/>
        <charset val="134"/>
      </rPr>
      <t xml:space="preserve">    </t>
    </r>
    <r>
      <rPr>
        <sz val="10"/>
        <color theme="1"/>
        <rFont val="宋体"/>
        <charset val="134"/>
      </rPr>
      <t>专项收入</t>
    </r>
  </si>
  <si>
    <r>
      <rPr>
        <sz val="10"/>
        <color indexed="8"/>
        <rFont val="宋体"/>
        <charset val="134"/>
      </rPr>
      <t>十六、金融支出</t>
    </r>
  </si>
  <si>
    <r>
      <rPr>
        <sz val="10"/>
        <color theme="1"/>
        <rFont val="Times New Roman"/>
        <charset val="134"/>
      </rPr>
      <t xml:space="preserve">    </t>
    </r>
    <r>
      <rPr>
        <sz val="10"/>
        <color theme="1"/>
        <rFont val="宋体"/>
        <charset val="134"/>
      </rPr>
      <t>行政事业性收费收入</t>
    </r>
  </si>
  <si>
    <r>
      <rPr>
        <sz val="10"/>
        <color indexed="8"/>
        <rFont val="宋体"/>
        <charset val="134"/>
      </rPr>
      <t>十七、援助其他地区支出</t>
    </r>
  </si>
  <si>
    <r>
      <rPr>
        <sz val="10"/>
        <color theme="1"/>
        <rFont val="Times New Roman"/>
        <charset val="134"/>
      </rPr>
      <t xml:space="preserve">    </t>
    </r>
    <r>
      <rPr>
        <sz val="10"/>
        <color theme="1"/>
        <rFont val="宋体"/>
        <charset val="134"/>
      </rPr>
      <t>罚没收入</t>
    </r>
  </si>
  <si>
    <r>
      <rPr>
        <sz val="10"/>
        <color indexed="8"/>
        <rFont val="宋体"/>
        <charset val="134"/>
      </rPr>
      <t>十八、自然资源海洋气象等支出</t>
    </r>
  </si>
  <si>
    <r>
      <rPr>
        <sz val="10"/>
        <color theme="1"/>
        <rFont val="Times New Roman"/>
        <charset val="134"/>
      </rPr>
      <t xml:space="preserve">    </t>
    </r>
    <r>
      <rPr>
        <sz val="10"/>
        <color theme="1"/>
        <rFont val="宋体"/>
        <charset val="134"/>
      </rPr>
      <t>国有资源（资产）有偿使用收入</t>
    </r>
  </si>
  <si>
    <r>
      <rPr>
        <sz val="10"/>
        <color indexed="8"/>
        <rFont val="宋体"/>
        <charset val="134"/>
      </rPr>
      <t>十九、住房保障支出</t>
    </r>
  </si>
  <si>
    <r>
      <rPr>
        <sz val="10"/>
        <color theme="1"/>
        <rFont val="Times New Roman"/>
        <charset val="134"/>
      </rPr>
      <t xml:space="preserve">    </t>
    </r>
    <r>
      <rPr>
        <sz val="10"/>
        <color theme="1"/>
        <rFont val="宋体"/>
        <charset val="134"/>
      </rPr>
      <t>政府住房基金收入</t>
    </r>
  </si>
  <si>
    <r>
      <rPr>
        <sz val="10"/>
        <color indexed="8"/>
        <rFont val="宋体"/>
        <charset val="134"/>
      </rPr>
      <t>二十、粮油物资储备支出</t>
    </r>
  </si>
  <si>
    <r>
      <rPr>
        <sz val="10"/>
        <color theme="1"/>
        <rFont val="Times New Roman"/>
        <charset val="134"/>
      </rPr>
      <t xml:space="preserve">    </t>
    </r>
    <r>
      <rPr>
        <sz val="10"/>
        <color theme="1"/>
        <rFont val="宋体"/>
        <charset val="134"/>
      </rPr>
      <t>其他收入</t>
    </r>
  </si>
  <si>
    <r>
      <rPr>
        <sz val="10"/>
        <color indexed="8"/>
        <rFont val="宋体"/>
        <charset val="134"/>
      </rPr>
      <t>二十一、灾害防治及应急管理支出</t>
    </r>
  </si>
  <si>
    <r>
      <rPr>
        <sz val="10"/>
        <color indexed="8"/>
        <rFont val="宋体"/>
        <charset val="134"/>
      </rPr>
      <t>二十二、预备费</t>
    </r>
  </si>
  <si>
    <r>
      <rPr>
        <sz val="10"/>
        <color indexed="8"/>
        <rFont val="宋体"/>
        <charset val="134"/>
      </rPr>
      <t>二十三、其他支出</t>
    </r>
  </si>
  <si>
    <r>
      <rPr>
        <sz val="10"/>
        <color indexed="8"/>
        <rFont val="宋体"/>
        <charset val="134"/>
      </rPr>
      <t>二十四、债务付息支出</t>
    </r>
  </si>
  <si>
    <r>
      <rPr>
        <sz val="10"/>
        <color indexed="8"/>
        <rFont val="宋体"/>
        <charset val="134"/>
      </rPr>
      <t>二十五、债务发行费用支出</t>
    </r>
  </si>
  <si>
    <r>
      <rPr>
        <sz val="14"/>
        <rFont val="黑体"/>
        <charset val="134"/>
      </rPr>
      <t>转移性收入合计</t>
    </r>
  </si>
  <si>
    <r>
      <rPr>
        <sz val="14"/>
        <rFont val="黑体"/>
        <charset val="134"/>
      </rPr>
      <t>转移性支出合计</t>
    </r>
  </si>
  <si>
    <r>
      <rPr>
        <sz val="10"/>
        <color indexed="8"/>
        <rFont val="宋体"/>
        <charset val="134"/>
      </rPr>
      <t>一、上级补助收入</t>
    </r>
  </si>
  <si>
    <r>
      <rPr>
        <sz val="10"/>
        <color indexed="8"/>
        <rFont val="宋体"/>
        <charset val="134"/>
      </rPr>
      <t>一、上解支出</t>
    </r>
  </si>
  <si>
    <r>
      <rPr>
        <sz val="10"/>
        <color indexed="8"/>
        <rFont val="宋体"/>
        <charset val="134"/>
      </rPr>
      <t>二、动用预算稳定调节基金</t>
    </r>
  </si>
  <si>
    <r>
      <rPr>
        <sz val="10"/>
        <color indexed="8"/>
        <rFont val="宋体"/>
        <charset val="134"/>
      </rPr>
      <t>二、补助乡镇（街道）支出</t>
    </r>
  </si>
  <si>
    <r>
      <rPr>
        <sz val="10"/>
        <color indexed="8"/>
        <rFont val="宋体"/>
        <charset val="134"/>
      </rPr>
      <t>三、调入资金</t>
    </r>
  </si>
  <si>
    <t>三、地方政府一般债务还本支出</t>
  </si>
  <si>
    <r>
      <rPr>
        <sz val="10"/>
        <color indexed="8"/>
        <rFont val="宋体"/>
        <charset val="134"/>
      </rPr>
      <t>四、地方政府向国际组织借款转贷收入</t>
    </r>
  </si>
  <si>
    <r>
      <rPr>
        <sz val="10"/>
        <color indexed="8"/>
        <rFont val="宋体"/>
        <charset val="134"/>
      </rPr>
      <t>四、安排预算稳定调节基金</t>
    </r>
  </si>
  <si>
    <r>
      <rPr>
        <sz val="10"/>
        <color indexed="8"/>
        <rFont val="宋体"/>
        <charset val="134"/>
      </rPr>
      <t>五、地方政府一般债务转贷收入（新增）</t>
    </r>
  </si>
  <si>
    <t>五、调出资金</t>
  </si>
  <si>
    <r>
      <rPr>
        <sz val="10"/>
        <color indexed="8"/>
        <rFont val="宋体"/>
        <charset val="134"/>
      </rPr>
      <t>六、地方政府一般债务转贷收入（再融资）</t>
    </r>
  </si>
  <si>
    <t>六、结转下年</t>
  </si>
  <si>
    <r>
      <rPr>
        <sz val="10"/>
        <color indexed="8"/>
        <rFont val="宋体"/>
        <charset val="134"/>
      </rPr>
      <t>七、上年结转</t>
    </r>
  </si>
  <si>
    <r>
      <rPr>
        <sz val="12"/>
        <color rgb="FF000000"/>
        <rFont val="方正黑体_GBK"/>
        <charset val="134"/>
      </rPr>
      <t>表</t>
    </r>
    <r>
      <rPr>
        <sz val="12"/>
        <color rgb="FF000000"/>
        <rFont val="Times New Roman"/>
        <charset val="134"/>
      </rPr>
      <t>2</t>
    </r>
  </si>
  <si>
    <r>
      <rPr>
        <sz val="18"/>
        <color rgb="FF000000"/>
        <rFont val="Times New Roman"/>
        <charset val="134"/>
      </rPr>
      <t>2020</t>
    </r>
    <r>
      <rPr>
        <sz val="18"/>
        <color rgb="FF000000"/>
        <rFont val="方正小标宋_GBK"/>
        <charset val="134"/>
      </rPr>
      <t>年区级一般公共预算支出决算表（草案）</t>
    </r>
  </si>
  <si>
    <r>
      <rPr>
        <sz val="11"/>
        <color theme="1"/>
        <rFont val="宋体"/>
        <charset val="134"/>
      </rPr>
      <t>单位：万元</t>
    </r>
  </si>
  <si>
    <r>
      <rPr>
        <sz val="14"/>
        <rFont val="黑体"/>
        <charset val="134"/>
      </rPr>
      <t>支</t>
    </r>
    <r>
      <rPr>
        <sz val="14"/>
        <rFont val="Times New Roman"/>
        <charset val="134"/>
      </rPr>
      <t xml:space="preserve">        </t>
    </r>
    <r>
      <rPr>
        <sz val="14"/>
        <rFont val="黑体"/>
        <charset val="134"/>
      </rPr>
      <t>出</t>
    </r>
  </si>
  <si>
    <r>
      <rPr>
        <sz val="14"/>
        <rFont val="黑体"/>
        <charset val="134"/>
      </rPr>
      <t>调整预算数</t>
    </r>
  </si>
  <si>
    <r>
      <rPr>
        <sz val="14"/>
        <rFont val="黑体"/>
        <charset val="134"/>
      </rPr>
      <t>变动预算数</t>
    </r>
  </si>
  <si>
    <r>
      <rPr>
        <sz val="14"/>
        <rFont val="黑体"/>
        <charset val="134"/>
      </rPr>
      <t>决算数</t>
    </r>
  </si>
  <si>
    <t>本级支出合计</t>
  </si>
  <si>
    <t>一、一般公共服务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</si>
  <si>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</si>
  <si>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</si>
  <si>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</si>
  <si>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</si>
  <si>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</si>
  <si>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</si>
  <si>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</si>
  <si>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</si>
  <si>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</si>
  <si>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</si>
  <si>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</si>
  <si>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</si>
  <si>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</si>
  <si>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</si>
  <si>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</si>
  <si>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</si>
  <si>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</si>
  <si>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</si>
  <si>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</si>
  <si>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</si>
  <si>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</si>
  <si>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</si>
  <si>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</si>
  <si>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</si>
  <si>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</si>
  <si>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</si>
  <si>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</si>
  <si>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</si>
  <si>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</si>
  <si>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</si>
  <si>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</si>
  <si>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</si>
  <si>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</si>
  <si>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</si>
  <si>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</si>
  <si>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</si>
  <si>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</si>
  <si>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</si>
  <si>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</si>
  <si>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</si>
  <si>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</si>
  <si>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</si>
  <si>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</si>
  <si>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</si>
  <si>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</si>
  <si>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</si>
  <si>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</si>
  <si>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</si>
  <si>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</si>
  <si>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</si>
  <si>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</si>
  <si>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</si>
  <si>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</si>
  <si>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</si>
  <si>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</si>
  <si>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</si>
  <si>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</si>
  <si>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</si>
  <si>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</si>
  <si>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</si>
  <si>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</si>
  <si>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</si>
  <si>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</si>
  <si>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</si>
  <si>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</si>
  <si>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</si>
  <si>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</si>
  <si>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</si>
  <si>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</si>
  <si>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</si>
  <si>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</si>
  <si>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</si>
  <si>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</si>
  <si>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</si>
  <si>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</si>
  <si>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</si>
  <si>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</si>
  <si>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</si>
  <si>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</si>
  <si>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</si>
  <si>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</si>
  <si>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</si>
  <si>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</si>
  <si>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</si>
  <si>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</si>
  <si>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</si>
  <si>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</si>
  <si>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</si>
  <si>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</si>
  <si>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</si>
  <si>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</si>
  <si>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</si>
  <si>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</si>
  <si>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</si>
  <si>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</si>
  <si>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</si>
  <si>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</si>
  <si>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</si>
  <si>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</si>
  <si>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</si>
  <si>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</si>
  <si>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</si>
  <si>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</si>
  <si>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</si>
  <si>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</si>
  <si>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</si>
  <si>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</si>
  <si>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</si>
  <si>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</si>
  <si>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</si>
  <si>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</si>
  <si>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</si>
  <si>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</si>
  <si>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</si>
  <si>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</si>
  <si>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</si>
  <si>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</si>
  <si>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</si>
  <si>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</si>
  <si>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</si>
  <si>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</si>
  <si>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</si>
  <si>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</si>
  <si>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</si>
  <si>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</si>
  <si>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</si>
  <si>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</si>
  <si>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</si>
  <si>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二、外交支出</t>
  </si>
  <si>
    <t xml:space="preserve">    对外合作与交流</t>
  </si>
  <si>
    <t xml:space="preserve">    对外宣传</t>
  </si>
  <si>
    <t xml:space="preserve">    其他外交支出</t>
  </si>
  <si>
    <t>三、国防支出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</si>
  <si>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</si>
  <si>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</si>
  <si>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</si>
  <si>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</si>
  <si>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</si>
  <si>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</si>
  <si>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</si>
  <si>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</si>
  <si>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</si>
  <si>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</si>
  <si>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</si>
  <si>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</si>
  <si>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</si>
  <si>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</si>
  <si>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</si>
  <si>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</si>
  <si>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</si>
  <si>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</si>
  <si>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</si>
  <si>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</si>
  <si>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</si>
  <si>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</si>
  <si>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</si>
  <si>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</si>
  <si>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</si>
  <si>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</si>
  <si>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</si>
  <si>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</si>
  <si>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</si>
  <si>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</si>
  <si>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</si>
  <si>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</si>
  <si>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</si>
  <si>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</si>
  <si>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</si>
  <si>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</si>
  <si>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</si>
  <si>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</si>
  <si>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</si>
  <si>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</si>
  <si>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</si>
  <si>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</si>
  <si>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</si>
  <si>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</si>
  <si>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</si>
  <si>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</si>
  <si>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</si>
  <si>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</si>
  <si>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</si>
  <si>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</si>
  <si>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</si>
  <si>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</si>
  <si>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</si>
  <si>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</si>
  <si>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</si>
  <si>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</si>
  <si>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</si>
  <si>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</si>
  <si>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</si>
  <si>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</si>
  <si>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</si>
  <si>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</si>
  <si>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</si>
  <si>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</si>
  <si>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</si>
  <si>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</si>
  <si>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</si>
  <si>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</si>
  <si>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</si>
  <si>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</si>
  <si>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</si>
  <si>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</si>
  <si>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</si>
  <si>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</si>
  <si>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</si>
  <si>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</si>
  <si>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</si>
  <si>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</si>
  <si>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</si>
  <si>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</si>
  <si>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</si>
  <si>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</si>
  <si>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</si>
  <si>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</si>
  <si>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</si>
  <si>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</si>
  <si>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</si>
  <si>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</si>
  <si>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</si>
  <si>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</si>
  <si>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</si>
  <si>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</si>
  <si>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</si>
  <si>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</si>
  <si>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</si>
  <si>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</si>
  <si>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</si>
  <si>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</si>
  <si>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</si>
  <si>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</si>
  <si>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</si>
  <si>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</si>
  <si>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</si>
  <si>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</si>
  <si>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</si>
  <si>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</si>
  <si>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</si>
  <si>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</si>
  <si>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</si>
  <si>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</si>
  <si>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</si>
  <si>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</si>
  <si>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</si>
  <si>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</si>
  <si>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</si>
  <si>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</si>
  <si>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</si>
  <si>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</si>
  <si>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</si>
  <si>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</si>
  <si>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</si>
  <si>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</si>
  <si>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</si>
  <si>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</si>
  <si>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</si>
  <si>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</si>
  <si>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</si>
  <si>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</si>
  <si>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</si>
  <si>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</si>
  <si>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</si>
  <si>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</si>
  <si>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</si>
  <si>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</si>
  <si>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</si>
  <si>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</si>
  <si>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</si>
  <si>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</si>
  <si>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</si>
  <si>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</si>
  <si>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</si>
  <si>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</si>
  <si>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</si>
  <si>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</si>
  <si>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</si>
  <si>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</si>
  <si>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</si>
  <si>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</si>
  <si>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</si>
  <si>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</si>
  <si>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</si>
  <si>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</si>
  <si>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</si>
  <si>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</si>
  <si>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</si>
  <si>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</si>
  <si>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</si>
  <si>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</si>
  <si>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</si>
  <si>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</si>
  <si>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</si>
  <si>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</si>
  <si>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</si>
  <si>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</si>
  <si>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</si>
  <si>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</si>
  <si>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</si>
  <si>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</si>
  <si>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</si>
  <si>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</si>
  <si>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</si>
  <si>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</si>
  <si>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</si>
  <si>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</si>
  <si>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</si>
  <si>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</si>
  <si>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</si>
  <si>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</si>
  <si>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</si>
  <si>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</si>
  <si>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</si>
  <si>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</si>
  <si>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</si>
  <si>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</si>
  <si>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</si>
  <si>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</si>
  <si>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</si>
  <si>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</si>
  <si>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</si>
  <si>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</si>
  <si>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</si>
  <si>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</si>
  <si>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</si>
  <si>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</si>
  <si>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</si>
  <si>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</si>
  <si>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</si>
  <si>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</si>
  <si>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</si>
  <si>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</si>
  <si>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</si>
  <si>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</si>
  <si>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</si>
  <si>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</si>
  <si>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</si>
  <si>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</si>
  <si>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</si>
  <si>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</si>
  <si>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</si>
  <si>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</si>
  <si>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</si>
  <si>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</si>
  <si>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</si>
  <si>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</si>
  <si>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</si>
  <si>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</si>
  <si>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</si>
  <si>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</si>
  <si>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</si>
  <si>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</si>
  <si>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</si>
  <si>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</si>
  <si>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</si>
  <si>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</si>
  <si>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</si>
  <si>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</si>
  <si>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</si>
  <si>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</si>
  <si>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</si>
  <si>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</si>
  <si>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</si>
  <si>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</si>
  <si>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</si>
  <si>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</si>
  <si>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</si>
  <si>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</si>
  <si>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</si>
  <si>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</si>
  <si>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</si>
  <si>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</si>
  <si>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</si>
  <si>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</si>
  <si>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</si>
  <si>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</si>
  <si>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</si>
  <si>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</si>
  <si>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</si>
  <si>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</si>
  <si>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</si>
  <si>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</si>
  <si>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</si>
  <si>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</si>
  <si>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</si>
  <si>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</si>
  <si>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</si>
  <si>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</si>
  <si>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</si>
  <si>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</si>
  <si>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</si>
  <si>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</si>
  <si>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</si>
  <si>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</si>
  <si>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</si>
  <si>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</si>
  <si>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</si>
  <si>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</si>
  <si>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</si>
  <si>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</si>
  <si>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</si>
  <si>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</si>
  <si>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</si>
  <si>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</si>
  <si>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</si>
  <si>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</si>
  <si>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</si>
  <si>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</si>
  <si>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</si>
  <si>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</si>
  <si>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</si>
  <si>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</si>
  <si>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</si>
  <si>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</si>
  <si>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</si>
  <si>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</si>
  <si>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</si>
  <si>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</si>
  <si>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</si>
  <si>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</si>
  <si>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</si>
  <si>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</si>
  <si>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</si>
  <si>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</si>
  <si>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</si>
  <si>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</si>
  <si>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</si>
  <si>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</si>
  <si>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</si>
  <si>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</si>
  <si>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</si>
  <si>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</si>
  <si>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</si>
  <si>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</si>
  <si>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</si>
  <si>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</si>
  <si>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</si>
  <si>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</si>
  <si>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</si>
  <si>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</si>
  <si>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</si>
  <si>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</si>
  <si>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</si>
  <si>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</si>
  <si>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</si>
  <si>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</si>
  <si>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</si>
  <si>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</si>
  <si>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</si>
  <si>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</si>
  <si>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</si>
  <si>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</si>
  <si>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</si>
  <si>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</si>
  <si>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</si>
  <si>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</si>
  <si>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</si>
  <si>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</si>
  <si>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</si>
  <si>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</si>
  <si>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</si>
  <si>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</si>
  <si>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</si>
  <si>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</si>
  <si>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</si>
  <si>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</si>
  <si>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</si>
  <si>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</si>
  <si>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</si>
  <si>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</si>
  <si>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</si>
  <si>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</si>
  <si>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</si>
  <si>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</si>
  <si>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</si>
  <si>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</si>
  <si>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</si>
  <si>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</si>
  <si>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</si>
  <si>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</si>
  <si>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</si>
  <si>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</si>
  <si>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</si>
  <si>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</si>
  <si>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</si>
  <si>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</si>
  <si>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</si>
  <si>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</si>
  <si>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</si>
  <si>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</si>
  <si>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</si>
  <si>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</si>
  <si>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</si>
  <si>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</si>
  <si>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</si>
  <si>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</si>
  <si>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</si>
  <si>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</si>
  <si>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</si>
  <si>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</si>
  <si>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</si>
  <si>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</si>
  <si>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</si>
  <si>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</si>
  <si>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</si>
  <si>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</si>
  <si>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</si>
  <si>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</si>
  <si>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</si>
  <si>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</si>
  <si>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</si>
  <si>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</si>
  <si>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</si>
  <si>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</si>
  <si>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</si>
  <si>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</si>
  <si>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</si>
  <si>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</si>
  <si>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</si>
  <si>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</si>
  <si>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</si>
  <si>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</si>
  <si>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</si>
  <si>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</si>
  <si>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</si>
  <si>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</si>
  <si>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</si>
  <si>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</si>
  <si>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</si>
  <si>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</si>
  <si>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</si>
  <si>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</si>
  <si>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</si>
  <si>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</si>
  <si>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</si>
  <si>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</si>
  <si>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</si>
  <si>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</si>
  <si>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</si>
  <si>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</si>
  <si>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</si>
  <si>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</si>
  <si>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</si>
  <si>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</si>
  <si>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</si>
  <si>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</si>
  <si>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</si>
  <si>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</si>
  <si>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</si>
  <si>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</si>
  <si>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</si>
  <si>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</si>
  <si>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</si>
  <si>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</si>
  <si>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</si>
  <si>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</si>
  <si>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</si>
  <si>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</si>
  <si>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</si>
  <si>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</si>
  <si>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</si>
  <si>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</si>
  <si>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</si>
  <si>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</si>
  <si>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</si>
  <si>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</si>
  <si>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</si>
  <si>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</si>
  <si>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十一、城乡社区支出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</si>
  <si>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</si>
  <si>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</si>
  <si>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</si>
  <si>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</si>
  <si>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</si>
  <si>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</si>
  <si>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</si>
  <si>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</si>
  <si>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</si>
  <si>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</si>
  <si>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</si>
  <si>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</si>
  <si>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</si>
  <si>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</si>
  <si>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</si>
  <si>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十二、农林水支出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</si>
  <si>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</si>
  <si>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</si>
  <si>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</si>
  <si>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</si>
  <si>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</si>
  <si>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</si>
  <si>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</si>
  <si>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</si>
  <si>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</si>
  <si>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</si>
  <si>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</si>
  <si>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</si>
  <si>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</si>
  <si>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</si>
  <si>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</si>
  <si>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</si>
  <si>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</si>
  <si>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</si>
  <si>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</si>
  <si>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</si>
  <si>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</si>
  <si>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</si>
  <si>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</si>
  <si>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</si>
  <si>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</si>
  <si>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</si>
  <si>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</si>
  <si>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</si>
  <si>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</si>
  <si>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</si>
  <si>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</si>
  <si>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</si>
  <si>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</si>
  <si>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</si>
  <si>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</si>
  <si>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</si>
  <si>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</si>
  <si>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</si>
  <si>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</si>
  <si>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</si>
  <si>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</si>
  <si>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</si>
  <si>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</si>
  <si>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</si>
  <si>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</si>
  <si>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</si>
  <si>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</si>
  <si>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</si>
  <si>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</si>
  <si>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</si>
  <si>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</si>
  <si>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</si>
  <si>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</si>
  <si>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</si>
  <si>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</si>
  <si>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</si>
  <si>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</si>
  <si>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</si>
  <si>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</si>
  <si>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</si>
  <si>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</si>
  <si>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</si>
  <si>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</si>
  <si>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</si>
  <si>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</si>
  <si>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</si>
  <si>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</si>
  <si>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</si>
  <si>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</si>
  <si>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</si>
  <si>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</si>
  <si>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</si>
  <si>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</si>
  <si>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</si>
  <si>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</si>
  <si>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</si>
  <si>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</si>
  <si>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</si>
  <si>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</si>
  <si>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</si>
  <si>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</si>
  <si>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</si>
  <si>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</si>
  <si>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</si>
  <si>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</si>
  <si>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</si>
  <si>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</si>
  <si>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</si>
  <si>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</si>
  <si>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</si>
  <si>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</si>
  <si>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</si>
  <si>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</si>
  <si>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</si>
  <si>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</si>
  <si>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</si>
  <si>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</si>
  <si>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</si>
  <si>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</si>
  <si>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</si>
  <si>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</si>
  <si>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</si>
  <si>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</si>
  <si>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</si>
  <si>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</si>
  <si>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</si>
  <si>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</si>
  <si>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</si>
  <si>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</si>
  <si>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</si>
  <si>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</si>
  <si>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</si>
  <si>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</si>
  <si>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</si>
  <si>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</si>
  <si>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</si>
  <si>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</si>
  <si>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</si>
  <si>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</si>
  <si>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</si>
  <si>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</si>
  <si>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</si>
  <si>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</si>
  <si>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</si>
  <si>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</si>
  <si>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</si>
  <si>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</si>
  <si>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</si>
  <si>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</si>
  <si>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</si>
  <si>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</si>
  <si>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</si>
  <si>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</si>
  <si>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</si>
  <si>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</si>
  <si>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</si>
  <si>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</si>
  <si>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</si>
  <si>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</si>
  <si>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</si>
  <si>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</si>
  <si>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</si>
  <si>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</si>
  <si>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</si>
  <si>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</si>
  <si>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</si>
  <si>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</si>
  <si>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</si>
  <si>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</si>
  <si>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</si>
  <si>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</si>
  <si>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</si>
  <si>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</si>
  <si>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</si>
  <si>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</si>
  <si>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</si>
  <si>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</si>
  <si>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</si>
  <si>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</si>
  <si>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</si>
  <si>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</si>
  <si>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</si>
  <si>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</si>
  <si>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</si>
  <si>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</si>
  <si>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</si>
  <si>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</si>
  <si>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</si>
  <si>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</si>
  <si>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</si>
  <si>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</si>
  <si>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</si>
  <si>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</si>
  <si>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</si>
  <si>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</si>
  <si>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</si>
  <si>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</si>
  <si>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</si>
  <si>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</si>
  <si>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</si>
  <si>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</si>
  <si>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</si>
  <si>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</si>
  <si>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</si>
  <si>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</si>
  <si>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</si>
  <si>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</si>
  <si>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</si>
  <si>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</si>
  <si>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</si>
  <si>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</si>
  <si>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</si>
  <si>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</si>
  <si>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</si>
  <si>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</si>
  <si>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</si>
  <si>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</si>
  <si>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</si>
  <si>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</si>
  <si>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</si>
  <si>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</si>
  <si>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</si>
  <si>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</si>
  <si>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</si>
  <si>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</si>
  <si>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</si>
  <si>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</si>
  <si>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</si>
  <si>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</si>
  <si>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</si>
  <si>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</si>
  <si>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</si>
  <si>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</si>
  <si>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</si>
  <si>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</si>
  <si>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</si>
  <si>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</si>
  <si>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</si>
  <si>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</si>
  <si>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</si>
  <si>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</si>
  <si>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</si>
  <si>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</si>
  <si>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</si>
  <si>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</si>
  <si>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</si>
  <si>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</si>
  <si>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</si>
  <si>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</si>
  <si>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</si>
  <si>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十七、援助其他地区支出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</si>
  <si>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</si>
  <si>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</si>
  <si>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</si>
  <si>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</si>
  <si>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</si>
  <si>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</si>
  <si>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</si>
  <si>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</si>
  <si>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</si>
  <si>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十八、自然资源海洋气象等支出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</si>
  <si>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</si>
  <si>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</si>
  <si>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</si>
  <si>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</si>
  <si>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</si>
  <si>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</si>
  <si>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</si>
  <si>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</si>
  <si>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</si>
  <si>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</si>
  <si>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</si>
  <si>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</si>
  <si>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</si>
  <si>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</si>
  <si>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</si>
  <si>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</si>
  <si>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</si>
  <si>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</si>
  <si>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</si>
  <si>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</si>
  <si>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</si>
  <si>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</si>
  <si>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</si>
  <si>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</si>
  <si>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</si>
  <si>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</si>
  <si>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</si>
  <si>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</si>
  <si>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</si>
  <si>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</si>
  <si>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</si>
  <si>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</si>
  <si>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</si>
  <si>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</si>
  <si>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</si>
  <si>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</si>
  <si>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</si>
  <si>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</si>
  <si>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</si>
  <si>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</si>
  <si>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</si>
  <si>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</si>
  <si>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</si>
  <si>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</si>
  <si>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</si>
  <si>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</si>
  <si>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</si>
  <si>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</si>
  <si>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</si>
  <si>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</si>
  <si>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</si>
  <si>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</si>
  <si>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</si>
  <si>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</si>
  <si>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</si>
  <si>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</si>
  <si>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</si>
  <si>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</si>
  <si>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</si>
  <si>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</si>
  <si>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</si>
  <si>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</si>
  <si>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</si>
  <si>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</si>
  <si>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</si>
  <si>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</si>
  <si>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</si>
  <si>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</si>
  <si>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</si>
  <si>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</si>
  <si>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</si>
  <si>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</si>
  <si>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</si>
  <si>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</si>
  <si>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</si>
  <si>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</si>
  <si>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</si>
  <si>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</si>
  <si>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</si>
  <si>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</si>
  <si>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</si>
  <si>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</si>
  <si>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</si>
  <si>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</si>
  <si>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</si>
  <si>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</si>
  <si>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</si>
  <si>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</si>
  <si>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</si>
  <si>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</si>
  <si>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</si>
  <si>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</si>
  <si>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</si>
  <si>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</si>
  <si>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</si>
  <si>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</si>
  <si>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二十一、灾害防治及应急管理支出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</si>
  <si>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</si>
  <si>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</si>
  <si>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</si>
  <si>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</si>
  <si>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</si>
  <si>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</si>
  <si>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</si>
  <si>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</si>
  <si>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</si>
  <si>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</si>
  <si>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</si>
  <si>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</si>
  <si>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</si>
  <si>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</si>
  <si>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</si>
  <si>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</si>
  <si>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</si>
  <si>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</si>
  <si>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</si>
  <si>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</si>
  <si>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</si>
  <si>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</si>
  <si>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</si>
  <si>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</si>
  <si>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</si>
  <si>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</si>
  <si>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</si>
  <si>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</si>
  <si>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</si>
  <si>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</si>
  <si>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</si>
  <si>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</si>
  <si>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</si>
  <si>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</si>
  <si>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</si>
  <si>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</si>
  <si>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</si>
  <si>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二十二、预备费</t>
  </si>
  <si>
    <t>二十三、债务付息支出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</si>
  <si>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</si>
  <si>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</si>
  <si>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</si>
  <si>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</si>
  <si>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</si>
  <si>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</si>
  <si>
    <t xml:space="preserve">    地方政府一般债务发行费用支出</t>
  </si>
  <si>
    <t>二十五、其他支出</t>
  </si>
  <si>
    <t xml:space="preserve">    年初预留</t>
  </si>
  <si>
    <t>表3</t>
  </si>
  <si>
    <r>
      <rPr>
        <sz val="18"/>
        <rFont val="Times New Roman"/>
        <charset val="134"/>
      </rPr>
      <t>2020</t>
    </r>
    <r>
      <rPr>
        <sz val="18"/>
        <rFont val="方正小标宋_GBK"/>
        <charset val="134"/>
      </rPr>
      <t>年区级一般公共预算基本支出（分经济科目）决
算表（草案）</t>
    </r>
  </si>
  <si>
    <r>
      <rPr>
        <b/>
        <sz val="10"/>
        <rFont val="宋体"/>
        <charset val="134"/>
      </rPr>
      <t>科目编码</t>
    </r>
  </si>
  <si>
    <r>
      <rPr>
        <b/>
        <sz val="10"/>
        <rFont val="宋体"/>
        <charset val="134"/>
      </rPr>
      <t>科目名称</t>
    </r>
  </si>
  <si>
    <r>
      <rPr>
        <b/>
        <sz val="10"/>
        <rFont val="宋体"/>
        <charset val="134"/>
      </rPr>
      <t>一般公共预算支出</t>
    </r>
  </si>
  <si>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</si>
  <si>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</si>
  <si>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</si>
  <si>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</si>
  <si>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</si>
  <si>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</si>
  <si>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</si>
  <si>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</si>
  <si>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</si>
  <si>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</si>
  <si>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</si>
  <si>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</si>
  <si>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</si>
  <si>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</si>
  <si>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</si>
  <si>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</si>
  <si>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</si>
  <si>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</si>
  <si>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</si>
  <si>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</si>
  <si>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</si>
  <si>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</si>
  <si>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</si>
  <si>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</si>
  <si>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</si>
  <si>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</si>
  <si>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</si>
  <si>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</si>
  <si>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</si>
  <si>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</si>
  <si>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</si>
  <si>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</si>
  <si>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</si>
  <si>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</si>
  <si>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</si>
  <si>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</si>
  <si>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</si>
  <si>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</si>
  <si>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</si>
  <si>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</si>
  <si>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</si>
  <si>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</si>
  <si>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</si>
  <si>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</si>
  <si>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</si>
  <si>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</si>
  <si>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</si>
  <si>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</si>
  <si>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</si>
  <si>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</si>
  <si>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</si>
  <si>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</si>
  <si>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</si>
  <si>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</si>
  <si>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</si>
  <si>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</si>
  <si>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</si>
  <si>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</si>
  <si>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 xml:space="preserve">  其他支出</t>
  </si>
  <si>
    <t>表4</t>
  </si>
  <si>
    <r>
      <rPr>
        <sz val="18"/>
        <color theme="1"/>
        <rFont val="Times New Roman"/>
        <charset val="134"/>
      </rPr>
      <t>2020</t>
    </r>
    <r>
      <rPr>
        <sz val="18"/>
        <color theme="1"/>
        <rFont val="方正小标宋_GBK"/>
        <charset val="134"/>
      </rPr>
      <t>年区级一般公共预算税收和转移支付决算表（草案）</t>
    </r>
  </si>
  <si>
    <r>
      <rPr>
        <sz val="14"/>
        <rFont val="黑体"/>
        <charset val="134"/>
      </rPr>
      <t>收</t>
    </r>
    <r>
      <rPr>
        <sz val="14"/>
        <rFont val="Times New Roman"/>
        <charset val="134"/>
      </rPr>
      <t xml:space="preserve">        </t>
    </r>
    <r>
      <rPr>
        <sz val="14"/>
        <rFont val="黑体"/>
        <charset val="134"/>
      </rPr>
      <t>入</t>
    </r>
  </si>
  <si>
    <r>
      <rPr>
        <sz val="14"/>
        <color theme="1"/>
        <rFont val="黑体"/>
        <charset val="134"/>
      </rPr>
      <t>上级补助收入</t>
    </r>
  </si>
  <si>
    <t>补助乡镇（街道）支出</t>
  </si>
  <si>
    <r>
      <rPr>
        <sz val="10"/>
        <color theme="1"/>
        <rFont val="宋体"/>
        <charset val="134"/>
      </rPr>
      <t>一、返还性收入</t>
    </r>
  </si>
  <si>
    <r>
      <rPr>
        <sz val="10"/>
        <color theme="1"/>
        <rFont val="Times New Roman"/>
        <charset val="134"/>
      </rPr>
      <t xml:space="preserve">    </t>
    </r>
    <r>
      <rPr>
        <sz val="10"/>
        <color theme="1"/>
        <rFont val="宋体"/>
        <charset val="134"/>
      </rPr>
      <t>固定数额补助支出</t>
    </r>
  </si>
  <si>
    <r>
      <rPr>
        <sz val="10"/>
        <color theme="1"/>
        <rFont val="Times New Roman"/>
        <charset val="134"/>
      </rPr>
      <t xml:space="preserve">      </t>
    </r>
    <r>
      <rPr>
        <sz val="10"/>
        <color theme="1"/>
        <rFont val="宋体"/>
        <charset val="134"/>
      </rPr>
      <t>增值税和消费税税收返还</t>
    </r>
    <r>
      <rPr>
        <sz val="10"/>
        <color theme="1"/>
        <rFont val="Times New Roman"/>
        <charset val="134"/>
      </rPr>
      <t xml:space="preserve"> </t>
    </r>
  </si>
  <si>
    <r>
      <rPr>
        <sz val="10"/>
        <color theme="1"/>
        <rFont val="Times New Roman"/>
        <charset val="134"/>
      </rPr>
      <t xml:space="preserve">    </t>
    </r>
    <r>
      <rPr>
        <sz val="10"/>
        <color theme="1"/>
        <rFont val="宋体"/>
        <charset val="134"/>
      </rPr>
      <t>均衡财力补助支出</t>
    </r>
  </si>
  <si>
    <r>
      <rPr>
        <sz val="10"/>
        <color theme="1"/>
        <rFont val="Times New Roman"/>
        <charset val="134"/>
      </rPr>
      <t xml:space="preserve">      </t>
    </r>
    <r>
      <rPr>
        <sz val="10"/>
        <color theme="1"/>
        <rFont val="宋体"/>
        <charset val="134"/>
      </rPr>
      <t>所得税基数返还</t>
    </r>
  </si>
  <si>
    <r>
      <rPr>
        <sz val="10"/>
        <color theme="1"/>
        <rFont val="Times New Roman"/>
        <charset val="134"/>
      </rPr>
      <t xml:space="preserve">    </t>
    </r>
    <r>
      <rPr>
        <sz val="10"/>
        <color theme="1"/>
        <rFont val="宋体"/>
        <charset val="134"/>
      </rPr>
      <t>结算补助补助支出</t>
    </r>
  </si>
  <si>
    <r>
      <rPr>
        <sz val="10"/>
        <color theme="1"/>
        <rFont val="宋体"/>
        <charset val="134"/>
      </rPr>
      <t>二、一般性转移支付收入</t>
    </r>
  </si>
  <si>
    <r>
      <rPr>
        <sz val="10"/>
        <color theme="1"/>
        <rFont val="Times New Roman"/>
        <charset val="134"/>
      </rPr>
      <t xml:space="preserve">    </t>
    </r>
    <r>
      <rPr>
        <sz val="10"/>
        <color theme="1"/>
        <rFont val="宋体"/>
        <charset val="134"/>
      </rPr>
      <t>专项补助支出</t>
    </r>
  </si>
  <si>
    <r>
      <rPr>
        <sz val="10"/>
        <color theme="1"/>
        <rFont val="Times New Roman"/>
        <charset val="134"/>
      </rPr>
      <t xml:space="preserve">      </t>
    </r>
    <r>
      <rPr>
        <sz val="10"/>
        <color theme="1"/>
        <rFont val="宋体"/>
        <charset val="134"/>
      </rPr>
      <t>体制补助收入</t>
    </r>
  </si>
  <si>
    <r>
      <rPr>
        <sz val="10"/>
        <color theme="1"/>
        <rFont val="Times New Roman"/>
        <charset val="134"/>
      </rPr>
      <t xml:space="preserve">      </t>
    </r>
    <r>
      <rPr>
        <sz val="10"/>
        <color theme="1"/>
        <rFont val="宋体"/>
        <charset val="134"/>
      </rPr>
      <t>均衡性转移支付收入</t>
    </r>
  </si>
  <si>
    <r>
      <rPr>
        <sz val="10"/>
        <color theme="1"/>
        <rFont val="Times New Roman"/>
        <charset val="134"/>
      </rPr>
      <t xml:space="preserve">      </t>
    </r>
    <r>
      <rPr>
        <sz val="10"/>
        <color theme="1"/>
        <rFont val="宋体"/>
        <charset val="134"/>
      </rPr>
      <t>县级基本财力保障机制奖补资金收入</t>
    </r>
  </si>
  <si>
    <r>
      <rPr>
        <sz val="10"/>
        <color theme="1"/>
        <rFont val="Times New Roman"/>
        <charset val="134"/>
      </rPr>
      <t xml:space="preserve">      </t>
    </r>
    <r>
      <rPr>
        <sz val="10"/>
        <color theme="1"/>
        <rFont val="宋体"/>
        <charset val="134"/>
      </rPr>
      <t>结算补助收入</t>
    </r>
  </si>
  <si>
    <r>
      <rPr>
        <sz val="10"/>
        <color theme="1"/>
        <rFont val="Times New Roman"/>
        <charset val="134"/>
      </rPr>
      <t xml:space="preserve">      </t>
    </r>
    <r>
      <rPr>
        <sz val="10"/>
        <color theme="1"/>
        <rFont val="宋体"/>
        <charset val="134"/>
      </rPr>
      <t>产粮（油）大县奖励资金收入</t>
    </r>
  </si>
  <si>
    <r>
      <rPr>
        <sz val="10"/>
        <color theme="1"/>
        <rFont val="Times New Roman"/>
        <charset val="134"/>
      </rPr>
      <t xml:space="preserve">      </t>
    </r>
    <r>
      <rPr>
        <sz val="10"/>
        <color theme="1"/>
        <rFont val="宋体"/>
        <charset val="134"/>
      </rPr>
      <t>重点生态功能区转移支付收入</t>
    </r>
  </si>
  <si>
    <r>
      <rPr>
        <sz val="10"/>
        <color theme="1"/>
        <rFont val="Times New Roman"/>
        <charset val="134"/>
      </rPr>
      <t xml:space="preserve">      </t>
    </r>
    <r>
      <rPr>
        <sz val="10"/>
        <color theme="1"/>
        <rFont val="宋体"/>
        <charset val="134"/>
      </rPr>
      <t>固定数额补助收入</t>
    </r>
  </si>
  <si>
    <r>
      <rPr>
        <sz val="10"/>
        <color theme="1"/>
        <rFont val="Times New Roman"/>
        <charset val="134"/>
      </rPr>
      <t xml:space="preserve">      </t>
    </r>
    <r>
      <rPr>
        <sz val="10"/>
        <color theme="1"/>
        <rFont val="宋体"/>
        <charset val="134"/>
      </rPr>
      <t>贫困地区转移支付收入</t>
    </r>
  </si>
  <si>
    <r>
      <rPr>
        <sz val="10"/>
        <color theme="1"/>
        <rFont val="Times New Roman"/>
        <charset val="134"/>
      </rPr>
      <t xml:space="preserve">      </t>
    </r>
    <r>
      <rPr>
        <sz val="10"/>
        <color theme="1"/>
        <rFont val="宋体"/>
        <charset val="134"/>
      </rPr>
      <t>其他一般性转移支付收入</t>
    </r>
  </si>
  <si>
    <r>
      <rPr>
        <sz val="10"/>
        <color theme="1"/>
        <rFont val="宋体"/>
        <charset val="134"/>
      </rPr>
      <t>三、共同财政事权转移支付收入</t>
    </r>
  </si>
  <si>
    <r>
      <rPr>
        <sz val="10"/>
        <color theme="1"/>
        <rFont val="Times New Roman"/>
        <charset val="134"/>
      </rPr>
      <t xml:space="preserve">      </t>
    </r>
    <r>
      <rPr>
        <sz val="10"/>
        <color theme="1"/>
        <rFont val="宋体"/>
        <charset val="134"/>
      </rPr>
      <t>公共安全共同财政事权转移支付收入</t>
    </r>
  </si>
  <si>
    <r>
      <rPr>
        <sz val="10"/>
        <color theme="1"/>
        <rFont val="Times New Roman"/>
        <charset val="134"/>
      </rPr>
      <t xml:space="preserve">      </t>
    </r>
    <r>
      <rPr>
        <sz val="10"/>
        <color theme="1"/>
        <rFont val="宋体"/>
        <charset val="134"/>
      </rPr>
      <t>教育共同财政事权转移支付收入</t>
    </r>
  </si>
  <si>
    <r>
      <rPr>
        <sz val="10"/>
        <color theme="1"/>
        <rFont val="Times New Roman"/>
        <charset val="134"/>
      </rPr>
      <t xml:space="preserve">      </t>
    </r>
    <r>
      <rPr>
        <sz val="10"/>
        <color theme="1"/>
        <rFont val="宋体"/>
        <charset val="134"/>
      </rPr>
      <t>科学技术共同财政事权转移支付收入</t>
    </r>
  </si>
  <si>
    <r>
      <rPr>
        <sz val="10"/>
        <color theme="1"/>
        <rFont val="Times New Roman"/>
        <charset val="134"/>
      </rPr>
      <t xml:space="preserve">      </t>
    </r>
    <r>
      <rPr>
        <sz val="10"/>
        <color theme="1"/>
        <rFont val="宋体"/>
        <charset val="134"/>
      </rPr>
      <t>文化旅游体育与传媒共同财政事权转移支付收入</t>
    </r>
  </si>
  <si>
    <r>
      <rPr>
        <sz val="10"/>
        <color theme="1"/>
        <rFont val="Times New Roman"/>
        <charset val="134"/>
      </rPr>
      <t xml:space="preserve">      </t>
    </r>
    <r>
      <rPr>
        <sz val="10"/>
        <color theme="1"/>
        <rFont val="宋体"/>
        <charset val="134"/>
      </rPr>
      <t>社会保障和就业共同财政事权转移支付收入</t>
    </r>
  </si>
  <si>
    <r>
      <rPr>
        <sz val="10"/>
        <color theme="1"/>
        <rFont val="Times New Roman"/>
        <charset val="134"/>
      </rPr>
      <t xml:space="preserve">      </t>
    </r>
    <r>
      <rPr>
        <sz val="10"/>
        <color theme="1"/>
        <rFont val="宋体"/>
        <charset val="134"/>
      </rPr>
      <t>医疗卫生共同财政事权转移支付收入</t>
    </r>
  </si>
  <si>
    <r>
      <rPr>
        <sz val="10"/>
        <color theme="1"/>
        <rFont val="Times New Roman"/>
        <charset val="134"/>
      </rPr>
      <t xml:space="preserve">      </t>
    </r>
    <r>
      <rPr>
        <sz val="10"/>
        <color theme="1"/>
        <rFont val="宋体"/>
        <charset val="134"/>
      </rPr>
      <t>节能环保共同财政事权转移支付收入</t>
    </r>
  </si>
  <si>
    <r>
      <rPr>
        <sz val="10"/>
        <color theme="1"/>
        <rFont val="Times New Roman"/>
        <charset val="134"/>
      </rPr>
      <t xml:space="preserve">      </t>
    </r>
    <r>
      <rPr>
        <sz val="10"/>
        <color theme="1"/>
        <rFont val="宋体"/>
        <charset val="134"/>
      </rPr>
      <t>农林水共同财政事权转移支付收入</t>
    </r>
  </si>
  <si>
    <r>
      <rPr>
        <sz val="10"/>
        <color theme="1"/>
        <rFont val="Times New Roman"/>
        <charset val="134"/>
      </rPr>
      <t xml:space="preserve">      </t>
    </r>
    <r>
      <rPr>
        <sz val="10"/>
        <color theme="1"/>
        <rFont val="宋体"/>
        <charset val="134"/>
      </rPr>
      <t>住房保障共同财政事权转移支付收入</t>
    </r>
  </si>
  <si>
    <r>
      <rPr>
        <sz val="10"/>
        <color theme="1"/>
        <rFont val="宋体"/>
        <charset val="134"/>
      </rPr>
      <t>四、专项转移支付收入</t>
    </r>
  </si>
  <si>
    <r>
      <rPr>
        <sz val="10"/>
        <color theme="1"/>
        <rFont val="Times New Roman"/>
        <charset val="134"/>
      </rPr>
      <t xml:space="preserve">      </t>
    </r>
    <r>
      <rPr>
        <sz val="10"/>
        <color theme="1"/>
        <rFont val="宋体"/>
        <charset val="134"/>
      </rPr>
      <t>一般公共服务</t>
    </r>
  </si>
  <si>
    <r>
      <rPr>
        <sz val="10"/>
        <color theme="1"/>
        <rFont val="Times New Roman"/>
        <charset val="134"/>
      </rPr>
      <t xml:space="preserve">      </t>
    </r>
    <r>
      <rPr>
        <sz val="10"/>
        <color theme="1"/>
        <rFont val="宋体"/>
        <charset val="134"/>
      </rPr>
      <t>国防</t>
    </r>
  </si>
  <si>
    <r>
      <rPr>
        <sz val="10"/>
        <color theme="1"/>
        <rFont val="Times New Roman"/>
        <charset val="134"/>
      </rPr>
      <t xml:space="preserve">      </t>
    </r>
    <r>
      <rPr>
        <sz val="10"/>
        <color theme="1"/>
        <rFont val="宋体"/>
        <charset val="134"/>
      </rPr>
      <t>公共安全</t>
    </r>
  </si>
  <si>
    <r>
      <rPr>
        <sz val="10"/>
        <color theme="1"/>
        <rFont val="Times New Roman"/>
        <charset val="134"/>
      </rPr>
      <t xml:space="preserve">      </t>
    </r>
    <r>
      <rPr>
        <sz val="10"/>
        <color theme="1"/>
        <rFont val="宋体"/>
        <charset val="134"/>
      </rPr>
      <t>教育</t>
    </r>
  </si>
  <si>
    <r>
      <rPr>
        <sz val="10"/>
        <color theme="1"/>
        <rFont val="Times New Roman"/>
        <charset val="134"/>
      </rPr>
      <t xml:space="preserve">      </t>
    </r>
    <r>
      <rPr>
        <sz val="10"/>
        <color theme="1"/>
        <rFont val="宋体"/>
        <charset val="134"/>
      </rPr>
      <t>科学技术</t>
    </r>
  </si>
  <si>
    <r>
      <rPr>
        <sz val="10"/>
        <color theme="1"/>
        <rFont val="Times New Roman"/>
        <charset val="134"/>
      </rPr>
      <t xml:space="preserve">      </t>
    </r>
    <r>
      <rPr>
        <sz val="10"/>
        <color theme="1"/>
        <rFont val="宋体"/>
        <charset val="134"/>
      </rPr>
      <t>文化旅游体育与传媒</t>
    </r>
  </si>
  <si>
    <r>
      <rPr>
        <sz val="10"/>
        <color theme="1"/>
        <rFont val="Times New Roman"/>
        <charset val="134"/>
      </rPr>
      <t xml:space="preserve">      </t>
    </r>
    <r>
      <rPr>
        <sz val="10"/>
        <color theme="1"/>
        <rFont val="宋体"/>
        <charset val="134"/>
      </rPr>
      <t>社会保障和就业</t>
    </r>
  </si>
  <si>
    <r>
      <rPr>
        <sz val="10"/>
        <color theme="1"/>
        <rFont val="Times New Roman"/>
        <charset val="134"/>
      </rPr>
      <t xml:space="preserve">      </t>
    </r>
    <r>
      <rPr>
        <sz val="10"/>
        <color theme="1"/>
        <rFont val="宋体"/>
        <charset val="134"/>
      </rPr>
      <t>卫生健康</t>
    </r>
  </si>
  <si>
    <r>
      <rPr>
        <sz val="10"/>
        <color theme="1"/>
        <rFont val="Times New Roman"/>
        <charset val="134"/>
      </rPr>
      <t xml:space="preserve">      </t>
    </r>
    <r>
      <rPr>
        <sz val="10"/>
        <color theme="1"/>
        <rFont val="宋体"/>
        <charset val="134"/>
      </rPr>
      <t>节能环保</t>
    </r>
  </si>
  <si>
    <r>
      <rPr>
        <sz val="10"/>
        <color theme="1"/>
        <rFont val="Times New Roman"/>
        <charset val="134"/>
      </rPr>
      <t xml:space="preserve">      </t>
    </r>
    <r>
      <rPr>
        <sz val="10"/>
        <color theme="1"/>
        <rFont val="宋体"/>
        <charset val="134"/>
      </rPr>
      <t>城乡社区</t>
    </r>
  </si>
  <si>
    <r>
      <rPr>
        <sz val="10"/>
        <color theme="1"/>
        <rFont val="Times New Roman"/>
        <charset val="134"/>
      </rPr>
      <t xml:space="preserve">      </t>
    </r>
    <r>
      <rPr>
        <sz val="10"/>
        <color theme="1"/>
        <rFont val="宋体"/>
        <charset val="134"/>
      </rPr>
      <t>农林水</t>
    </r>
  </si>
  <si>
    <r>
      <rPr>
        <sz val="10"/>
        <color theme="1"/>
        <rFont val="Times New Roman"/>
        <charset val="134"/>
      </rPr>
      <t xml:space="preserve">      </t>
    </r>
    <r>
      <rPr>
        <sz val="10"/>
        <color theme="1"/>
        <rFont val="宋体"/>
        <charset val="134"/>
      </rPr>
      <t>交通运输</t>
    </r>
  </si>
  <si>
    <r>
      <rPr>
        <sz val="10"/>
        <color theme="1"/>
        <rFont val="Times New Roman"/>
        <charset val="134"/>
      </rPr>
      <t xml:space="preserve">      </t>
    </r>
    <r>
      <rPr>
        <sz val="10"/>
        <color theme="1"/>
        <rFont val="宋体"/>
        <charset val="134"/>
      </rPr>
      <t>资源勘探工业信息等</t>
    </r>
  </si>
  <si>
    <r>
      <rPr>
        <sz val="10"/>
        <color theme="1"/>
        <rFont val="Times New Roman"/>
        <charset val="134"/>
      </rPr>
      <t xml:space="preserve">      </t>
    </r>
    <r>
      <rPr>
        <sz val="10"/>
        <color theme="1"/>
        <rFont val="宋体"/>
        <charset val="134"/>
      </rPr>
      <t>商业服务业等</t>
    </r>
  </si>
  <si>
    <r>
      <rPr>
        <sz val="10"/>
        <color theme="1"/>
        <rFont val="Times New Roman"/>
        <charset val="134"/>
      </rPr>
      <t xml:space="preserve">      </t>
    </r>
    <r>
      <rPr>
        <sz val="10"/>
        <color theme="1"/>
        <rFont val="宋体"/>
        <charset val="134"/>
      </rPr>
      <t>金融</t>
    </r>
  </si>
  <si>
    <r>
      <rPr>
        <sz val="10"/>
        <color theme="1"/>
        <rFont val="Times New Roman"/>
        <charset val="134"/>
      </rPr>
      <t xml:space="preserve">      </t>
    </r>
    <r>
      <rPr>
        <sz val="10"/>
        <color theme="1"/>
        <rFont val="宋体"/>
        <charset val="134"/>
      </rPr>
      <t>自然资源海洋气象等</t>
    </r>
  </si>
  <si>
    <r>
      <rPr>
        <sz val="10"/>
        <color theme="1"/>
        <rFont val="Times New Roman"/>
        <charset val="134"/>
      </rPr>
      <t xml:space="preserve">      </t>
    </r>
    <r>
      <rPr>
        <sz val="10"/>
        <color theme="1"/>
        <rFont val="宋体"/>
        <charset val="134"/>
      </rPr>
      <t>住房保障</t>
    </r>
  </si>
  <si>
    <r>
      <rPr>
        <sz val="10"/>
        <color theme="1"/>
        <rFont val="Times New Roman"/>
        <charset val="134"/>
      </rPr>
      <t xml:space="preserve">      </t>
    </r>
    <r>
      <rPr>
        <sz val="10"/>
        <color theme="1"/>
        <rFont val="宋体"/>
        <charset val="134"/>
      </rPr>
      <t>粮油物资储备</t>
    </r>
  </si>
  <si>
    <r>
      <rPr>
        <sz val="10"/>
        <color theme="1"/>
        <rFont val="Times New Roman"/>
        <charset val="134"/>
      </rPr>
      <t xml:space="preserve">      </t>
    </r>
    <r>
      <rPr>
        <sz val="10"/>
        <color theme="1"/>
        <rFont val="宋体"/>
        <charset val="134"/>
      </rPr>
      <t>灾害防治及应急管理</t>
    </r>
  </si>
  <si>
    <r>
      <rPr>
        <sz val="10"/>
        <color theme="1"/>
        <rFont val="Times New Roman"/>
        <charset val="134"/>
      </rPr>
      <t xml:space="preserve">      </t>
    </r>
    <r>
      <rPr>
        <sz val="10"/>
        <color theme="1"/>
        <rFont val="宋体"/>
        <charset val="134"/>
      </rPr>
      <t>其他收入</t>
    </r>
  </si>
  <si>
    <t>表5</t>
  </si>
  <si>
    <r>
      <rPr>
        <sz val="18"/>
        <color rgb="FF000000"/>
        <rFont val="Times New Roman"/>
        <charset val="134"/>
      </rPr>
      <t>2020</t>
    </r>
    <r>
      <rPr>
        <sz val="18"/>
        <color rgb="FF000000"/>
        <rFont val="方正小标宋_GBK"/>
        <charset val="134"/>
      </rPr>
      <t>年区级政府性基金预算收支决算表（草案）</t>
    </r>
  </si>
  <si>
    <t xml:space="preserve"> </t>
  </si>
  <si>
    <r>
      <rPr>
        <sz val="10"/>
        <rFont val="宋体"/>
        <charset val="134"/>
      </rPr>
      <t>单位：万元</t>
    </r>
  </si>
  <si>
    <t>2019年决算数</t>
  </si>
  <si>
    <r>
      <rPr>
        <sz val="14"/>
        <rFont val="黑体"/>
        <charset val="134"/>
      </rPr>
      <t>决算数比
上年增长</t>
    </r>
    <r>
      <rPr>
        <sz val="14"/>
        <rFont val="Times New Roman"/>
        <charset val="134"/>
      </rPr>
      <t>%</t>
    </r>
  </si>
  <si>
    <r>
      <rPr>
        <sz val="10"/>
        <color theme="1"/>
        <rFont val="宋体"/>
        <charset val="134"/>
      </rPr>
      <t>一、农网还贷资金收入</t>
    </r>
  </si>
  <si>
    <r>
      <rPr>
        <sz val="10"/>
        <color theme="1"/>
        <rFont val="宋体"/>
        <charset val="134"/>
      </rPr>
      <t>一、文化旅游体育与传媒支出</t>
    </r>
  </si>
  <si>
    <r>
      <rPr>
        <sz val="10"/>
        <color theme="1"/>
        <rFont val="宋体"/>
        <charset val="134"/>
      </rPr>
      <t>二、港口建设费收入</t>
    </r>
  </si>
  <si>
    <r>
      <rPr>
        <sz val="10"/>
        <color theme="1"/>
        <rFont val="宋体"/>
        <charset val="134"/>
      </rPr>
      <t>二、社会保障和就业支出</t>
    </r>
  </si>
  <si>
    <r>
      <rPr>
        <sz val="10"/>
        <color theme="1"/>
        <rFont val="宋体"/>
        <charset val="134"/>
      </rPr>
      <t>三、国家电影事业发展专项资金收入</t>
    </r>
  </si>
  <si>
    <r>
      <rPr>
        <sz val="10"/>
        <color theme="1"/>
        <rFont val="宋体"/>
        <charset val="134"/>
      </rPr>
      <t>三、城乡社区支出</t>
    </r>
  </si>
  <si>
    <r>
      <rPr>
        <sz val="10"/>
        <color theme="1"/>
        <rFont val="宋体"/>
        <charset val="134"/>
      </rPr>
      <t>四、城市公用事业附加收入</t>
    </r>
  </si>
  <si>
    <r>
      <rPr>
        <sz val="10"/>
        <color theme="1"/>
        <rFont val="宋体"/>
        <charset val="134"/>
      </rPr>
      <t>四、农林水支出</t>
    </r>
  </si>
  <si>
    <r>
      <rPr>
        <sz val="10"/>
        <color theme="1"/>
        <rFont val="宋体"/>
        <charset val="134"/>
      </rPr>
      <t>五、国有土地收益基金收入</t>
    </r>
  </si>
  <si>
    <r>
      <rPr>
        <sz val="10"/>
        <color theme="1"/>
        <rFont val="宋体"/>
        <charset val="134"/>
      </rPr>
      <t>五、交通运输支出</t>
    </r>
  </si>
  <si>
    <r>
      <rPr>
        <sz val="10"/>
        <color theme="1"/>
        <rFont val="宋体"/>
        <charset val="134"/>
      </rPr>
      <t>六、农业土地开发资金收入</t>
    </r>
  </si>
  <si>
    <r>
      <rPr>
        <sz val="10"/>
        <color theme="1"/>
        <rFont val="宋体"/>
        <charset val="134"/>
      </rPr>
      <t>六、其他支出</t>
    </r>
  </si>
  <si>
    <r>
      <rPr>
        <sz val="10"/>
        <color theme="1"/>
        <rFont val="宋体"/>
        <charset val="134"/>
      </rPr>
      <t>七、国有土地使用权出让收入</t>
    </r>
  </si>
  <si>
    <r>
      <rPr>
        <sz val="10"/>
        <color theme="1"/>
        <rFont val="宋体"/>
        <charset val="134"/>
      </rPr>
      <t>七、债务付息支出</t>
    </r>
  </si>
  <si>
    <r>
      <rPr>
        <sz val="10"/>
        <color theme="1"/>
        <rFont val="宋体"/>
        <charset val="134"/>
      </rPr>
      <t>八、大中型水库库区基金收入</t>
    </r>
  </si>
  <si>
    <r>
      <rPr>
        <sz val="10"/>
        <color theme="1"/>
        <rFont val="宋体"/>
        <charset val="134"/>
      </rPr>
      <t>八、债务发行费用支出</t>
    </r>
  </si>
  <si>
    <r>
      <rPr>
        <sz val="10"/>
        <color theme="1"/>
        <rFont val="宋体"/>
        <charset val="134"/>
      </rPr>
      <t>九、彩票公益金收入</t>
    </r>
  </si>
  <si>
    <r>
      <rPr>
        <sz val="10"/>
        <color theme="1"/>
        <rFont val="宋体"/>
        <charset val="134"/>
      </rPr>
      <t>九、抗疫特别国债安排的支出</t>
    </r>
  </si>
  <si>
    <r>
      <rPr>
        <sz val="10"/>
        <color theme="1"/>
        <rFont val="宋体"/>
        <charset val="134"/>
      </rPr>
      <t>十、小型水库移民扶助基金收入</t>
    </r>
  </si>
  <si>
    <r>
      <rPr>
        <sz val="10"/>
        <rFont val="宋体"/>
        <charset val="134"/>
      </rPr>
      <t>十一、污水处理费收入</t>
    </r>
  </si>
  <si>
    <r>
      <rPr>
        <sz val="10"/>
        <rFont val="宋体"/>
        <charset val="134"/>
      </rPr>
      <t>十二、彩票发行机构和彩票销售机构的业务费用</t>
    </r>
  </si>
  <si>
    <t>十三、城市基础设施配套费收入</t>
  </si>
  <si>
    <r>
      <rPr>
        <sz val="10"/>
        <rFont val="宋体"/>
        <charset val="134"/>
      </rPr>
      <t>一、上级补助收入</t>
    </r>
  </si>
  <si>
    <r>
      <rPr>
        <sz val="10"/>
        <rFont val="宋体"/>
        <charset val="134"/>
      </rPr>
      <t>一、上解支出</t>
    </r>
  </si>
  <si>
    <r>
      <rPr>
        <sz val="10"/>
        <rFont val="宋体"/>
        <charset val="134"/>
      </rPr>
      <t>二、抗疫特别国债转移支付收入</t>
    </r>
  </si>
  <si>
    <r>
      <rPr>
        <sz val="10"/>
        <rFont val="宋体"/>
        <charset val="134"/>
      </rPr>
      <t>二、补助乡镇（街道）支出</t>
    </r>
  </si>
  <si>
    <r>
      <rPr>
        <sz val="10"/>
        <color indexed="8"/>
        <rFont val="宋体"/>
        <charset val="134"/>
      </rPr>
      <t>三、地方政府专项债务转贷收入（新增债券）</t>
    </r>
  </si>
  <si>
    <r>
      <rPr>
        <sz val="10"/>
        <color indexed="8"/>
        <rFont val="宋体"/>
        <charset val="134"/>
      </rPr>
      <t>三、地方政府专项债务还本支出</t>
    </r>
  </si>
  <si>
    <r>
      <rPr>
        <sz val="10"/>
        <color indexed="8"/>
        <rFont val="宋体"/>
        <charset val="134"/>
      </rPr>
      <t>四、地方政府专项债务转贷收入（再融资）</t>
    </r>
  </si>
  <si>
    <r>
      <rPr>
        <sz val="10"/>
        <color indexed="8"/>
        <rFont val="宋体"/>
        <charset val="134"/>
      </rPr>
      <t>四、调出资金</t>
    </r>
  </si>
  <si>
    <t>五、调入资金</t>
  </si>
  <si>
    <t>五、结转下年</t>
  </si>
  <si>
    <t>六、上年结转</t>
  </si>
  <si>
    <t>表6</t>
  </si>
  <si>
    <r>
      <rPr>
        <sz val="18"/>
        <rFont val="Times New Roman"/>
        <charset val="134"/>
      </rPr>
      <t>2020</t>
    </r>
    <r>
      <rPr>
        <sz val="18"/>
        <rFont val="方正小标宋_GBK"/>
        <charset val="134"/>
      </rPr>
      <t>年区级政府性基金预算支出决算表（草案）</t>
    </r>
  </si>
  <si>
    <r>
      <rPr>
        <sz val="11"/>
        <rFont val="宋体"/>
        <charset val="134"/>
      </rPr>
      <t>单位：万元</t>
    </r>
  </si>
  <si>
    <r>
      <rPr>
        <sz val="10"/>
        <color theme="1"/>
        <rFont val="Times New Roman"/>
        <charset val="134"/>
      </rPr>
      <t xml:space="preserve">   </t>
    </r>
    <r>
      <rPr>
        <sz val="10"/>
        <color theme="1"/>
        <rFont val="宋体"/>
        <charset val="134"/>
      </rPr>
      <t>国家电影事业发展专项资金安排的支出</t>
    </r>
  </si>
  <si>
    <r>
      <rPr>
        <sz val="10"/>
        <color theme="1"/>
        <rFont val="Times New Roman"/>
        <charset val="134"/>
      </rPr>
      <t xml:space="preserve">      </t>
    </r>
    <r>
      <rPr>
        <sz val="10"/>
        <color theme="1"/>
        <rFont val="宋体"/>
        <charset val="134"/>
      </rPr>
      <t>资助国产影片放映</t>
    </r>
  </si>
  <si>
    <r>
      <rPr>
        <sz val="10"/>
        <color theme="1"/>
        <rFont val="Times New Roman"/>
        <charset val="134"/>
      </rPr>
      <t xml:space="preserve">      </t>
    </r>
    <r>
      <rPr>
        <sz val="10"/>
        <color theme="1"/>
        <rFont val="宋体"/>
        <charset val="134"/>
      </rPr>
      <t>资助影院建设</t>
    </r>
  </si>
  <si>
    <r>
      <rPr>
        <sz val="10"/>
        <color theme="1"/>
        <rFont val="Times New Roman"/>
        <charset val="134"/>
      </rPr>
      <t xml:space="preserve">      </t>
    </r>
    <r>
      <rPr>
        <sz val="10"/>
        <color theme="1"/>
        <rFont val="宋体"/>
        <charset val="134"/>
      </rPr>
      <t>资助少数民族语电影译制</t>
    </r>
  </si>
  <si>
    <r>
      <rPr>
        <sz val="10"/>
        <color theme="1"/>
        <rFont val="Times New Roman"/>
        <charset val="134"/>
      </rPr>
      <t xml:space="preserve">      </t>
    </r>
    <r>
      <rPr>
        <sz val="10"/>
        <color theme="1"/>
        <rFont val="宋体"/>
        <charset val="134"/>
      </rPr>
      <t>购买农村电影公益性放映版权服务</t>
    </r>
  </si>
  <si>
    <r>
      <rPr>
        <sz val="10"/>
        <color theme="1"/>
        <rFont val="Times New Roman"/>
        <charset val="134"/>
      </rPr>
      <t xml:space="preserve">      </t>
    </r>
    <r>
      <rPr>
        <sz val="10"/>
        <color theme="1"/>
        <rFont val="宋体"/>
        <charset val="134"/>
      </rPr>
      <t>其他国家电影事业发展专项资金支出</t>
    </r>
  </si>
  <si>
    <r>
      <rPr>
        <sz val="10"/>
        <color theme="1"/>
        <rFont val="Times New Roman"/>
        <charset val="134"/>
      </rPr>
      <t xml:space="preserve">   </t>
    </r>
    <r>
      <rPr>
        <sz val="10"/>
        <color theme="1"/>
        <rFont val="宋体"/>
        <charset val="134"/>
      </rPr>
      <t>旅游发展基金支出</t>
    </r>
  </si>
  <si>
    <r>
      <rPr>
        <sz val="10"/>
        <color theme="1"/>
        <rFont val="Times New Roman"/>
        <charset val="134"/>
      </rPr>
      <t xml:space="preserve">      </t>
    </r>
    <r>
      <rPr>
        <sz val="10"/>
        <color theme="1"/>
        <rFont val="宋体"/>
        <charset val="134"/>
      </rPr>
      <t>宣传促销</t>
    </r>
  </si>
  <si>
    <r>
      <rPr>
        <sz val="10"/>
        <color theme="1"/>
        <rFont val="Times New Roman"/>
        <charset val="134"/>
      </rPr>
      <t xml:space="preserve">      </t>
    </r>
    <r>
      <rPr>
        <sz val="10"/>
        <color theme="1"/>
        <rFont val="宋体"/>
        <charset val="134"/>
      </rPr>
      <t>行业规划</t>
    </r>
  </si>
  <si>
    <r>
      <rPr>
        <sz val="10"/>
        <color theme="1"/>
        <rFont val="Times New Roman"/>
        <charset val="134"/>
      </rPr>
      <t xml:space="preserve">      </t>
    </r>
    <r>
      <rPr>
        <sz val="10"/>
        <color theme="1"/>
        <rFont val="宋体"/>
        <charset val="134"/>
      </rPr>
      <t>旅游事业补助</t>
    </r>
  </si>
  <si>
    <r>
      <rPr>
        <sz val="10"/>
        <color theme="1"/>
        <rFont val="Times New Roman"/>
        <charset val="134"/>
      </rPr>
      <t xml:space="preserve">      </t>
    </r>
    <r>
      <rPr>
        <sz val="10"/>
        <color theme="1"/>
        <rFont val="宋体"/>
        <charset val="134"/>
      </rPr>
      <t>地方旅游开发项目补助</t>
    </r>
  </si>
  <si>
    <r>
      <rPr>
        <sz val="10"/>
        <color theme="1"/>
        <rFont val="Times New Roman"/>
        <charset val="134"/>
      </rPr>
      <t xml:space="preserve">      </t>
    </r>
    <r>
      <rPr>
        <sz val="10"/>
        <color theme="1"/>
        <rFont val="宋体"/>
        <charset val="134"/>
      </rPr>
      <t>其他旅游发展基金支出</t>
    </r>
    <r>
      <rPr>
        <sz val="10"/>
        <color theme="1"/>
        <rFont val="Times New Roman"/>
        <charset val="134"/>
      </rPr>
      <t xml:space="preserve"> </t>
    </r>
  </si>
  <si>
    <r>
      <rPr>
        <sz val="10"/>
        <color theme="1"/>
        <rFont val="Times New Roman"/>
        <charset val="134"/>
      </rPr>
      <t xml:space="preserve">   </t>
    </r>
    <r>
      <rPr>
        <sz val="10"/>
        <color theme="1"/>
        <rFont val="宋体"/>
        <charset val="134"/>
      </rPr>
      <t>国家电影事业发展专项资金对应专项债务收入安排的支出</t>
    </r>
  </si>
  <si>
    <r>
      <rPr>
        <sz val="10"/>
        <color theme="1"/>
        <rFont val="Times New Roman"/>
        <charset val="134"/>
      </rPr>
      <t xml:space="preserve">      </t>
    </r>
    <r>
      <rPr>
        <sz val="10"/>
        <color theme="1"/>
        <rFont val="宋体"/>
        <charset val="134"/>
      </rPr>
      <t>资助城市影院</t>
    </r>
  </si>
  <si>
    <r>
      <rPr>
        <sz val="10"/>
        <color theme="1"/>
        <rFont val="Times New Roman"/>
        <charset val="134"/>
      </rPr>
      <t xml:space="preserve">      </t>
    </r>
    <r>
      <rPr>
        <sz val="10"/>
        <color theme="1"/>
        <rFont val="宋体"/>
        <charset val="134"/>
      </rPr>
      <t>其他国家电影事业发展专项资金对应专项债务收入支出</t>
    </r>
  </si>
  <si>
    <r>
      <rPr>
        <sz val="10"/>
        <color theme="1"/>
        <rFont val="Times New Roman"/>
        <charset val="134"/>
      </rPr>
      <t xml:space="preserve">    </t>
    </r>
    <r>
      <rPr>
        <sz val="10"/>
        <color theme="1"/>
        <rFont val="宋体"/>
        <charset val="134"/>
      </rPr>
      <t>大中型水库移民后期扶持基金支出</t>
    </r>
  </si>
  <si>
    <r>
      <rPr>
        <sz val="10"/>
        <color theme="1"/>
        <rFont val="Times New Roman"/>
        <charset val="134"/>
      </rPr>
      <t xml:space="preserve">      </t>
    </r>
    <r>
      <rPr>
        <sz val="10"/>
        <color theme="1"/>
        <rFont val="宋体"/>
        <charset val="134"/>
      </rPr>
      <t>移民补助</t>
    </r>
  </si>
  <si>
    <r>
      <rPr>
        <sz val="10"/>
        <color theme="1"/>
        <rFont val="Times New Roman"/>
        <charset val="134"/>
      </rPr>
      <t xml:space="preserve">      </t>
    </r>
    <r>
      <rPr>
        <sz val="10"/>
        <color theme="1"/>
        <rFont val="宋体"/>
        <charset val="134"/>
      </rPr>
      <t>基础设施建设和经济发展</t>
    </r>
  </si>
  <si>
    <r>
      <rPr>
        <sz val="10"/>
        <color theme="1"/>
        <rFont val="Times New Roman"/>
        <charset val="134"/>
      </rPr>
      <t xml:space="preserve">      </t>
    </r>
    <r>
      <rPr>
        <sz val="10"/>
        <color theme="1"/>
        <rFont val="宋体"/>
        <charset val="134"/>
      </rPr>
      <t>其他大中型水库移民后期扶持基金支出</t>
    </r>
  </si>
  <si>
    <r>
      <rPr>
        <sz val="10"/>
        <color theme="1"/>
        <rFont val="Times New Roman"/>
        <charset val="134"/>
      </rPr>
      <t xml:space="preserve">    </t>
    </r>
    <r>
      <rPr>
        <sz val="10"/>
        <color theme="1"/>
        <rFont val="宋体"/>
        <charset val="134"/>
      </rPr>
      <t>小型水库移民扶助基金安排的支出</t>
    </r>
  </si>
  <si>
    <r>
      <rPr>
        <sz val="10"/>
        <color theme="1"/>
        <rFont val="Times New Roman"/>
        <charset val="134"/>
      </rPr>
      <t xml:space="preserve">      </t>
    </r>
    <r>
      <rPr>
        <sz val="10"/>
        <color theme="1"/>
        <rFont val="宋体"/>
        <charset val="134"/>
      </rPr>
      <t>其他小型水库移民扶助基金支出</t>
    </r>
  </si>
  <si>
    <r>
      <rPr>
        <sz val="10"/>
        <color theme="1"/>
        <rFont val="Times New Roman"/>
        <charset val="134"/>
      </rPr>
      <t xml:space="preserve">    </t>
    </r>
    <r>
      <rPr>
        <sz val="10"/>
        <color theme="1"/>
        <rFont val="宋体"/>
        <charset val="134"/>
      </rPr>
      <t>小型水库移民扶助基金对应专项债务收入安排的支出</t>
    </r>
  </si>
  <si>
    <r>
      <rPr>
        <sz val="10"/>
        <color theme="1"/>
        <rFont val="Times New Roman"/>
        <charset val="134"/>
      </rPr>
      <t xml:space="preserve">      </t>
    </r>
    <r>
      <rPr>
        <sz val="10"/>
        <color theme="1"/>
        <rFont val="宋体"/>
        <charset val="134"/>
      </rPr>
      <t>其他小型水库移民扶助基金对应专项债务收入安排的支出</t>
    </r>
  </si>
  <si>
    <r>
      <rPr>
        <sz val="10"/>
        <color theme="1"/>
        <rFont val="宋体"/>
        <charset val="134"/>
      </rPr>
      <t>三、节能环保支出</t>
    </r>
  </si>
  <si>
    <r>
      <rPr>
        <sz val="10"/>
        <color theme="1"/>
        <rFont val="Times New Roman"/>
        <charset val="134"/>
      </rPr>
      <t xml:space="preserve">    </t>
    </r>
    <r>
      <rPr>
        <sz val="10"/>
        <color theme="1"/>
        <rFont val="宋体"/>
        <charset val="134"/>
      </rPr>
      <t>可再生能源电价附加收入安排的支出</t>
    </r>
  </si>
  <si>
    <r>
      <rPr>
        <sz val="10"/>
        <color theme="1"/>
        <rFont val="Times New Roman"/>
        <charset val="134"/>
      </rPr>
      <t xml:space="preserve">      </t>
    </r>
    <r>
      <rPr>
        <sz val="10"/>
        <color theme="1"/>
        <rFont val="宋体"/>
        <charset val="134"/>
      </rPr>
      <t>风力发电补助</t>
    </r>
  </si>
  <si>
    <r>
      <rPr>
        <sz val="10"/>
        <color theme="1"/>
        <rFont val="Times New Roman"/>
        <charset val="134"/>
      </rPr>
      <t xml:space="preserve">      </t>
    </r>
    <r>
      <rPr>
        <sz val="10"/>
        <color theme="1"/>
        <rFont val="宋体"/>
        <charset val="134"/>
      </rPr>
      <t>太阳能发电补助</t>
    </r>
  </si>
  <si>
    <r>
      <rPr>
        <sz val="10"/>
        <color theme="1"/>
        <rFont val="Times New Roman"/>
        <charset val="134"/>
      </rPr>
      <t xml:space="preserve">      </t>
    </r>
    <r>
      <rPr>
        <sz val="10"/>
        <color theme="1"/>
        <rFont val="宋体"/>
        <charset val="134"/>
      </rPr>
      <t>生物质能发电补助</t>
    </r>
  </si>
  <si>
    <r>
      <rPr>
        <sz val="10"/>
        <color theme="1"/>
        <rFont val="Times New Roman"/>
        <charset val="134"/>
      </rPr>
      <t xml:space="preserve">      </t>
    </r>
    <r>
      <rPr>
        <sz val="10"/>
        <color theme="1"/>
        <rFont val="宋体"/>
        <charset val="134"/>
      </rPr>
      <t>其他可再生能源电价附加收入安排的支出</t>
    </r>
  </si>
  <si>
    <r>
      <rPr>
        <sz val="10"/>
        <color theme="1"/>
        <rFont val="Times New Roman"/>
        <charset val="134"/>
      </rPr>
      <t xml:space="preserve">    </t>
    </r>
    <r>
      <rPr>
        <sz val="10"/>
        <color theme="1"/>
        <rFont val="宋体"/>
        <charset val="134"/>
      </rPr>
      <t>废弃电器电子产品处理基金支出</t>
    </r>
  </si>
  <si>
    <r>
      <rPr>
        <sz val="10"/>
        <color theme="1"/>
        <rFont val="Times New Roman"/>
        <charset val="134"/>
      </rPr>
      <t xml:space="preserve">      </t>
    </r>
    <r>
      <rPr>
        <sz val="10"/>
        <color theme="1"/>
        <rFont val="宋体"/>
        <charset val="134"/>
      </rPr>
      <t>回收处理费用补贴</t>
    </r>
  </si>
  <si>
    <r>
      <rPr>
        <sz val="10"/>
        <color theme="1"/>
        <rFont val="Times New Roman"/>
        <charset val="134"/>
      </rPr>
      <t xml:space="preserve">      </t>
    </r>
    <r>
      <rPr>
        <sz val="10"/>
        <color theme="1"/>
        <rFont val="宋体"/>
        <charset val="134"/>
      </rPr>
      <t>信息系统建设</t>
    </r>
  </si>
  <si>
    <r>
      <rPr>
        <sz val="10"/>
        <color theme="1"/>
        <rFont val="Times New Roman"/>
        <charset val="134"/>
      </rPr>
      <t xml:space="preserve">      </t>
    </r>
    <r>
      <rPr>
        <sz val="10"/>
        <color theme="1"/>
        <rFont val="宋体"/>
        <charset val="134"/>
      </rPr>
      <t>基金征管经费</t>
    </r>
  </si>
  <si>
    <r>
      <rPr>
        <sz val="10"/>
        <color theme="1"/>
        <rFont val="Times New Roman"/>
        <charset val="134"/>
      </rPr>
      <t xml:space="preserve">      </t>
    </r>
    <r>
      <rPr>
        <sz val="10"/>
        <color theme="1"/>
        <rFont val="宋体"/>
        <charset val="134"/>
      </rPr>
      <t>其他废弃电器电子产品处理基金支出</t>
    </r>
  </si>
  <si>
    <r>
      <rPr>
        <sz val="10"/>
        <color theme="1"/>
        <rFont val="宋体"/>
        <charset val="134"/>
      </rPr>
      <t>四、城乡社区支出</t>
    </r>
  </si>
  <si>
    <r>
      <rPr>
        <sz val="10"/>
        <color theme="1"/>
        <rFont val="Times New Roman"/>
        <charset val="134"/>
      </rPr>
      <t xml:space="preserve">    </t>
    </r>
    <r>
      <rPr>
        <sz val="10"/>
        <color theme="1"/>
        <rFont val="宋体"/>
        <charset val="134"/>
      </rPr>
      <t>国有土地使用权出让收入安排的支出</t>
    </r>
  </si>
  <si>
    <r>
      <rPr>
        <sz val="10"/>
        <color theme="1"/>
        <rFont val="Times New Roman"/>
        <charset val="134"/>
      </rPr>
      <t xml:space="preserve">      </t>
    </r>
    <r>
      <rPr>
        <sz val="10"/>
        <color theme="1"/>
        <rFont val="宋体"/>
        <charset val="134"/>
      </rPr>
      <t>征地和拆迁补偿支出</t>
    </r>
  </si>
  <si>
    <r>
      <rPr>
        <sz val="10"/>
        <color theme="1"/>
        <rFont val="Times New Roman"/>
        <charset val="134"/>
      </rPr>
      <t xml:space="preserve">      </t>
    </r>
    <r>
      <rPr>
        <sz val="10"/>
        <color theme="1"/>
        <rFont val="宋体"/>
        <charset val="134"/>
      </rPr>
      <t>土地开发支出</t>
    </r>
  </si>
  <si>
    <r>
      <rPr>
        <sz val="10"/>
        <color theme="1"/>
        <rFont val="Times New Roman"/>
        <charset val="134"/>
      </rPr>
      <t xml:space="preserve">      </t>
    </r>
    <r>
      <rPr>
        <sz val="10"/>
        <color theme="1"/>
        <rFont val="宋体"/>
        <charset val="134"/>
      </rPr>
      <t>城市建设支出</t>
    </r>
  </si>
  <si>
    <r>
      <rPr>
        <sz val="10"/>
        <color theme="1"/>
        <rFont val="Times New Roman"/>
        <charset val="134"/>
      </rPr>
      <t xml:space="preserve">      </t>
    </r>
    <r>
      <rPr>
        <sz val="10"/>
        <color theme="1"/>
        <rFont val="宋体"/>
        <charset val="134"/>
      </rPr>
      <t>农村基础设施建设支出</t>
    </r>
  </si>
  <si>
    <r>
      <rPr>
        <sz val="10"/>
        <color theme="1"/>
        <rFont val="Times New Roman"/>
        <charset val="134"/>
      </rPr>
      <t xml:space="preserve">      </t>
    </r>
    <r>
      <rPr>
        <sz val="10"/>
        <color theme="1"/>
        <rFont val="宋体"/>
        <charset val="134"/>
      </rPr>
      <t>补助被征地农民支出</t>
    </r>
  </si>
  <si>
    <r>
      <rPr>
        <sz val="10"/>
        <color theme="1"/>
        <rFont val="Times New Roman"/>
        <charset val="134"/>
      </rPr>
      <t xml:space="preserve">      </t>
    </r>
    <r>
      <rPr>
        <sz val="10"/>
        <color theme="1"/>
        <rFont val="宋体"/>
        <charset val="134"/>
      </rPr>
      <t>土地出让业务支出</t>
    </r>
  </si>
  <si>
    <r>
      <rPr>
        <sz val="10"/>
        <color theme="1"/>
        <rFont val="Times New Roman"/>
        <charset val="134"/>
      </rPr>
      <t xml:space="preserve">      </t>
    </r>
    <r>
      <rPr>
        <sz val="10"/>
        <color theme="1"/>
        <rFont val="宋体"/>
        <charset val="134"/>
      </rPr>
      <t>廉租住房支出</t>
    </r>
  </si>
  <si>
    <r>
      <rPr>
        <sz val="10"/>
        <color theme="1"/>
        <rFont val="Times New Roman"/>
        <charset val="134"/>
      </rPr>
      <t xml:space="preserve">      </t>
    </r>
    <r>
      <rPr>
        <sz val="10"/>
        <color theme="1"/>
        <rFont val="宋体"/>
        <charset val="134"/>
      </rPr>
      <t>支付破产或改制企业职工安置费</t>
    </r>
  </si>
  <si>
    <r>
      <rPr>
        <sz val="10"/>
        <color theme="1"/>
        <rFont val="Times New Roman"/>
        <charset val="134"/>
      </rPr>
      <t xml:space="preserve">      </t>
    </r>
    <r>
      <rPr>
        <sz val="10"/>
        <color theme="1"/>
        <rFont val="宋体"/>
        <charset val="134"/>
      </rPr>
      <t>棚户区改造支出</t>
    </r>
  </si>
  <si>
    <r>
      <rPr>
        <sz val="10"/>
        <color theme="1"/>
        <rFont val="Times New Roman"/>
        <charset val="134"/>
      </rPr>
      <t xml:space="preserve">      </t>
    </r>
    <r>
      <rPr>
        <sz val="10"/>
        <color theme="1"/>
        <rFont val="宋体"/>
        <charset val="134"/>
      </rPr>
      <t>公共租赁住房支出</t>
    </r>
  </si>
  <si>
    <r>
      <rPr>
        <sz val="10"/>
        <color theme="1"/>
        <rFont val="Times New Roman"/>
        <charset val="134"/>
      </rPr>
      <t xml:space="preserve">      </t>
    </r>
    <r>
      <rPr>
        <sz val="10"/>
        <color theme="1"/>
        <rFont val="宋体"/>
        <charset val="134"/>
      </rPr>
      <t>保障性住房租金补贴</t>
    </r>
  </si>
  <si>
    <r>
      <rPr>
        <sz val="10"/>
        <color theme="1"/>
        <rFont val="Times New Roman"/>
        <charset val="134"/>
      </rPr>
      <t xml:space="preserve">      </t>
    </r>
    <r>
      <rPr>
        <sz val="10"/>
        <color theme="1"/>
        <rFont val="宋体"/>
        <charset val="134"/>
      </rPr>
      <t>其他国有土地使用权出让收入安排的支出</t>
    </r>
  </si>
  <si>
    <r>
      <rPr>
        <sz val="10"/>
        <color theme="1"/>
        <rFont val="Times New Roman"/>
        <charset val="134"/>
      </rPr>
      <t xml:space="preserve">    </t>
    </r>
    <r>
      <rPr>
        <sz val="10"/>
        <color theme="1"/>
        <rFont val="宋体"/>
        <charset val="134"/>
      </rPr>
      <t>国有土地收益基金安排的支出</t>
    </r>
  </si>
  <si>
    <r>
      <rPr>
        <sz val="10"/>
        <color theme="1"/>
        <rFont val="Times New Roman"/>
        <charset val="134"/>
      </rPr>
      <t xml:space="preserve">      </t>
    </r>
    <r>
      <rPr>
        <sz val="10"/>
        <color theme="1"/>
        <rFont val="宋体"/>
        <charset val="134"/>
      </rPr>
      <t>其他国有土地收益基金支出</t>
    </r>
  </si>
  <si>
    <r>
      <rPr>
        <sz val="10"/>
        <color theme="1"/>
        <rFont val="Times New Roman"/>
        <charset val="134"/>
      </rPr>
      <t xml:space="preserve">    </t>
    </r>
    <r>
      <rPr>
        <sz val="10"/>
        <color theme="1"/>
        <rFont val="宋体"/>
        <charset val="134"/>
      </rPr>
      <t>农业土地开发资金安排的支出</t>
    </r>
  </si>
  <si>
    <r>
      <rPr>
        <sz val="10"/>
        <color theme="1"/>
        <rFont val="Times New Roman"/>
        <charset val="134"/>
      </rPr>
      <t xml:space="preserve">    </t>
    </r>
    <r>
      <rPr>
        <sz val="10"/>
        <color theme="1"/>
        <rFont val="宋体"/>
        <charset val="134"/>
      </rPr>
      <t>城市基础设施配套费安排的支出</t>
    </r>
  </si>
  <si>
    <r>
      <rPr>
        <sz val="10"/>
        <color theme="1"/>
        <rFont val="Times New Roman"/>
        <charset val="134"/>
      </rPr>
      <t xml:space="preserve">      </t>
    </r>
    <r>
      <rPr>
        <sz val="10"/>
        <color theme="1"/>
        <rFont val="宋体"/>
        <charset val="134"/>
      </rPr>
      <t>城市公共设施</t>
    </r>
  </si>
  <si>
    <r>
      <rPr>
        <sz val="10"/>
        <color theme="1"/>
        <rFont val="Times New Roman"/>
        <charset val="134"/>
      </rPr>
      <t xml:space="preserve">      </t>
    </r>
    <r>
      <rPr>
        <sz val="10"/>
        <color theme="1"/>
        <rFont val="宋体"/>
        <charset val="134"/>
      </rPr>
      <t>城市环境卫生</t>
    </r>
  </si>
  <si>
    <r>
      <rPr>
        <sz val="10"/>
        <color theme="1"/>
        <rFont val="Times New Roman"/>
        <charset val="134"/>
      </rPr>
      <t xml:space="preserve">      </t>
    </r>
    <r>
      <rPr>
        <sz val="10"/>
        <color theme="1"/>
        <rFont val="宋体"/>
        <charset val="134"/>
      </rPr>
      <t>公有房屋</t>
    </r>
  </si>
  <si>
    <r>
      <rPr>
        <sz val="10"/>
        <color theme="1"/>
        <rFont val="Times New Roman"/>
        <charset val="134"/>
      </rPr>
      <t xml:space="preserve">      </t>
    </r>
    <r>
      <rPr>
        <sz val="10"/>
        <color theme="1"/>
        <rFont val="宋体"/>
        <charset val="134"/>
      </rPr>
      <t>城市防洪</t>
    </r>
  </si>
  <si>
    <r>
      <rPr>
        <sz val="10"/>
        <color theme="1"/>
        <rFont val="Times New Roman"/>
        <charset val="134"/>
      </rPr>
      <t xml:space="preserve">      </t>
    </r>
    <r>
      <rPr>
        <sz val="10"/>
        <color theme="1"/>
        <rFont val="宋体"/>
        <charset val="134"/>
      </rPr>
      <t>其他城市基础设施配套费安排的支出</t>
    </r>
  </si>
  <si>
    <r>
      <rPr>
        <sz val="10"/>
        <color theme="1"/>
        <rFont val="Times New Roman"/>
        <charset val="134"/>
      </rPr>
      <t xml:space="preserve">    </t>
    </r>
    <r>
      <rPr>
        <sz val="10"/>
        <color theme="1"/>
        <rFont val="宋体"/>
        <charset val="134"/>
      </rPr>
      <t>污水处理费收入安排的支出</t>
    </r>
  </si>
  <si>
    <r>
      <rPr>
        <sz val="10"/>
        <color theme="1"/>
        <rFont val="Times New Roman"/>
        <charset val="134"/>
      </rPr>
      <t xml:space="preserve">      </t>
    </r>
    <r>
      <rPr>
        <sz val="10"/>
        <color theme="1"/>
        <rFont val="宋体"/>
        <charset val="134"/>
      </rPr>
      <t>污水处理设施建设和运营</t>
    </r>
  </si>
  <si>
    <r>
      <rPr>
        <sz val="10"/>
        <color theme="1"/>
        <rFont val="Times New Roman"/>
        <charset val="134"/>
      </rPr>
      <t xml:space="preserve">      </t>
    </r>
    <r>
      <rPr>
        <sz val="10"/>
        <color theme="1"/>
        <rFont val="宋体"/>
        <charset val="134"/>
      </rPr>
      <t>代征手续费</t>
    </r>
  </si>
  <si>
    <r>
      <rPr>
        <sz val="10"/>
        <color theme="1"/>
        <rFont val="Times New Roman"/>
        <charset val="134"/>
      </rPr>
      <t xml:space="preserve">      </t>
    </r>
    <r>
      <rPr>
        <sz val="10"/>
        <color theme="1"/>
        <rFont val="宋体"/>
        <charset val="134"/>
      </rPr>
      <t>其他污水处理费安排的支出</t>
    </r>
  </si>
  <si>
    <r>
      <rPr>
        <sz val="10"/>
        <color theme="1"/>
        <rFont val="Times New Roman"/>
        <charset val="134"/>
      </rPr>
      <t xml:space="preserve">    </t>
    </r>
    <r>
      <rPr>
        <sz val="10"/>
        <color theme="1"/>
        <rFont val="宋体"/>
        <charset val="134"/>
      </rPr>
      <t>土地储备专项债券收入安排的支出</t>
    </r>
  </si>
  <si>
    <r>
      <rPr>
        <sz val="10"/>
        <color theme="1"/>
        <rFont val="Times New Roman"/>
        <charset val="134"/>
      </rPr>
      <t xml:space="preserve">      </t>
    </r>
    <r>
      <rPr>
        <sz val="10"/>
        <color theme="1"/>
        <rFont val="宋体"/>
        <charset val="134"/>
      </rPr>
      <t>其他土地储备专项债券收入安排的支出</t>
    </r>
  </si>
  <si>
    <r>
      <rPr>
        <sz val="10"/>
        <color theme="1"/>
        <rFont val="Times New Roman"/>
        <charset val="134"/>
      </rPr>
      <t xml:space="preserve">    </t>
    </r>
    <r>
      <rPr>
        <sz val="10"/>
        <color theme="1"/>
        <rFont val="宋体"/>
        <charset val="134"/>
      </rPr>
      <t>棚户区改造专项债券收入安排的支出</t>
    </r>
  </si>
  <si>
    <r>
      <rPr>
        <sz val="10"/>
        <color theme="1"/>
        <rFont val="Times New Roman"/>
        <charset val="134"/>
      </rPr>
      <t xml:space="preserve">      </t>
    </r>
    <r>
      <rPr>
        <sz val="10"/>
        <color theme="1"/>
        <rFont val="宋体"/>
        <charset val="134"/>
      </rPr>
      <t>其他棚户区改造专项债券收入安排的支出</t>
    </r>
  </si>
  <si>
    <r>
      <rPr>
        <sz val="10"/>
        <color theme="1"/>
        <rFont val="Times New Roman"/>
        <charset val="134"/>
      </rPr>
      <t xml:space="preserve">    </t>
    </r>
    <r>
      <rPr>
        <sz val="10"/>
        <color theme="1"/>
        <rFont val="宋体"/>
        <charset val="134"/>
      </rPr>
      <t>城市基础设施配套费对应专项债务收入安排的支出</t>
    </r>
  </si>
  <si>
    <r>
      <rPr>
        <sz val="10"/>
        <color theme="1"/>
        <rFont val="Times New Roman"/>
        <charset val="134"/>
      </rPr>
      <t xml:space="preserve">      </t>
    </r>
    <r>
      <rPr>
        <sz val="10"/>
        <color theme="1"/>
        <rFont val="宋体"/>
        <charset val="134"/>
      </rPr>
      <t>其他城市基础设施配套费对应专项债务收入安排的支出</t>
    </r>
  </si>
  <si>
    <r>
      <rPr>
        <sz val="10"/>
        <color theme="1"/>
        <rFont val="Times New Roman"/>
        <charset val="134"/>
      </rPr>
      <t xml:space="preserve">    </t>
    </r>
    <r>
      <rPr>
        <sz val="10"/>
        <color theme="1"/>
        <rFont val="宋体"/>
        <charset val="134"/>
      </rPr>
      <t>污水处理费对应专项债务收入安排的支出</t>
    </r>
  </si>
  <si>
    <r>
      <rPr>
        <sz val="10"/>
        <color theme="1"/>
        <rFont val="Times New Roman"/>
        <charset val="134"/>
      </rPr>
      <t xml:space="preserve">      </t>
    </r>
    <r>
      <rPr>
        <sz val="10"/>
        <color theme="1"/>
        <rFont val="宋体"/>
        <charset val="134"/>
      </rPr>
      <t>其他污水处理费对应专项债务收入安排的支出</t>
    </r>
  </si>
  <si>
    <r>
      <rPr>
        <sz val="10"/>
        <color theme="1"/>
        <rFont val="Times New Roman"/>
        <charset val="134"/>
      </rPr>
      <t xml:space="preserve">    </t>
    </r>
    <r>
      <rPr>
        <sz val="10"/>
        <color theme="1"/>
        <rFont val="宋体"/>
        <charset val="134"/>
      </rPr>
      <t>国有土地使用权出让收入对应专项债务收入安排的支出</t>
    </r>
  </si>
  <si>
    <r>
      <rPr>
        <sz val="10"/>
        <color theme="1"/>
        <rFont val="Times New Roman"/>
        <charset val="134"/>
      </rPr>
      <t xml:space="preserve">      </t>
    </r>
    <r>
      <rPr>
        <sz val="10"/>
        <color theme="1"/>
        <rFont val="宋体"/>
        <charset val="134"/>
      </rPr>
      <t>其他国有土地使用权出让收入对应专项债务收入安排的支出</t>
    </r>
  </si>
  <si>
    <r>
      <rPr>
        <sz val="10"/>
        <color theme="1"/>
        <rFont val="宋体"/>
        <charset val="134"/>
      </rPr>
      <t>五、农林水支出</t>
    </r>
  </si>
  <si>
    <r>
      <rPr>
        <sz val="10"/>
        <color theme="1"/>
        <rFont val="Times New Roman"/>
        <charset val="134"/>
      </rPr>
      <t xml:space="preserve">    </t>
    </r>
    <r>
      <rPr>
        <sz val="10"/>
        <color theme="1"/>
        <rFont val="宋体"/>
        <charset val="134"/>
      </rPr>
      <t>大中型水库库区基金安排的支出</t>
    </r>
  </si>
  <si>
    <r>
      <rPr>
        <sz val="10"/>
        <color theme="1"/>
        <rFont val="Times New Roman"/>
        <charset val="134"/>
      </rPr>
      <t xml:space="preserve">      </t>
    </r>
    <r>
      <rPr>
        <sz val="10"/>
        <color theme="1"/>
        <rFont val="宋体"/>
        <charset val="134"/>
      </rPr>
      <t>解决移民遗留问题</t>
    </r>
  </si>
  <si>
    <r>
      <rPr>
        <sz val="10"/>
        <color theme="1"/>
        <rFont val="Times New Roman"/>
        <charset val="134"/>
      </rPr>
      <t xml:space="preserve">      </t>
    </r>
    <r>
      <rPr>
        <sz val="10"/>
        <color theme="1"/>
        <rFont val="宋体"/>
        <charset val="134"/>
      </rPr>
      <t>库区防护工程维护</t>
    </r>
  </si>
  <si>
    <r>
      <rPr>
        <sz val="10"/>
        <color theme="1"/>
        <rFont val="Times New Roman"/>
        <charset val="134"/>
      </rPr>
      <t xml:space="preserve">      </t>
    </r>
    <r>
      <rPr>
        <sz val="10"/>
        <color theme="1"/>
        <rFont val="宋体"/>
        <charset val="134"/>
      </rPr>
      <t>其他大中型水库库区基金支出</t>
    </r>
  </si>
  <si>
    <r>
      <rPr>
        <sz val="10"/>
        <color theme="1"/>
        <rFont val="Times New Roman"/>
        <charset val="134"/>
      </rPr>
      <t xml:space="preserve">    </t>
    </r>
    <r>
      <rPr>
        <sz val="10"/>
        <color theme="1"/>
        <rFont val="宋体"/>
        <charset val="134"/>
      </rPr>
      <t>三峡水库库区基金支出</t>
    </r>
  </si>
  <si>
    <r>
      <rPr>
        <sz val="10"/>
        <color theme="1"/>
        <rFont val="Times New Roman"/>
        <charset val="134"/>
      </rPr>
      <t xml:space="preserve">      </t>
    </r>
    <r>
      <rPr>
        <sz val="10"/>
        <color theme="1"/>
        <rFont val="宋体"/>
        <charset val="134"/>
      </rPr>
      <t>库区维护和管理</t>
    </r>
  </si>
  <si>
    <r>
      <rPr>
        <sz val="10"/>
        <color theme="1"/>
        <rFont val="Times New Roman"/>
        <charset val="134"/>
      </rPr>
      <t xml:space="preserve">      </t>
    </r>
    <r>
      <rPr>
        <sz val="10"/>
        <color theme="1"/>
        <rFont val="宋体"/>
        <charset val="134"/>
      </rPr>
      <t>其他三峡水库库区基金支出</t>
    </r>
  </si>
  <si>
    <r>
      <rPr>
        <sz val="10"/>
        <color theme="1"/>
        <rFont val="Times New Roman"/>
        <charset val="134"/>
      </rPr>
      <t xml:space="preserve">    </t>
    </r>
    <r>
      <rPr>
        <sz val="10"/>
        <color theme="1"/>
        <rFont val="宋体"/>
        <charset val="134"/>
      </rPr>
      <t>国家重大水利工程建设基金安排的支出</t>
    </r>
  </si>
  <si>
    <r>
      <rPr>
        <sz val="10"/>
        <color theme="1"/>
        <rFont val="Times New Roman"/>
        <charset val="134"/>
      </rPr>
      <t xml:space="preserve">      </t>
    </r>
    <r>
      <rPr>
        <sz val="10"/>
        <color theme="1"/>
        <rFont val="宋体"/>
        <charset val="134"/>
      </rPr>
      <t>南水北调工程建设</t>
    </r>
  </si>
  <si>
    <r>
      <rPr>
        <sz val="10"/>
        <color theme="1"/>
        <rFont val="Times New Roman"/>
        <charset val="134"/>
      </rPr>
      <t xml:space="preserve">      </t>
    </r>
    <r>
      <rPr>
        <sz val="10"/>
        <color theme="1"/>
        <rFont val="宋体"/>
        <charset val="134"/>
      </rPr>
      <t>三峡后续工作</t>
    </r>
  </si>
  <si>
    <r>
      <rPr>
        <sz val="10"/>
        <color theme="1"/>
        <rFont val="Times New Roman"/>
        <charset val="134"/>
      </rPr>
      <t xml:space="preserve">      </t>
    </r>
    <r>
      <rPr>
        <sz val="10"/>
        <color theme="1"/>
        <rFont val="宋体"/>
        <charset val="134"/>
      </rPr>
      <t>地方重大水利工程建设</t>
    </r>
  </si>
  <si>
    <r>
      <rPr>
        <sz val="10"/>
        <color theme="1"/>
        <rFont val="Times New Roman"/>
        <charset val="134"/>
      </rPr>
      <t xml:space="preserve">      </t>
    </r>
    <r>
      <rPr>
        <sz val="10"/>
        <color theme="1"/>
        <rFont val="宋体"/>
        <charset val="134"/>
      </rPr>
      <t>其他重大水利工程建设基金支出</t>
    </r>
  </si>
  <si>
    <r>
      <rPr>
        <sz val="10"/>
        <color theme="1"/>
        <rFont val="宋体"/>
        <charset val="134"/>
      </rPr>
      <t>六、交通运输支出</t>
    </r>
  </si>
  <si>
    <r>
      <rPr>
        <sz val="10"/>
        <color theme="1"/>
        <rFont val="Times New Roman"/>
        <charset val="134"/>
      </rPr>
      <t xml:space="preserve">    </t>
    </r>
    <r>
      <rPr>
        <sz val="10"/>
        <color theme="1"/>
        <rFont val="宋体"/>
        <charset val="134"/>
      </rPr>
      <t>海南省高等级公路车辆通行附加费安排的支出</t>
    </r>
  </si>
  <si>
    <r>
      <rPr>
        <sz val="10"/>
        <color theme="1"/>
        <rFont val="Times New Roman"/>
        <charset val="134"/>
      </rPr>
      <t xml:space="preserve">      </t>
    </r>
    <r>
      <rPr>
        <sz val="10"/>
        <color theme="1"/>
        <rFont val="宋体"/>
        <charset val="134"/>
      </rPr>
      <t>公路建设</t>
    </r>
  </si>
  <si>
    <r>
      <rPr>
        <sz val="10"/>
        <color theme="1"/>
        <rFont val="Times New Roman"/>
        <charset val="134"/>
      </rPr>
      <t xml:space="preserve">      </t>
    </r>
    <r>
      <rPr>
        <sz val="10"/>
        <color theme="1"/>
        <rFont val="宋体"/>
        <charset val="134"/>
      </rPr>
      <t>公路养护</t>
    </r>
  </si>
  <si>
    <r>
      <rPr>
        <sz val="10"/>
        <color theme="1"/>
        <rFont val="Times New Roman"/>
        <charset val="134"/>
      </rPr>
      <t xml:space="preserve">      </t>
    </r>
    <r>
      <rPr>
        <sz val="10"/>
        <color theme="1"/>
        <rFont val="宋体"/>
        <charset val="134"/>
      </rPr>
      <t>公路还贷</t>
    </r>
  </si>
  <si>
    <r>
      <rPr>
        <sz val="10"/>
        <color theme="1"/>
        <rFont val="Times New Roman"/>
        <charset val="134"/>
      </rPr>
      <t xml:space="preserve">      </t>
    </r>
    <r>
      <rPr>
        <sz val="10"/>
        <color theme="1"/>
        <rFont val="宋体"/>
        <charset val="134"/>
      </rPr>
      <t>其他海南省高等级公路车辆通行附加费安排的支出</t>
    </r>
  </si>
  <si>
    <r>
      <rPr>
        <sz val="10"/>
        <color theme="1"/>
        <rFont val="Times New Roman"/>
        <charset val="134"/>
      </rPr>
      <t xml:space="preserve">    </t>
    </r>
    <r>
      <rPr>
        <sz val="10"/>
        <color theme="1"/>
        <rFont val="宋体"/>
        <charset val="134"/>
      </rPr>
      <t>车辆通行费安排的支出</t>
    </r>
  </si>
  <si>
    <r>
      <rPr>
        <sz val="10"/>
        <color theme="1"/>
        <rFont val="Times New Roman"/>
        <charset val="134"/>
      </rPr>
      <t xml:space="preserve">      </t>
    </r>
    <r>
      <rPr>
        <sz val="10"/>
        <color theme="1"/>
        <rFont val="宋体"/>
        <charset val="134"/>
      </rPr>
      <t>政府还贷公路养护</t>
    </r>
  </si>
  <si>
    <r>
      <rPr>
        <sz val="10"/>
        <color theme="1"/>
        <rFont val="Times New Roman"/>
        <charset val="134"/>
      </rPr>
      <t xml:space="preserve">      </t>
    </r>
    <r>
      <rPr>
        <sz val="10"/>
        <color theme="1"/>
        <rFont val="宋体"/>
        <charset val="134"/>
      </rPr>
      <t>政府还贷公路管理</t>
    </r>
  </si>
  <si>
    <r>
      <rPr>
        <sz val="10"/>
        <color theme="1"/>
        <rFont val="Times New Roman"/>
        <charset val="134"/>
      </rPr>
      <t xml:space="preserve">      </t>
    </r>
    <r>
      <rPr>
        <sz val="10"/>
        <color theme="1"/>
        <rFont val="宋体"/>
        <charset val="134"/>
      </rPr>
      <t>其他车辆通行费安排的支出</t>
    </r>
  </si>
  <si>
    <r>
      <rPr>
        <sz val="10"/>
        <color theme="1"/>
        <rFont val="Times New Roman"/>
        <charset val="134"/>
      </rPr>
      <t xml:space="preserve">    </t>
    </r>
    <r>
      <rPr>
        <sz val="10"/>
        <color theme="1"/>
        <rFont val="宋体"/>
        <charset val="134"/>
      </rPr>
      <t>港口建设费安排的支出</t>
    </r>
  </si>
  <si>
    <r>
      <rPr>
        <sz val="10"/>
        <color theme="1"/>
        <rFont val="Times New Roman"/>
        <charset val="134"/>
      </rPr>
      <t xml:space="preserve">      </t>
    </r>
    <r>
      <rPr>
        <sz val="10"/>
        <color theme="1"/>
        <rFont val="宋体"/>
        <charset val="134"/>
      </rPr>
      <t>港口设施</t>
    </r>
  </si>
  <si>
    <r>
      <rPr>
        <sz val="10"/>
        <color theme="1"/>
        <rFont val="Times New Roman"/>
        <charset val="134"/>
      </rPr>
      <t xml:space="preserve">      </t>
    </r>
    <r>
      <rPr>
        <sz val="10"/>
        <color theme="1"/>
        <rFont val="宋体"/>
        <charset val="134"/>
      </rPr>
      <t>航道建设和维护</t>
    </r>
  </si>
  <si>
    <r>
      <rPr>
        <sz val="10"/>
        <color theme="1"/>
        <rFont val="Times New Roman"/>
        <charset val="134"/>
      </rPr>
      <t xml:space="preserve">      </t>
    </r>
    <r>
      <rPr>
        <sz val="10"/>
        <color theme="1"/>
        <rFont val="宋体"/>
        <charset val="134"/>
      </rPr>
      <t>航运保障系统建设</t>
    </r>
  </si>
  <si>
    <r>
      <rPr>
        <sz val="10"/>
        <color theme="1"/>
        <rFont val="Times New Roman"/>
        <charset val="134"/>
      </rPr>
      <t xml:space="preserve">      </t>
    </r>
    <r>
      <rPr>
        <sz val="10"/>
        <color theme="1"/>
        <rFont val="宋体"/>
        <charset val="134"/>
      </rPr>
      <t>其他港口建设费安排的支出</t>
    </r>
  </si>
  <si>
    <r>
      <rPr>
        <sz val="10"/>
        <color theme="1"/>
        <rFont val="Times New Roman"/>
        <charset val="134"/>
      </rPr>
      <t xml:space="preserve">    </t>
    </r>
    <r>
      <rPr>
        <sz val="10"/>
        <color theme="1"/>
        <rFont val="宋体"/>
        <charset val="134"/>
      </rPr>
      <t>铁路建设基金支出</t>
    </r>
  </si>
  <si>
    <r>
      <rPr>
        <sz val="10"/>
        <color theme="1"/>
        <rFont val="Times New Roman"/>
        <charset val="134"/>
      </rPr>
      <t xml:space="preserve">      </t>
    </r>
    <r>
      <rPr>
        <sz val="10"/>
        <color theme="1"/>
        <rFont val="宋体"/>
        <charset val="134"/>
      </rPr>
      <t>铁路建设投资</t>
    </r>
  </si>
  <si>
    <r>
      <rPr>
        <sz val="10"/>
        <color theme="1"/>
        <rFont val="Times New Roman"/>
        <charset val="134"/>
      </rPr>
      <t xml:space="preserve">      </t>
    </r>
    <r>
      <rPr>
        <sz val="10"/>
        <color theme="1"/>
        <rFont val="宋体"/>
        <charset val="134"/>
      </rPr>
      <t>购置铁路机车车辆</t>
    </r>
  </si>
  <si>
    <r>
      <rPr>
        <sz val="10"/>
        <color theme="1"/>
        <rFont val="Times New Roman"/>
        <charset val="134"/>
      </rPr>
      <t xml:space="preserve">      </t>
    </r>
    <r>
      <rPr>
        <sz val="10"/>
        <color theme="1"/>
        <rFont val="宋体"/>
        <charset val="134"/>
      </rPr>
      <t>铁路还贷</t>
    </r>
  </si>
  <si>
    <r>
      <rPr>
        <sz val="10"/>
        <color theme="1"/>
        <rFont val="Times New Roman"/>
        <charset val="134"/>
      </rPr>
      <t xml:space="preserve">      </t>
    </r>
    <r>
      <rPr>
        <sz val="10"/>
        <color theme="1"/>
        <rFont val="宋体"/>
        <charset val="134"/>
      </rPr>
      <t>建设项目铺底资金</t>
    </r>
  </si>
  <si>
    <r>
      <rPr>
        <sz val="10"/>
        <color theme="1"/>
        <rFont val="Times New Roman"/>
        <charset val="134"/>
      </rPr>
      <t xml:space="preserve">      </t>
    </r>
    <r>
      <rPr>
        <sz val="10"/>
        <color theme="1"/>
        <rFont val="宋体"/>
        <charset val="134"/>
      </rPr>
      <t>勘测设计</t>
    </r>
  </si>
  <si>
    <r>
      <rPr>
        <sz val="10"/>
        <color theme="1"/>
        <rFont val="Times New Roman"/>
        <charset val="134"/>
      </rPr>
      <t xml:space="preserve">      </t>
    </r>
    <r>
      <rPr>
        <sz val="10"/>
        <color theme="1"/>
        <rFont val="宋体"/>
        <charset val="134"/>
      </rPr>
      <t>注册资本金</t>
    </r>
  </si>
  <si>
    <r>
      <rPr>
        <sz val="10"/>
        <color theme="1"/>
        <rFont val="Times New Roman"/>
        <charset val="134"/>
      </rPr>
      <t xml:space="preserve">      </t>
    </r>
    <r>
      <rPr>
        <sz val="10"/>
        <color theme="1"/>
        <rFont val="宋体"/>
        <charset val="134"/>
      </rPr>
      <t>周转资金</t>
    </r>
  </si>
  <si>
    <r>
      <rPr>
        <sz val="10"/>
        <color theme="1"/>
        <rFont val="Times New Roman"/>
        <charset val="134"/>
      </rPr>
      <t xml:space="preserve">      </t>
    </r>
    <r>
      <rPr>
        <sz val="10"/>
        <color theme="1"/>
        <rFont val="宋体"/>
        <charset val="134"/>
      </rPr>
      <t>其他铁路建设基金支出</t>
    </r>
  </si>
  <si>
    <r>
      <rPr>
        <sz val="10"/>
        <color theme="1"/>
        <rFont val="Times New Roman"/>
        <charset val="134"/>
      </rPr>
      <t xml:space="preserve">    </t>
    </r>
    <r>
      <rPr>
        <sz val="10"/>
        <color theme="1"/>
        <rFont val="宋体"/>
        <charset val="134"/>
      </rPr>
      <t>船舶油污损害赔偿基金支出</t>
    </r>
  </si>
  <si>
    <r>
      <rPr>
        <sz val="10"/>
        <color theme="1"/>
        <rFont val="Times New Roman"/>
        <charset val="134"/>
      </rPr>
      <t xml:space="preserve">      </t>
    </r>
    <r>
      <rPr>
        <sz val="10"/>
        <color theme="1"/>
        <rFont val="宋体"/>
        <charset val="134"/>
      </rPr>
      <t>应急处置费用</t>
    </r>
  </si>
  <si>
    <r>
      <rPr>
        <sz val="10"/>
        <color theme="1"/>
        <rFont val="Times New Roman"/>
        <charset val="134"/>
      </rPr>
      <t xml:space="preserve">      </t>
    </r>
    <r>
      <rPr>
        <sz val="10"/>
        <color theme="1"/>
        <rFont val="宋体"/>
        <charset val="134"/>
      </rPr>
      <t>控制清除污染</t>
    </r>
  </si>
  <si>
    <r>
      <rPr>
        <sz val="10"/>
        <color theme="1"/>
        <rFont val="Times New Roman"/>
        <charset val="134"/>
      </rPr>
      <t xml:space="preserve">      </t>
    </r>
    <r>
      <rPr>
        <sz val="10"/>
        <color theme="1"/>
        <rFont val="宋体"/>
        <charset val="134"/>
      </rPr>
      <t>损失补偿</t>
    </r>
  </si>
  <si>
    <r>
      <rPr>
        <sz val="10"/>
        <color theme="1"/>
        <rFont val="Times New Roman"/>
        <charset val="134"/>
      </rPr>
      <t xml:space="preserve">      </t>
    </r>
    <r>
      <rPr>
        <sz val="10"/>
        <color theme="1"/>
        <rFont val="宋体"/>
        <charset val="134"/>
      </rPr>
      <t>生态恢复</t>
    </r>
  </si>
  <si>
    <r>
      <rPr>
        <sz val="10"/>
        <color theme="1"/>
        <rFont val="Times New Roman"/>
        <charset val="134"/>
      </rPr>
      <t xml:space="preserve">      </t>
    </r>
    <r>
      <rPr>
        <sz val="10"/>
        <color theme="1"/>
        <rFont val="宋体"/>
        <charset val="134"/>
      </rPr>
      <t>监视监测</t>
    </r>
  </si>
  <si>
    <r>
      <rPr>
        <sz val="10"/>
        <color theme="1"/>
        <rFont val="Times New Roman"/>
        <charset val="134"/>
      </rPr>
      <t xml:space="preserve">      </t>
    </r>
    <r>
      <rPr>
        <sz val="10"/>
        <color theme="1"/>
        <rFont val="宋体"/>
        <charset val="134"/>
      </rPr>
      <t>其他船舶油污损害赔偿基金支出</t>
    </r>
  </si>
  <si>
    <r>
      <rPr>
        <sz val="10"/>
        <color theme="1"/>
        <rFont val="Times New Roman"/>
        <charset val="134"/>
      </rPr>
      <t xml:space="preserve">    </t>
    </r>
    <r>
      <rPr>
        <sz val="10"/>
        <color theme="1"/>
        <rFont val="宋体"/>
        <charset val="134"/>
      </rPr>
      <t>民航发展基金支出</t>
    </r>
  </si>
  <si>
    <r>
      <rPr>
        <sz val="10"/>
        <color theme="1"/>
        <rFont val="Times New Roman"/>
        <charset val="134"/>
      </rPr>
      <t xml:space="preserve">      </t>
    </r>
    <r>
      <rPr>
        <sz val="10"/>
        <color theme="1"/>
        <rFont val="宋体"/>
        <charset val="134"/>
      </rPr>
      <t>民航机场建设</t>
    </r>
  </si>
  <si>
    <r>
      <rPr>
        <sz val="10"/>
        <color theme="1"/>
        <rFont val="Times New Roman"/>
        <charset val="134"/>
      </rPr>
      <t xml:space="preserve">      </t>
    </r>
    <r>
      <rPr>
        <sz val="10"/>
        <color theme="1"/>
        <rFont val="宋体"/>
        <charset val="134"/>
      </rPr>
      <t>空管系统建设</t>
    </r>
  </si>
  <si>
    <r>
      <rPr>
        <sz val="10"/>
        <color theme="1"/>
        <rFont val="Times New Roman"/>
        <charset val="134"/>
      </rPr>
      <t xml:space="preserve">      </t>
    </r>
    <r>
      <rPr>
        <sz val="10"/>
        <color theme="1"/>
        <rFont val="宋体"/>
        <charset val="134"/>
      </rPr>
      <t>民航安全</t>
    </r>
  </si>
  <si>
    <r>
      <rPr>
        <sz val="10"/>
        <color theme="1"/>
        <rFont val="Times New Roman"/>
        <charset val="134"/>
      </rPr>
      <t xml:space="preserve">      </t>
    </r>
    <r>
      <rPr>
        <sz val="10"/>
        <color theme="1"/>
        <rFont val="宋体"/>
        <charset val="134"/>
      </rPr>
      <t>航线和机场补贴</t>
    </r>
  </si>
  <si>
    <r>
      <rPr>
        <sz val="10"/>
        <color theme="1"/>
        <rFont val="Times New Roman"/>
        <charset val="134"/>
      </rPr>
      <t xml:space="preserve">      </t>
    </r>
    <r>
      <rPr>
        <sz val="10"/>
        <color theme="1"/>
        <rFont val="宋体"/>
        <charset val="134"/>
      </rPr>
      <t>民航节能减排</t>
    </r>
  </si>
  <si>
    <r>
      <rPr>
        <sz val="10"/>
        <color theme="1"/>
        <rFont val="Times New Roman"/>
        <charset val="134"/>
      </rPr>
      <t xml:space="preserve">      </t>
    </r>
    <r>
      <rPr>
        <sz val="10"/>
        <color theme="1"/>
        <rFont val="宋体"/>
        <charset val="134"/>
      </rPr>
      <t>通用航空发展</t>
    </r>
  </si>
  <si>
    <r>
      <rPr>
        <sz val="10"/>
        <color theme="1"/>
        <rFont val="Times New Roman"/>
        <charset val="134"/>
      </rPr>
      <t xml:space="preserve">      </t>
    </r>
    <r>
      <rPr>
        <sz val="10"/>
        <color theme="1"/>
        <rFont val="宋体"/>
        <charset val="134"/>
      </rPr>
      <t>征管经费</t>
    </r>
  </si>
  <si>
    <r>
      <rPr>
        <sz val="10"/>
        <color theme="1"/>
        <rFont val="Times New Roman"/>
        <charset val="134"/>
      </rPr>
      <t xml:space="preserve">      </t>
    </r>
    <r>
      <rPr>
        <sz val="10"/>
        <color theme="1"/>
        <rFont val="宋体"/>
        <charset val="134"/>
      </rPr>
      <t>其他民航发展基金支出</t>
    </r>
  </si>
  <si>
    <r>
      <rPr>
        <sz val="10"/>
        <color theme="1"/>
        <rFont val="Times New Roman"/>
        <charset val="134"/>
      </rPr>
      <t xml:space="preserve">    </t>
    </r>
    <r>
      <rPr>
        <sz val="10"/>
        <color theme="1"/>
        <rFont val="宋体"/>
        <charset val="134"/>
      </rPr>
      <t>海南省高等级公路车辆通行附加费对应专项债务收入安排的支出</t>
    </r>
  </si>
  <si>
    <r>
      <rPr>
        <sz val="10"/>
        <color theme="1"/>
        <rFont val="Times New Roman"/>
        <charset val="134"/>
      </rPr>
      <t xml:space="preserve">      </t>
    </r>
    <r>
      <rPr>
        <sz val="10"/>
        <color theme="1"/>
        <rFont val="宋体"/>
        <charset val="134"/>
      </rPr>
      <t>其他海南省高等级公路车辆通行附加费对应专项债务收入安排的支出</t>
    </r>
  </si>
  <si>
    <r>
      <rPr>
        <sz val="10"/>
        <color theme="1"/>
        <rFont val="Times New Roman"/>
        <charset val="134"/>
      </rPr>
      <t xml:space="preserve">    </t>
    </r>
    <r>
      <rPr>
        <sz val="10"/>
        <color theme="1"/>
        <rFont val="宋体"/>
        <charset val="134"/>
      </rPr>
      <t>政府收费公路专项债券收入安排的支出</t>
    </r>
  </si>
  <si>
    <r>
      <rPr>
        <sz val="10"/>
        <color theme="1"/>
        <rFont val="Times New Roman"/>
        <charset val="134"/>
      </rPr>
      <t xml:space="preserve">      </t>
    </r>
    <r>
      <rPr>
        <sz val="10"/>
        <color theme="1"/>
        <rFont val="宋体"/>
        <charset val="134"/>
      </rPr>
      <t>其他政府收费公路专项债券收入安排的支出</t>
    </r>
  </si>
  <si>
    <r>
      <rPr>
        <sz val="10"/>
        <color theme="1"/>
        <rFont val="Times New Roman"/>
        <charset val="134"/>
      </rPr>
      <t xml:space="preserve">    </t>
    </r>
    <r>
      <rPr>
        <sz val="10"/>
        <color theme="1"/>
        <rFont val="宋体"/>
        <charset val="134"/>
      </rPr>
      <t>车辆通行费对应专项债务收入安排的支出</t>
    </r>
  </si>
  <si>
    <r>
      <rPr>
        <sz val="10"/>
        <color theme="1"/>
        <rFont val="Times New Roman"/>
        <charset val="134"/>
      </rPr>
      <t xml:space="preserve">    </t>
    </r>
    <r>
      <rPr>
        <sz val="10"/>
        <color theme="1"/>
        <rFont val="宋体"/>
        <charset val="134"/>
      </rPr>
      <t>港口建设费对应专项债务收入安排的支出</t>
    </r>
  </si>
  <si>
    <r>
      <rPr>
        <sz val="10"/>
        <color theme="1"/>
        <rFont val="Times New Roman"/>
        <charset val="134"/>
      </rPr>
      <t xml:space="preserve">      </t>
    </r>
    <r>
      <rPr>
        <sz val="10"/>
        <color theme="1"/>
        <rFont val="宋体"/>
        <charset val="134"/>
      </rPr>
      <t>其他港口建设费对应专项债务收入安排的支出</t>
    </r>
  </si>
  <si>
    <r>
      <rPr>
        <sz val="10"/>
        <color theme="1"/>
        <rFont val="宋体"/>
        <charset val="134"/>
      </rPr>
      <t>七、资源勘探工业信息等支出</t>
    </r>
  </si>
  <si>
    <r>
      <rPr>
        <sz val="10"/>
        <color theme="1"/>
        <rFont val="Times New Roman"/>
        <charset val="134"/>
      </rPr>
      <t xml:space="preserve">    </t>
    </r>
    <r>
      <rPr>
        <sz val="10"/>
        <color theme="1"/>
        <rFont val="宋体"/>
        <charset val="134"/>
      </rPr>
      <t>农网还贷资金支出</t>
    </r>
  </si>
  <si>
    <r>
      <rPr>
        <sz val="10"/>
        <color theme="1"/>
        <rFont val="Times New Roman"/>
        <charset val="134"/>
      </rPr>
      <t xml:space="preserve">      </t>
    </r>
    <r>
      <rPr>
        <sz val="10"/>
        <color theme="1"/>
        <rFont val="宋体"/>
        <charset val="134"/>
      </rPr>
      <t>地方农网还贷资金支出</t>
    </r>
  </si>
  <si>
    <r>
      <rPr>
        <sz val="10"/>
        <color theme="1"/>
        <rFont val="Times New Roman"/>
        <charset val="134"/>
      </rPr>
      <t xml:space="preserve">      </t>
    </r>
    <r>
      <rPr>
        <sz val="10"/>
        <color theme="1"/>
        <rFont val="宋体"/>
        <charset val="134"/>
      </rPr>
      <t>其他农网还贷资金支出</t>
    </r>
  </si>
  <si>
    <r>
      <rPr>
        <sz val="10"/>
        <color theme="1"/>
        <rFont val="宋体"/>
        <charset val="134"/>
      </rPr>
      <t>八、其他支出</t>
    </r>
  </si>
  <si>
    <r>
      <rPr>
        <sz val="10"/>
        <color theme="1"/>
        <rFont val="Times New Roman"/>
        <charset val="134"/>
      </rPr>
      <t xml:space="preserve">    </t>
    </r>
    <r>
      <rPr>
        <sz val="10"/>
        <color theme="1"/>
        <rFont val="宋体"/>
        <charset val="134"/>
      </rPr>
      <t>其他政府性基金及对应专项债务收入安排的支出</t>
    </r>
  </si>
  <si>
    <r>
      <rPr>
        <sz val="10"/>
        <color theme="1"/>
        <rFont val="Times New Roman"/>
        <charset val="134"/>
      </rPr>
      <t xml:space="preserve">      </t>
    </r>
    <r>
      <rPr>
        <sz val="10"/>
        <color theme="1"/>
        <rFont val="宋体"/>
        <charset val="134"/>
      </rPr>
      <t>其他政府性基金安排的支出</t>
    </r>
  </si>
  <si>
    <r>
      <rPr>
        <sz val="10"/>
        <color theme="1"/>
        <rFont val="Times New Roman"/>
        <charset val="134"/>
      </rPr>
      <t xml:space="preserve">      </t>
    </r>
    <r>
      <rPr>
        <sz val="10"/>
        <color theme="1"/>
        <rFont val="宋体"/>
        <charset val="134"/>
      </rPr>
      <t>其他地方自行试点项目收益专项债券收入安排的支出</t>
    </r>
  </si>
  <si>
    <r>
      <rPr>
        <sz val="10"/>
        <color theme="1"/>
        <rFont val="Times New Roman"/>
        <charset val="134"/>
      </rPr>
      <t xml:space="preserve">      </t>
    </r>
    <r>
      <rPr>
        <sz val="10"/>
        <color theme="1"/>
        <rFont val="宋体"/>
        <charset val="134"/>
      </rPr>
      <t>其他政府性基金债务收入安排的支出</t>
    </r>
  </si>
  <si>
    <r>
      <rPr>
        <sz val="10"/>
        <color theme="1"/>
        <rFont val="Times New Roman"/>
        <charset val="134"/>
      </rPr>
      <t xml:space="preserve">    </t>
    </r>
    <r>
      <rPr>
        <sz val="10"/>
        <color theme="1"/>
        <rFont val="宋体"/>
        <charset val="134"/>
      </rPr>
      <t>彩票发行销售机构业务费安排的支出</t>
    </r>
  </si>
  <si>
    <r>
      <rPr>
        <sz val="10"/>
        <color theme="1"/>
        <rFont val="Times New Roman"/>
        <charset val="134"/>
      </rPr>
      <t xml:space="preserve">      </t>
    </r>
    <r>
      <rPr>
        <sz val="10"/>
        <color theme="1"/>
        <rFont val="宋体"/>
        <charset val="134"/>
      </rPr>
      <t>福利彩票发行机构的业务费支出</t>
    </r>
  </si>
  <si>
    <r>
      <rPr>
        <sz val="10"/>
        <color theme="1"/>
        <rFont val="Times New Roman"/>
        <charset val="134"/>
      </rPr>
      <t xml:space="preserve">      </t>
    </r>
    <r>
      <rPr>
        <sz val="10"/>
        <color theme="1"/>
        <rFont val="宋体"/>
        <charset val="134"/>
      </rPr>
      <t>体育彩票发行机构的业务费支出</t>
    </r>
  </si>
  <si>
    <r>
      <rPr>
        <sz val="10"/>
        <color theme="1"/>
        <rFont val="Times New Roman"/>
        <charset val="134"/>
      </rPr>
      <t xml:space="preserve">      </t>
    </r>
    <r>
      <rPr>
        <sz val="10"/>
        <color theme="1"/>
        <rFont val="宋体"/>
        <charset val="134"/>
      </rPr>
      <t>福利彩票销售机构的业务费支出</t>
    </r>
  </si>
  <si>
    <r>
      <rPr>
        <sz val="10"/>
        <color theme="1"/>
        <rFont val="Times New Roman"/>
        <charset val="134"/>
      </rPr>
      <t xml:space="preserve">      </t>
    </r>
    <r>
      <rPr>
        <sz val="10"/>
        <color theme="1"/>
        <rFont val="宋体"/>
        <charset val="134"/>
      </rPr>
      <t>体育彩票销售机构的业务费支出</t>
    </r>
  </si>
  <si>
    <r>
      <rPr>
        <sz val="10"/>
        <color theme="1"/>
        <rFont val="Times New Roman"/>
        <charset val="134"/>
      </rPr>
      <t xml:space="preserve">      </t>
    </r>
    <r>
      <rPr>
        <sz val="10"/>
        <color theme="1"/>
        <rFont val="宋体"/>
        <charset val="134"/>
      </rPr>
      <t>彩票兑奖周转金支出</t>
    </r>
  </si>
  <si>
    <r>
      <rPr>
        <sz val="10"/>
        <color theme="1"/>
        <rFont val="Times New Roman"/>
        <charset val="134"/>
      </rPr>
      <t xml:space="preserve">      </t>
    </r>
    <r>
      <rPr>
        <sz val="10"/>
        <color theme="1"/>
        <rFont val="宋体"/>
        <charset val="134"/>
      </rPr>
      <t>彩票发行销售风险基金支出</t>
    </r>
  </si>
  <si>
    <r>
      <rPr>
        <sz val="10"/>
        <color theme="1"/>
        <rFont val="Times New Roman"/>
        <charset val="134"/>
      </rPr>
      <t xml:space="preserve">      </t>
    </r>
    <r>
      <rPr>
        <sz val="10"/>
        <color theme="1"/>
        <rFont val="宋体"/>
        <charset val="134"/>
      </rPr>
      <t>彩票市场调控资金支出</t>
    </r>
  </si>
  <si>
    <r>
      <rPr>
        <sz val="10"/>
        <color theme="1"/>
        <rFont val="Times New Roman"/>
        <charset val="134"/>
      </rPr>
      <t xml:space="preserve">      </t>
    </r>
    <r>
      <rPr>
        <sz val="10"/>
        <color theme="1"/>
        <rFont val="宋体"/>
        <charset val="134"/>
      </rPr>
      <t>其他彩票发行销售机构业务费安排的支出</t>
    </r>
  </si>
  <si>
    <r>
      <rPr>
        <sz val="10"/>
        <color theme="1"/>
        <rFont val="Times New Roman"/>
        <charset val="134"/>
      </rPr>
      <t xml:space="preserve">    </t>
    </r>
    <r>
      <rPr>
        <sz val="10"/>
        <color theme="1"/>
        <rFont val="宋体"/>
        <charset val="134"/>
      </rPr>
      <t>彩票公益金安排的支出</t>
    </r>
  </si>
  <si>
    <r>
      <rPr>
        <sz val="10"/>
        <color theme="1"/>
        <rFont val="Times New Roman"/>
        <charset val="134"/>
      </rPr>
      <t xml:space="preserve">      </t>
    </r>
    <r>
      <rPr>
        <sz val="10"/>
        <color theme="1"/>
        <rFont val="宋体"/>
        <charset val="134"/>
      </rPr>
      <t>用于社会福利的彩票公益金支出</t>
    </r>
  </si>
  <si>
    <r>
      <rPr>
        <sz val="10"/>
        <color theme="1"/>
        <rFont val="Times New Roman"/>
        <charset val="134"/>
      </rPr>
      <t xml:space="preserve">      </t>
    </r>
    <r>
      <rPr>
        <sz val="10"/>
        <color theme="1"/>
        <rFont val="宋体"/>
        <charset val="134"/>
      </rPr>
      <t>用于体育事业的彩票公益金支出</t>
    </r>
  </si>
  <si>
    <r>
      <rPr>
        <sz val="10"/>
        <color theme="1"/>
        <rFont val="Times New Roman"/>
        <charset val="134"/>
      </rPr>
      <t xml:space="preserve">      </t>
    </r>
    <r>
      <rPr>
        <sz val="10"/>
        <color theme="1"/>
        <rFont val="宋体"/>
        <charset val="134"/>
      </rPr>
      <t>用于教育事业的彩票公益金支出</t>
    </r>
  </si>
  <si>
    <r>
      <rPr>
        <sz val="10"/>
        <color theme="1"/>
        <rFont val="Times New Roman"/>
        <charset val="134"/>
      </rPr>
      <t xml:space="preserve">      </t>
    </r>
    <r>
      <rPr>
        <sz val="10"/>
        <color theme="1"/>
        <rFont val="宋体"/>
        <charset val="134"/>
      </rPr>
      <t>用于红十字事业的彩票公益金支出</t>
    </r>
  </si>
  <si>
    <r>
      <rPr>
        <sz val="10"/>
        <color theme="1"/>
        <rFont val="Times New Roman"/>
        <charset val="134"/>
      </rPr>
      <t xml:space="preserve">      </t>
    </r>
    <r>
      <rPr>
        <sz val="10"/>
        <color theme="1"/>
        <rFont val="宋体"/>
        <charset val="134"/>
      </rPr>
      <t>用于残疾人事业的彩票公益金支出</t>
    </r>
  </si>
  <si>
    <r>
      <rPr>
        <sz val="10"/>
        <color theme="1"/>
        <rFont val="Times New Roman"/>
        <charset val="134"/>
      </rPr>
      <t xml:space="preserve">      </t>
    </r>
    <r>
      <rPr>
        <sz val="10"/>
        <color theme="1"/>
        <rFont val="宋体"/>
        <charset val="134"/>
      </rPr>
      <t>用于文化事业的彩票公益金支出</t>
    </r>
  </si>
  <si>
    <r>
      <rPr>
        <sz val="10"/>
        <color theme="1"/>
        <rFont val="Times New Roman"/>
        <charset val="134"/>
      </rPr>
      <t xml:space="preserve">      </t>
    </r>
    <r>
      <rPr>
        <sz val="10"/>
        <color theme="1"/>
        <rFont val="宋体"/>
        <charset val="134"/>
      </rPr>
      <t>用于扶贫的彩票公益金支出</t>
    </r>
  </si>
  <si>
    <r>
      <rPr>
        <sz val="10"/>
        <color theme="1"/>
        <rFont val="Times New Roman"/>
        <charset val="134"/>
      </rPr>
      <t xml:space="preserve">      </t>
    </r>
    <r>
      <rPr>
        <sz val="10"/>
        <color theme="1"/>
        <rFont val="宋体"/>
        <charset val="134"/>
      </rPr>
      <t>用于法律援助的彩票公益金支出</t>
    </r>
  </si>
  <si>
    <r>
      <t xml:space="preserve">      </t>
    </r>
    <r>
      <rPr>
        <sz val="10"/>
        <color theme="1"/>
        <rFont val="宋体"/>
        <charset val="134"/>
      </rPr>
      <t>用于城乡医疗救助的彩票公益金支出</t>
    </r>
  </si>
  <si>
    <r>
      <rPr>
        <sz val="10"/>
        <color theme="1"/>
        <rFont val="Times New Roman"/>
        <charset val="134"/>
      </rPr>
      <t xml:space="preserve">      </t>
    </r>
    <r>
      <rPr>
        <sz val="10"/>
        <color theme="1"/>
        <rFont val="宋体"/>
        <charset val="134"/>
      </rPr>
      <t>用于其他社会公益事业的彩票公益金支出</t>
    </r>
  </si>
  <si>
    <r>
      <rPr>
        <sz val="10"/>
        <color theme="1"/>
        <rFont val="宋体"/>
        <charset val="134"/>
      </rPr>
      <t>九、债务付息支出</t>
    </r>
  </si>
  <si>
    <r>
      <rPr>
        <sz val="10"/>
        <color theme="1"/>
        <rFont val="Times New Roman"/>
        <charset val="134"/>
      </rPr>
      <t xml:space="preserve">      </t>
    </r>
    <r>
      <rPr>
        <sz val="10"/>
        <color theme="1"/>
        <rFont val="宋体"/>
        <charset val="134"/>
      </rPr>
      <t>海南省高等级公路车辆通行附加费债务付息支出</t>
    </r>
  </si>
  <si>
    <r>
      <rPr>
        <sz val="10"/>
        <color theme="1"/>
        <rFont val="Times New Roman"/>
        <charset val="134"/>
      </rPr>
      <t xml:space="preserve">      </t>
    </r>
    <r>
      <rPr>
        <sz val="10"/>
        <color theme="1"/>
        <rFont val="宋体"/>
        <charset val="134"/>
      </rPr>
      <t>港口建设费债务付息支出</t>
    </r>
  </si>
  <si>
    <r>
      <rPr>
        <sz val="10"/>
        <color theme="1"/>
        <rFont val="Times New Roman"/>
        <charset val="134"/>
      </rPr>
      <t xml:space="preserve">      </t>
    </r>
    <r>
      <rPr>
        <sz val="10"/>
        <color theme="1"/>
        <rFont val="宋体"/>
        <charset val="134"/>
      </rPr>
      <t>国家电影事业发展专项资金债务付息支出</t>
    </r>
  </si>
  <si>
    <r>
      <rPr>
        <sz val="10"/>
        <color theme="1"/>
        <rFont val="Times New Roman"/>
        <charset val="134"/>
      </rPr>
      <t xml:space="preserve">      </t>
    </r>
    <r>
      <rPr>
        <sz val="10"/>
        <color theme="1"/>
        <rFont val="宋体"/>
        <charset val="134"/>
      </rPr>
      <t>国有土地使用权出让金债务付息支出</t>
    </r>
  </si>
  <si>
    <r>
      <rPr>
        <sz val="10"/>
        <color theme="1"/>
        <rFont val="Times New Roman"/>
        <charset val="134"/>
      </rPr>
      <t xml:space="preserve">      </t>
    </r>
    <r>
      <rPr>
        <sz val="10"/>
        <color theme="1"/>
        <rFont val="宋体"/>
        <charset val="134"/>
      </rPr>
      <t>农业土地开发资金债务付息支出</t>
    </r>
  </si>
  <si>
    <r>
      <rPr>
        <sz val="10"/>
        <color theme="1"/>
        <rFont val="Times New Roman"/>
        <charset val="134"/>
      </rPr>
      <t xml:space="preserve">      </t>
    </r>
    <r>
      <rPr>
        <sz val="10"/>
        <color theme="1"/>
        <rFont val="宋体"/>
        <charset val="134"/>
      </rPr>
      <t>大中型水库库区基金债务付息支出</t>
    </r>
  </si>
  <si>
    <r>
      <rPr>
        <sz val="10"/>
        <color theme="1"/>
        <rFont val="Times New Roman"/>
        <charset val="134"/>
      </rPr>
      <t xml:space="preserve">      </t>
    </r>
    <r>
      <rPr>
        <sz val="10"/>
        <color theme="1"/>
        <rFont val="宋体"/>
        <charset val="134"/>
      </rPr>
      <t>城市基础设施配套费债务付息支出</t>
    </r>
  </si>
  <si>
    <r>
      <rPr>
        <sz val="10"/>
        <color theme="1"/>
        <rFont val="Times New Roman"/>
        <charset val="134"/>
      </rPr>
      <t xml:space="preserve">      </t>
    </r>
    <r>
      <rPr>
        <sz val="10"/>
        <color theme="1"/>
        <rFont val="宋体"/>
        <charset val="134"/>
      </rPr>
      <t>小型水库移民扶助基金债务付息支出</t>
    </r>
  </si>
  <si>
    <r>
      <rPr>
        <sz val="10"/>
        <color theme="1"/>
        <rFont val="Times New Roman"/>
        <charset val="134"/>
      </rPr>
      <t xml:space="preserve">      </t>
    </r>
    <r>
      <rPr>
        <sz val="10"/>
        <color theme="1"/>
        <rFont val="宋体"/>
        <charset val="134"/>
      </rPr>
      <t>国家重大水利工程建设基金债务付息支出</t>
    </r>
  </si>
  <si>
    <r>
      <rPr>
        <sz val="10"/>
        <color theme="1"/>
        <rFont val="Times New Roman"/>
        <charset val="134"/>
      </rPr>
      <t xml:space="preserve">      </t>
    </r>
    <r>
      <rPr>
        <sz val="10"/>
        <color theme="1"/>
        <rFont val="宋体"/>
        <charset val="134"/>
      </rPr>
      <t>车辆通行费债务付息支出</t>
    </r>
  </si>
  <si>
    <r>
      <rPr>
        <sz val="10"/>
        <color theme="1"/>
        <rFont val="Times New Roman"/>
        <charset val="134"/>
      </rPr>
      <t xml:space="preserve">      </t>
    </r>
    <r>
      <rPr>
        <sz val="10"/>
        <color theme="1"/>
        <rFont val="宋体"/>
        <charset val="134"/>
      </rPr>
      <t>污水处理费债务付息支出</t>
    </r>
  </si>
  <si>
    <r>
      <rPr>
        <sz val="10"/>
        <color theme="1"/>
        <rFont val="Times New Roman"/>
        <charset val="134"/>
      </rPr>
      <t xml:space="preserve">      </t>
    </r>
    <r>
      <rPr>
        <sz val="10"/>
        <color theme="1"/>
        <rFont val="宋体"/>
        <charset val="134"/>
      </rPr>
      <t>土地储备专项债券付息支出</t>
    </r>
  </si>
  <si>
    <r>
      <rPr>
        <sz val="10"/>
        <color theme="1"/>
        <rFont val="Times New Roman"/>
        <charset val="134"/>
      </rPr>
      <t xml:space="preserve">      </t>
    </r>
    <r>
      <rPr>
        <sz val="10"/>
        <color theme="1"/>
        <rFont val="宋体"/>
        <charset val="134"/>
      </rPr>
      <t>政府收费公路专项债券付息支出</t>
    </r>
  </si>
  <si>
    <r>
      <rPr>
        <sz val="10"/>
        <color theme="1"/>
        <rFont val="Times New Roman"/>
        <charset val="134"/>
      </rPr>
      <t xml:space="preserve">      </t>
    </r>
    <r>
      <rPr>
        <sz val="10"/>
        <color theme="1"/>
        <rFont val="宋体"/>
        <charset val="134"/>
      </rPr>
      <t>棚户区改造专项债券付息支出</t>
    </r>
  </si>
  <si>
    <r>
      <rPr>
        <sz val="10"/>
        <color theme="1"/>
        <rFont val="Times New Roman"/>
        <charset val="134"/>
      </rPr>
      <t xml:space="preserve">      </t>
    </r>
    <r>
      <rPr>
        <sz val="10"/>
        <color theme="1"/>
        <rFont val="宋体"/>
        <charset val="134"/>
      </rPr>
      <t>其他地方自行试点项目收益专项债券付息支出</t>
    </r>
  </si>
  <si>
    <r>
      <rPr>
        <sz val="10"/>
        <color theme="1"/>
        <rFont val="Times New Roman"/>
        <charset val="134"/>
      </rPr>
      <t xml:space="preserve">      </t>
    </r>
    <r>
      <rPr>
        <sz val="10"/>
        <color theme="1"/>
        <rFont val="宋体"/>
        <charset val="134"/>
      </rPr>
      <t>其他政府性基金债务付息支出</t>
    </r>
  </si>
  <si>
    <r>
      <rPr>
        <sz val="10"/>
        <color theme="1"/>
        <rFont val="宋体"/>
        <charset val="134"/>
      </rPr>
      <t>十、债务发行费用支出</t>
    </r>
  </si>
  <si>
    <r>
      <rPr>
        <sz val="10"/>
        <color theme="1"/>
        <rFont val="Times New Roman"/>
        <charset val="134"/>
      </rPr>
      <t xml:space="preserve">      </t>
    </r>
    <r>
      <rPr>
        <sz val="10"/>
        <color theme="1"/>
        <rFont val="宋体"/>
        <charset val="134"/>
      </rPr>
      <t>海南省高等级公路车辆通行附加费债务发行费用支出</t>
    </r>
  </si>
  <si>
    <r>
      <rPr>
        <sz val="10"/>
        <color theme="1"/>
        <rFont val="Times New Roman"/>
        <charset val="134"/>
      </rPr>
      <t xml:space="preserve">      </t>
    </r>
    <r>
      <rPr>
        <sz val="10"/>
        <color theme="1"/>
        <rFont val="宋体"/>
        <charset val="134"/>
      </rPr>
      <t>港口建设费债务发行费用支出</t>
    </r>
  </si>
  <si>
    <r>
      <rPr>
        <sz val="10"/>
        <color theme="1"/>
        <rFont val="Times New Roman"/>
        <charset val="134"/>
      </rPr>
      <t xml:space="preserve">      </t>
    </r>
    <r>
      <rPr>
        <sz val="10"/>
        <color theme="1"/>
        <rFont val="宋体"/>
        <charset val="134"/>
      </rPr>
      <t>国家电影事业发展专项资金债务发行费用支出</t>
    </r>
  </si>
  <si>
    <r>
      <rPr>
        <sz val="10"/>
        <color theme="1"/>
        <rFont val="Times New Roman"/>
        <charset val="134"/>
      </rPr>
      <t xml:space="preserve">      </t>
    </r>
    <r>
      <rPr>
        <sz val="10"/>
        <color theme="1"/>
        <rFont val="宋体"/>
        <charset val="134"/>
      </rPr>
      <t>国有土地使用权出让金债务发行费用支出</t>
    </r>
  </si>
  <si>
    <r>
      <rPr>
        <sz val="10"/>
        <color theme="1"/>
        <rFont val="Times New Roman"/>
        <charset val="134"/>
      </rPr>
      <t xml:space="preserve">      </t>
    </r>
    <r>
      <rPr>
        <sz val="10"/>
        <color theme="1"/>
        <rFont val="宋体"/>
        <charset val="134"/>
      </rPr>
      <t>农业土地开发资金债务发行费用支出</t>
    </r>
  </si>
  <si>
    <r>
      <rPr>
        <sz val="10"/>
        <color theme="1"/>
        <rFont val="Times New Roman"/>
        <charset val="134"/>
      </rPr>
      <t xml:space="preserve">      </t>
    </r>
    <r>
      <rPr>
        <sz val="10"/>
        <color theme="1"/>
        <rFont val="宋体"/>
        <charset val="134"/>
      </rPr>
      <t>大中型水库库区基金债务发行费用支出</t>
    </r>
  </si>
  <si>
    <r>
      <rPr>
        <sz val="10"/>
        <color theme="1"/>
        <rFont val="Times New Roman"/>
        <charset val="134"/>
      </rPr>
      <t xml:space="preserve">      </t>
    </r>
    <r>
      <rPr>
        <sz val="10"/>
        <color theme="1"/>
        <rFont val="宋体"/>
        <charset val="134"/>
      </rPr>
      <t>城市基础设施配套费债务发行费用支出</t>
    </r>
  </si>
  <si>
    <r>
      <rPr>
        <sz val="10"/>
        <color theme="1"/>
        <rFont val="Times New Roman"/>
        <charset val="134"/>
      </rPr>
      <t xml:space="preserve">      </t>
    </r>
    <r>
      <rPr>
        <sz val="10"/>
        <color theme="1"/>
        <rFont val="宋体"/>
        <charset val="134"/>
      </rPr>
      <t>小型水库移民扶助基金债务发行费用支出</t>
    </r>
  </si>
  <si>
    <r>
      <rPr>
        <sz val="10"/>
        <color theme="1"/>
        <rFont val="Times New Roman"/>
        <charset val="134"/>
      </rPr>
      <t xml:space="preserve">      </t>
    </r>
    <r>
      <rPr>
        <sz val="10"/>
        <color theme="1"/>
        <rFont val="宋体"/>
        <charset val="134"/>
      </rPr>
      <t>国家重大水利工程建设基金债务发行费用支出</t>
    </r>
  </si>
  <si>
    <r>
      <rPr>
        <sz val="10"/>
        <color theme="1"/>
        <rFont val="Times New Roman"/>
        <charset val="134"/>
      </rPr>
      <t xml:space="preserve">      </t>
    </r>
    <r>
      <rPr>
        <sz val="10"/>
        <color theme="1"/>
        <rFont val="宋体"/>
        <charset val="134"/>
      </rPr>
      <t>车辆通行费债务发行费用支出</t>
    </r>
  </si>
  <si>
    <r>
      <rPr>
        <sz val="10"/>
        <color theme="1"/>
        <rFont val="Times New Roman"/>
        <charset val="134"/>
      </rPr>
      <t xml:space="preserve">      </t>
    </r>
    <r>
      <rPr>
        <sz val="10"/>
        <color theme="1"/>
        <rFont val="宋体"/>
        <charset val="134"/>
      </rPr>
      <t>污水处理费债务发行费用支出</t>
    </r>
  </si>
  <si>
    <r>
      <rPr>
        <sz val="10"/>
        <color theme="1"/>
        <rFont val="Times New Roman"/>
        <charset val="134"/>
      </rPr>
      <t xml:space="preserve">      </t>
    </r>
    <r>
      <rPr>
        <sz val="10"/>
        <color theme="1"/>
        <rFont val="宋体"/>
        <charset val="134"/>
      </rPr>
      <t>土地储备专项债券发行费用支出</t>
    </r>
  </si>
  <si>
    <r>
      <rPr>
        <sz val="10"/>
        <color theme="1"/>
        <rFont val="Times New Roman"/>
        <charset val="134"/>
      </rPr>
      <t xml:space="preserve">      </t>
    </r>
    <r>
      <rPr>
        <sz val="10"/>
        <color theme="1"/>
        <rFont val="宋体"/>
        <charset val="134"/>
      </rPr>
      <t>政府收费公路专项债券发行费用支出</t>
    </r>
  </si>
  <si>
    <r>
      <rPr>
        <sz val="10"/>
        <color theme="1"/>
        <rFont val="Times New Roman"/>
        <charset val="134"/>
      </rPr>
      <t xml:space="preserve">      </t>
    </r>
    <r>
      <rPr>
        <sz val="10"/>
        <color theme="1"/>
        <rFont val="宋体"/>
        <charset val="134"/>
      </rPr>
      <t>棚户区改造专项债券发行费用支出</t>
    </r>
  </si>
  <si>
    <r>
      <rPr>
        <sz val="10"/>
        <color theme="1"/>
        <rFont val="Times New Roman"/>
        <charset val="134"/>
      </rPr>
      <t xml:space="preserve">      </t>
    </r>
    <r>
      <rPr>
        <sz val="10"/>
        <color theme="1"/>
        <rFont val="宋体"/>
        <charset val="134"/>
      </rPr>
      <t>其他地方自行试点项目收益专项债务发行费用支出</t>
    </r>
  </si>
  <si>
    <r>
      <rPr>
        <sz val="10"/>
        <color theme="1"/>
        <rFont val="Times New Roman"/>
        <charset val="134"/>
      </rPr>
      <t xml:space="preserve">      </t>
    </r>
    <r>
      <rPr>
        <sz val="10"/>
        <color theme="1"/>
        <rFont val="宋体"/>
        <charset val="134"/>
      </rPr>
      <t>其他政府性基金债务发行费用支出</t>
    </r>
  </si>
  <si>
    <r>
      <rPr>
        <sz val="10"/>
        <color theme="1"/>
        <rFont val="宋体"/>
        <charset val="134"/>
      </rPr>
      <t>十一、抗疫特别国债安排的支出</t>
    </r>
  </si>
  <si>
    <r>
      <rPr>
        <sz val="10"/>
        <color theme="1"/>
        <rFont val="Times New Roman"/>
        <charset val="134"/>
      </rPr>
      <t xml:space="preserve">    </t>
    </r>
    <r>
      <rPr>
        <sz val="10"/>
        <color theme="1"/>
        <rFont val="宋体"/>
        <charset val="134"/>
      </rPr>
      <t>基础设施建设</t>
    </r>
  </si>
  <si>
    <r>
      <rPr>
        <sz val="10"/>
        <color theme="1"/>
        <rFont val="Times New Roman"/>
        <charset val="134"/>
      </rPr>
      <t xml:space="preserve">      </t>
    </r>
    <r>
      <rPr>
        <sz val="10"/>
        <color theme="1"/>
        <rFont val="宋体"/>
        <charset val="134"/>
      </rPr>
      <t>公共卫生体系建设</t>
    </r>
  </si>
  <si>
    <r>
      <rPr>
        <sz val="10"/>
        <color theme="1"/>
        <rFont val="Times New Roman"/>
        <charset val="134"/>
      </rPr>
      <t xml:space="preserve">      </t>
    </r>
    <r>
      <rPr>
        <sz val="10"/>
        <color theme="1"/>
        <rFont val="宋体"/>
        <charset val="134"/>
      </rPr>
      <t>重大疫情防控救治体系建设</t>
    </r>
  </si>
  <si>
    <r>
      <rPr>
        <sz val="10"/>
        <color theme="1"/>
        <rFont val="Times New Roman"/>
        <charset val="134"/>
      </rPr>
      <t xml:space="preserve">      </t>
    </r>
    <r>
      <rPr>
        <sz val="10"/>
        <color theme="1"/>
        <rFont val="宋体"/>
        <charset val="134"/>
      </rPr>
      <t>粮食安全</t>
    </r>
  </si>
  <si>
    <r>
      <rPr>
        <sz val="10"/>
        <color theme="1"/>
        <rFont val="Times New Roman"/>
        <charset val="134"/>
      </rPr>
      <t xml:space="preserve">      </t>
    </r>
    <r>
      <rPr>
        <sz val="10"/>
        <color theme="1"/>
        <rFont val="宋体"/>
        <charset val="134"/>
      </rPr>
      <t>能源安全</t>
    </r>
  </si>
  <si>
    <r>
      <rPr>
        <sz val="10"/>
        <color theme="1"/>
        <rFont val="Times New Roman"/>
        <charset val="134"/>
      </rPr>
      <t xml:space="preserve">      </t>
    </r>
    <r>
      <rPr>
        <sz val="10"/>
        <color theme="1"/>
        <rFont val="宋体"/>
        <charset val="134"/>
      </rPr>
      <t>应急物资保障</t>
    </r>
  </si>
  <si>
    <r>
      <rPr>
        <sz val="10"/>
        <color theme="1"/>
        <rFont val="Times New Roman"/>
        <charset val="134"/>
      </rPr>
      <t xml:space="preserve">      </t>
    </r>
    <r>
      <rPr>
        <sz val="10"/>
        <color theme="1"/>
        <rFont val="宋体"/>
        <charset val="134"/>
      </rPr>
      <t>产业链改造升级</t>
    </r>
  </si>
  <si>
    <r>
      <rPr>
        <sz val="10"/>
        <color theme="1"/>
        <rFont val="Times New Roman"/>
        <charset val="134"/>
      </rPr>
      <t xml:space="preserve">      </t>
    </r>
    <r>
      <rPr>
        <sz val="10"/>
        <color theme="1"/>
        <rFont val="宋体"/>
        <charset val="134"/>
      </rPr>
      <t>城镇老旧小区改造</t>
    </r>
  </si>
  <si>
    <r>
      <rPr>
        <sz val="10"/>
        <color theme="1"/>
        <rFont val="Times New Roman"/>
        <charset val="134"/>
      </rPr>
      <t xml:space="preserve">      </t>
    </r>
    <r>
      <rPr>
        <sz val="10"/>
        <color theme="1"/>
        <rFont val="宋体"/>
        <charset val="134"/>
      </rPr>
      <t>生态环境治理</t>
    </r>
  </si>
  <si>
    <r>
      <rPr>
        <sz val="10"/>
        <color theme="1"/>
        <rFont val="Times New Roman"/>
        <charset val="134"/>
      </rPr>
      <t xml:space="preserve">      </t>
    </r>
    <r>
      <rPr>
        <sz val="10"/>
        <color theme="1"/>
        <rFont val="宋体"/>
        <charset val="134"/>
      </rPr>
      <t>交通基础设施建设</t>
    </r>
  </si>
  <si>
    <r>
      <rPr>
        <sz val="10"/>
        <color theme="1"/>
        <rFont val="Times New Roman"/>
        <charset val="134"/>
      </rPr>
      <t xml:space="preserve">      </t>
    </r>
    <r>
      <rPr>
        <sz val="10"/>
        <color theme="1"/>
        <rFont val="宋体"/>
        <charset val="134"/>
      </rPr>
      <t>市政设施建设</t>
    </r>
  </si>
  <si>
    <r>
      <rPr>
        <sz val="10"/>
        <color theme="1"/>
        <rFont val="Times New Roman"/>
        <charset val="134"/>
      </rPr>
      <t xml:space="preserve">      </t>
    </r>
    <r>
      <rPr>
        <sz val="10"/>
        <color theme="1"/>
        <rFont val="宋体"/>
        <charset val="134"/>
      </rPr>
      <t>重大区域规划基础设施建设</t>
    </r>
  </si>
  <si>
    <r>
      <rPr>
        <sz val="10"/>
        <color theme="1"/>
        <rFont val="Times New Roman"/>
        <charset val="134"/>
      </rPr>
      <t xml:space="preserve">      </t>
    </r>
    <r>
      <rPr>
        <sz val="10"/>
        <color theme="1"/>
        <rFont val="宋体"/>
        <charset val="134"/>
      </rPr>
      <t>其他基础设施建设</t>
    </r>
  </si>
  <si>
    <r>
      <rPr>
        <sz val="10"/>
        <color theme="1"/>
        <rFont val="Times New Roman"/>
        <charset val="134"/>
      </rPr>
      <t xml:space="preserve">    </t>
    </r>
    <r>
      <rPr>
        <sz val="10"/>
        <color theme="1"/>
        <rFont val="宋体"/>
        <charset val="134"/>
      </rPr>
      <t>抗疫相关支出</t>
    </r>
  </si>
  <si>
    <r>
      <rPr>
        <sz val="10"/>
        <color theme="1"/>
        <rFont val="Times New Roman"/>
        <charset val="134"/>
      </rPr>
      <t xml:space="preserve">      </t>
    </r>
    <r>
      <rPr>
        <sz val="10"/>
        <color theme="1"/>
        <rFont val="宋体"/>
        <charset val="134"/>
      </rPr>
      <t>减免房租补贴</t>
    </r>
  </si>
  <si>
    <r>
      <rPr>
        <sz val="10"/>
        <color theme="1"/>
        <rFont val="Times New Roman"/>
        <charset val="134"/>
      </rPr>
      <t xml:space="preserve">      </t>
    </r>
    <r>
      <rPr>
        <sz val="10"/>
        <color theme="1"/>
        <rFont val="宋体"/>
        <charset val="134"/>
      </rPr>
      <t>重点企业贷款贴息</t>
    </r>
  </si>
  <si>
    <r>
      <rPr>
        <sz val="10"/>
        <color theme="1"/>
        <rFont val="Times New Roman"/>
        <charset val="134"/>
      </rPr>
      <t xml:space="preserve">      </t>
    </r>
    <r>
      <rPr>
        <sz val="10"/>
        <color theme="1"/>
        <rFont val="宋体"/>
        <charset val="134"/>
      </rPr>
      <t>创业担保贷款贴息</t>
    </r>
  </si>
  <si>
    <r>
      <rPr>
        <sz val="10"/>
        <color theme="1"/>
        <rFont val="Times New Roman"/>
        <charset val="134"/>
      </rPr>
      <t xml:space="preserve">      </t>
    </r>
    <r>
      <rPr>
        <sz val="10"/>
        <color theme="1"/>
        <rFont val="宋体"/>
        <charset val="134"/>
      </rPr>
      <t>援企稳岗补贴</t>
    </r>
  </si>
  <si>
    <r>
      <rPr>
        <sz val="10"/>
        <color theme="1"/>
        <rFont val="Times New Roman"/>
        <charset val="134"/>
      </rPr>
      <t xml:space="preserve">      </t>
    </r>
    <r>
      <rPr>
        <sz val="10"/>
        <color theme="1"/>
        <rFont val="宋体"/>
        <charset val="134"/>
      </rPr>
      <t>困难群众基本生活补助</t>
    </r>
  </si>
  <si>
    <r>
      <rPr>
        <sz val="10"/>
        <color theme="1"/>
        <rFont val="Times New Roman"/>
        <charset val="134"/>
      </rPr>
      <t xml:space="preserve">      </t>
    </r>
    <r>
      <rPr>
        <sz val="10"/>
        <color theme="1"/>
        <rFont val="宋体"/>
        <charset val="134"/>
      </rPr>
      <t>其他抗疫相关支出</t>
    </r>
  </si>
  <si>
    <t>表7</t>
  </si>
  <si>
    <r>
      <rPr>
        <sz val="18"/>
        <color theme="1"/>
        <rFont val="Times New Roman"/>
        <charset val="134"/>
      </rPr>
      <t>2020</t>
    </r>
    <r>
      <rPr>
        <sz val="18"/>
        <color theme="1"/>
        <rFont val="方正小标宋_GBK"/>
        <charset val="134"/>
      </rPr>
      <t>年区本级政府性基金预算转移支付收支决算表</t>
    </r>
    <r>
      <rPr>
        <sz val="18"/>
        <color theme="1"/>
        <rFont val="Times New Roman"/>
        <charset val="134"/>
      </rPr>
      <t xml:space="preserve"> </t>
    </r>
  </si>
  <si>
    <r>
      <rPr>
        <sz val="14"/>
        <rFont val="黑体"/>
        <charset val="134"/>
      </rPr>
      <t>收</t>
    </r>
    <r>
      <rPr>
        <sz val="14"/>
        <rFont val="Times New Roman"/>
        <charset val="134"/>
      </rPr>
      <t xml:space="preserve">       </t>
    </r>
    <r>
      <rPr>
        <sz val="14"/>
        <rFont val="黑体"/>
        <charset val="134"/>
      </rPr>
      <t>入</t>
    </r>
  </si>
  <si>
    <r>
      <rPr>
        <sz val="14"/>
        <color theme="1"/>
        <rFont val="黑体"/>
        <charset val="134"/>
      </rPr>
      <t>补助乡镇（街道）支出</t>
    </r>
  </si>
  <si>
    <r>
      <rPr>
        <sz val="10"/>
        <rFont val="Times New Roman"/>
        <charset val="134"/>
      </rPr>
      <t xml:space="preserve">    </t>
    </r>
    <r>
      <rPr>
        <sz val="10"/>
        <rFont val="宋体"/>
        <charset val="134"/>
      </rPr>
      <t>国家电影事业发展专项资金</t>
    </r>
  </si>
  <si>
    <r>
      <rPr>
        <sz val="10"/>
        <rFont val="宋体"/>
        <charset val="134"/>
      </rPr>
      <t>专项补助</t>
    </r>
  </si>
  <si>
    <r>
      <rPr>
        <sz val="10"/>
        <rFont val="Times New Roman"/>
        <charset val="134"/>
      </rPr>
      <t xml:space="preserve">    </t>
    </r>
    <r>
      <rPr>
        <sz val="10"/>
        <rFont val="宋体"/>
        <charset val="134"/>
      </rPr>
      <t>大中型水库移民后期扶持基金</t>
    </r>
  </si>
  <si>
    <r>
      <rPr>
        <sz val="10"/>
        <rFont val="Times New Roman"/>
        <charset val="134"/>
      </rPr>
      <t xml:space="preserve">    </t>
    </r>
    <r>
      <rPr>
        <sz val="10"/>
        <rFont val="宋体"/>
        <charset val="134"/>
      </rPr>
      <t>小型水库移民扶助基金</t>
    </r>
  </si>
  <si>
    <r>
      <rPr>
        <sz val="10"/>
        <rFont val="Times New Roman"/>
        <charset val="134"/>
      </rPr>
      <t xml:space="preserve">    </t>
    </r>
    <r>
      <rPr>
        <sz val="10"/>
        <rFont val="宋体"/>
        <charset val="134"/>
      </rPr>
      <t>大中型水库库区基金</t>
    </r>
  </si>
  <si>
    <r>
      <rPr>
        <sz val="10"/>
        <rFont val="Times New Roman"/>
        <charset val="134"/>
      </rPr>
      <t xml:space="preserve">    </t>
    </r>
    <r>
      <rPr>
        <sz val="10"/>
        <rFont val="宋体"/>
        <charset val="134"/>
      </rPr>
      <t>国有土地使用权出让相关收入</t>
    </r>
  </si>
  <si>
    <r>
      <rPr>
        <sz val="10"/>
        <rFont val="Times New Roman"/>
        <charset val="134"/>
      </rPr>
      <t xml:space="preserve">    </t>
    </r>
    <r>
      <rPr>
        <sz val="10"/>
        <rFont val="宋体"/>
        <charset val="134"/>
      </rPr>
      <t>城市基础设施配套费相关收入</t>
    </r>
  </si>
  <si>
    <r>
      <rPr>
        <sz val="10"/>
        <rFont val="Times New Roman"/>
        <charset val="134"/>
      </rPr>
      <t xml:space="preserve">    </t>
    </r>
    <r>
      <rPr>
        <sz val="10"/>
        <rFont val="宋体"/>
        <charset val="134"/>
      </rPr>
      <t>污水处理费相关收入</t>
    </r>
  </si>
  <si>
    <r>
      <rPr>
        <sz val="10"/>
        <rFont val="Times New Roman"/>
        <charset val="134"/>
      </rPr>
      <t xml:space="preserve">    </t>
    </r>
    <r>
      <rPr>
        <sz val="10"/>
        <rFont val="宋体"/>
        <charset val="134"/>
      </rPr>
      <t>三峡水库库区基金</t>
    </r>
  </si>
  <si>
    <r>
      <rPr>
        <sz val="10"/>
        <rFont val="Times New Roman"/>
        <charset val="134"/>
      </rPr>
      <t xml:space="preserve">    </t>
    </r>
    <r>
      <rPr>
        <sz val="10"/>
        <rFont val="宋体"/>
        <charset val="134"/>
      </rPr>
      <t>国家重大水利工程建设基金</t>
    </r>
  </si>
  <si>
    <r>
      <rPr>
        <sz val="10"/>
        <rFont val="Times New Roman"/>
        <charset val="134"/>
      </rPr>
      <t xml:space="preserve">    </t>
    </r>
    <r>
      <rPr>
        <sz val="10"/>
        <rFont val="宋体"/>
        <charset val="134"/>
      </rPr>
      <t>旅游发展基金</t>
    </r>
  </si>
  <si>
    <r>
      <rPr>
        <sz val="10"/>
        <rFont val="Times New Roman"/>
        <charset val="134"/>
      </rPr>
      <t xml:space="preserve">    </t>
    </r>
    <r>
      <rPr>
        <sz val="10"/>
        <rFont val="宋体"/>
        <charset val="134"/>
      </rPr>
      <t>彩票发行销售机构业务费</t>
    </r>
  </si>
  <si>
    <r>
      <rPr>
        <sz val="10"/>
        <rFont val="Times New Roman"/>
        <charset val="134"/>
      </rPr>
      <t xml:space="preserve">    </t>
    </r>
    <r>
      <rPr>
        <sz val="10"/>
        <rFont val="宋体"/>
        <charset val="134"/>
      </rPr>
      <t>彩票公益金</t>
    </r>
  </si>
  <si>
    <t>表8</t>
  </si>
  <si>
    <r>
      <rPr>
        <sz val="18"/>
        <color rgb="FF000000"/>
        <rFont val="Times New Roman"/>
        <charset val="134"/>
      </rPr>
      <t>2020</t>
    </r>
    <r>
      <rPr>
        <sz val="18"/>
        <color rgb="FF000000"/>
        <rFont val="方正小标宋_GBK"/>
        <charset val="134"/>
      </rPr>
      <t>年区级国有资本经营预算收支决算表（草案）</t>
    </r>
  </si>
  <si>
    <r>
      <rPr>
        <sz val="14"/>
        <rFont val="黑体"/>
        <charset val="134"/>
      </rPr>
      <t>决算数
为预算</t>
    </r>
    <r>
      <rPr>
        <sz val="14"/>
        <rFont val="Times New Roman"/>
        <charset val="134"/>
      </rPr>
      <t>%</t>
    </r>
  </si>
  <si>
    <r>
      <rPr>
        <sz val="14"/>
        <rFont val="黑体"/>
        <charset val="134"/>
      </rPr>
      <t>决算比上年增长</t>
    </r>
    <r>
      <rPr>
        <sz val="14"/>
        <rFont val="Times New Roman"/>
        <charset val="134"/>
      </rPr>
      <t>%</t>
    </r>
  </si>
  <si>
    <r>
      <rPr>
        <sz val="14"/>
        <rFont val="黑体"/>
        <charset val="134"/>
      </rPr>
      <t>支</t>
    </r>
    <r>
      <rPr>
        <sz val="14"/>
        <rFont val="Times New Roman"/>
        <charset val="134"/>
      </rPr>
      <t xml:space="preserve">       </t>
    </r>
    <r>
      <rPr>
        <sz val="14"/>
        <rFont val="黑体"/>
        <charset val="134"/>
      </rPr>
      <t>出</t>
    </r>
  </si>
  <si>
    <r>
      <rPr>
        <sz val="10"/>
        <color theme="1"/>
        <rFont val="宋体"/>
        <charset val="134"/>
      </rPr>
      <t>一、利润收入</t>
    </r>
  </si>
  <si>
    <r>
      <rPr>
        <sz val="10"/>
        <color theme="1"/>
        <rFont val="宋体"/>
        <charset val="134"/>
      </rPr>
      <t>一、解决历史遗留问题及改革成本支出</t>
    </r>
  </si>
  <si>
    <r>
      <rPr>
        <sz val="10"/>
        <color theme="1"/>
        <rFont val="宋体"/>
        <charset val="134"/>
      </rPr>
      <t>二、股利、股息收入</t>
    </r>
  </si>
  <si>
    <r>
      <rPr>
        <sz val="10"/>
        <color theme="1"/>
        <rFont val="Times New Roman"/>
        <charset val="134"/>
      </rPr>
      <t xml:space="preserve">     “</t>
    </r>
    <r>
      <rPr>
        <sz val="10"/>
        <color theme="1"/>
        <rFont val="宋体"/>
        <charset val="134"/>
      </rPr>
      <t>三供一业</t>
    </r>
    <r>
      <rPr>
        <sz val="10"/>
        <color theme="1"/>
        <rFont val="Times New Roman"/>
        <charset val="134"/>
      </rPr>
      <t>”</t>
    </r>
    <r>
      <rPr>
        <sz val="10"/>
        <color theme="1"/>
        <rFont val="宋体"/>
        <charset val="134"/>
      </rPr>
      <t>移交补助支出</t>
    </r>
  </si>
  <si>
    <r>
      <rPr>
        <sz val="10"/>
        <color theme="1"/>
        <rFont val="宋体"/>
        <charset val="134"/>
      </rPr>
      <t>三、产权转让收入</t>
    </r>
  </si>
  <si>
    <r>
      <rPr>
        <sz val="10"/>
        <color theme="1"/>
        <rFont val="Times New Roman"/>
        <charset val="134"/>
      </rPr>
      <t xml:space="preserve">      </t>
    </r>
    <r>
      <rPr>
        <sz val="10"/>
        <color theme="1"/>
        <rFont val="宋体"/>
        <charset val="134"/>
      </rPr>
      <t>国有企业棚户区改造支出</t>
    </r>
  </si>
  <si>
    <r>
      <rPr>
        <sz val="10"/>
        <color theme="1"/>
        <rFont val="宋体"/>
        <charset val="134"/>
      </rPr>
      <t>四、其他国有资本经营预算收入</t>
    </r>
  </si>
  <si>
    <r>
      <rPr>
        <sz val="10"/>
        <color theme="1"/>
        <rFont val="Times New Roman"/>
        <charset val="134"/>
      </rPr>
      <t xml:space="preserve">      </t>
    </r>
    <r>
      <rPr>
        <sz val="10"/>
        <color theme="1"/>
        <rFont val="宋体"/>
        <charset val="134"/>
      </rPr>
      <t>国有企业改革成本支出</t>
    </r>
  </si>
  <si>
    <r>
      <rPr>
        <sz val="10"/>
        <color theme="1"/>
        <rFont val="Times New Roman"/>
        <charset val="134"/>
      </rPr>
      <t xml:space="preserve">      </t>
    </r>
    <r>
      <rPr>
        <sz val="10"/>
        <color theme="1"/>
        <rFont val="宋体"/>
        <charset val="134"/>
      </rPr>
      <t>其他解决历史遗留问题及改革成本支出</t>
    </r>
  </si>
  <si>
    <r>
      <rPr>
        <sz val="10"/>
        <color theme="1"/>
        <rFont val="宋体"/>
        <charset val="134"/>
      </rPr>
      <t>二、国有企业资本金注入</t>
    </r>
  </si>
  <si>
    <r>
      <rPr>
        <sz val="10"/>
        <rFont val="Times New Roman"/>
        <charset val="134"/>
      </rPr>
      <t xml:space="preserve">  </t>
    </r>
    <r>
      <rPr>
        <sz val="10"/>
        <rFont val="宋体"/>
        <charset val="134"/>
      </rPr>
      <t>公益性设施投资支出</t>
    </r>
  </si>
  <si>
    <r>
      <rPr>
        <sz val="10"/>
        <color theme="1"/>
        <rFont val="Times New Roman"/>
        <charset val="134"/>
      </rPr>
      <t xml:space="preserve">      </t>
    </r>
    <r>
      <rPr>
        <sz val="10"/>
        <color theme="1"/>
        <rFont val="宋体"/>
        <charset val="134"/>
      </rPr>
      <t>其他国有企业资本金注入</t>
    </r>
  </si>
  <si>
    <r>
      <rPr>
        <sz val="10"/>
        <color theme="1"/>
        <rFont val="宋体"/>
        <charset val="134"/>
      </rPr>
      <t>三、金融国有资本经营预算支出</t>
    </r>
  </si>
  <si>
    <r>
      <rPr>
        <sz val="10"/>
        <color theme="1"/>
        <rFont val="Times New Roman"/>
        <charset val="134"/>
      </rPr>
      <t xml:space="preserve">      </t>
    </r>
    <r>
      <rPr>
        <sz val="10"/>
        <color theme="1"/>
        <rFont val="宋体"/>
        <charset val="134"/>
      </rPr>
      <t>其他金融国有资本经营预算支出</t>
    </r>
  </si>
  <si>
    <r>
      <rPr>
        <sz val="10"/>
        <color theme="1"/>
        <rFont val="宋体"/>
        <charset val="134"/>
      </rPr>
      <t>四、其他国有资本经营预算支出</t>
    </r>
  </si>
  <si>
    <r>
      <rPr>
        <sz val="10"/>
        <color theme="1"/>
        <rFont val="Times New Roman"/>
        <charset val="134"/>
      </rPr>
      <t xml:space="preserve">      </t>
    </r>
    <r>
      <rPr>
        <sz val="10"/>
        <color theme="1"/>
        <rFont val="宋体"/>
        <charset val="134"/>
      </rPr>
      <t>其他国有资本经营预算支出</t>
    </r>
  </si>
  <si>
    <r>
      <rPr>
        <sz val="10"/>
        <rFont val="宋体"/>
        <charset val="134"/>
      </rPr>
      <t>一、中央补助收入</t>
    </r>
  </si>
  <si>
    <r>
      <rPr>
        <sz val="10"/>
        <rFont val="宋体"/>
        <charset val="134"/>
      </rPr>
      <t>一、调出资金</t>
    </r>
  </si>
  <si>
    <r>
      <rPr>
        <sz val="10"/>
        <rFont val="宋体"/>
        <charset val="134"/>
      </rPr>
      <t>二、上年结转</t>
    </r>
  </si>
  <si>
    <r>
      <rPr>
        <sz val="10"/>
        <rFont val="宋体"/>
        <charset val="134"/>
      </rPr>
      <t>二、补助乡镇（街道）</t>
    </r>
  </si>
  <si>
    <r>
      <rPr>
        <sz val="10"/>
        <rFont val="宋体"/>
        <charset val="134"/>
      </rPr>
      <t>三、结转下年</t>
    </r>
  </si>
  <si>
    <t>表9</t>
  </si>
  <si>
    <t>2020年国有资本经营预算本级支出决算表（草案）</t>
  </si>
  <si>
    <t xml:space="preserve">  社会保障和就业支出</t>
  </si>
  <si>
    <t xml:space="preserve">      国有资本经营预算补充社保基金支出</t>
  </si>
  <si>
    <t xml:space="preserve">  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</si>
  <si>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</si>
  <si>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</si>
  <si>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</si>
  <si>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</si>
  <si>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</si>
  <si>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</si>
  <si>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</si>
  <si>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</si>
  <si>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</si>
  <si>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</si>
  <si>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</si>
  <si>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</si>
  <si>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</si>
  <si>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</si>
  <si>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</si>
  <si>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</si>
  <si>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</si>
  <si>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</si>
  <si>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</si>
  <si>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t>
  </si>
  <si>
    <t xml:space="preserve">      国有企业政策性补贴</t>
  </si>
  <si>
    <t xml:space="preserve">    金融国有资本经营预算支出</t>
  </si>
  <si>
    <t xml:space="preserve">      资本性支出</t>
  </si>
  <si>
    <t xml:space="preserve">      改革性支出</t>
  </si>
  <si>
    <t xml:space="preserve">      其他金融国有资本经营预算支出</t>
  </si>
  <si>
    <t xml:space="preserve">    其他国有资本经营预算支出</t>
  </si>
  <si>
    <t xml:space="preserve">      其他国有资本经营预算支出</t>
  </si>
  <si>
    <t>表10</t>
  </si>
  <si>
    <t>2020年区级国有资本经营预算转移支付决算表</t>
  </si>
  <si>
    <t>说明：2020年开州区无国有资本经营预算转移支付收支。</t>
  </si>
  <si>
    <t>表11</t>
  </si>
  <si>
    <t>2020年社会保险基金收支决算表（草案）</t>
  </si>
  <si>
    <t>单位：万元</t>
  </si>
  <si>
    <r>
      <rPr>
        <sz val="14"/>
        <rFont val="黑体"/>
        <charset val="134"/>
      </rPr>
      <t>收入合计</t>
    </r>
  </si>
  <si>
    <r>
      <rPr>
        <sz val="14"/>
        <rFont val="黑体"/>
        <charset val="134"/>
      </rPr>
      <t>支出合计</t>
    </r>
  </si>
  <si>
    <r>
      <rPr>
        <sz val="10"/>
        <color theme="1"/>
        <rFont val="宋体"/>
        <charset val="134"/>
      </rPr>
      <t>一、基本养老保险基金收入</t>
    </r>
  </si>
  <si>
    <r>
      <rPr>
        <sz val="10"/>
        <color theme="1"/>
        <rFont val="宋体"/>
        <charset val="134"/>
      </rPr>
      <t>一、基本养老保险基金支出</t>
    </r>
  </si>
  <si>
    <r>
      <rPr>
        <sz val="10"/>
        <color theme="1"/>
        <rFont val="宋体"/>
        <charset val="134"/>
      </rPr>
      <t>城镇企业职工基本养老保险基金</t>
    </r>
  </si>
  <si>
    <r>
      <rPr>
        <sz val="10"/>
        <color theme="1"/>
        <rFont val="宋体"/>
        <charset val="134"/>
      </rPr>
      <t>城乡居民社会养老保险基金</t>
    </r>
  </si>
  <si>
    <r>
      <rPr>
        <sz val="10"/>
        <color theme="1"/>
        <rFont val="宋体"/>
        <charset val="134"/>
      </rPr>
      <t>机关事业养老保险基金</t>
    </r>
  </si>
  <si>
    <r>
      <rPr>
        <sz val="10"/>
        <color theme="1"/>
        <rFont val="宋体"/>
        <charset val="134"/>
      </rPr>
      <t>二、基本医疗保险基金收入</t>
    </r>
  </si>
  <si>
    <r>
      <rPr>
        <sz val="10"/>
        <color theme="1"/>
        <rFont val="宋体"/>
        <charset val="134"/>
      </rPr>
      <t>二、基本医疗保险基金支出</t>
    </r>
  </si>
  <si>
    <r>
      <rPr>
        <sz val="10"/>
        <color theme="1"/>
        <rFont val="宋体"/>
        <charset val="134"/>
      </rPr>
      <t>城镇职工基本医疗保险基金
（含生育保险）</t>
    </r>
  </si>
  <si>
    <r>
      <rPr>
        <sz val="10"/>
        <color theme="1"/>
        <rFont val="宋体"/>
        <charset val="134"/>
      </rPr>
      <t>城镇职工基本医疗保险基金（含生育保险）</t>
    </r>
  </si>
  <si>
    <r>
      <rPr>
        <sz val="10"/>
        <color theme="1"/>
        <rFont val="宋体"/>
        <charset val="134"/>
      </rPr>
      <t>城乡居民合作医疗保险基金</t>
    </r>
  </si>
  <si>
    <r>
      <rPr>
        <sz val="10"/>
        <color theme="1"/>
        <rFont val="宋体"/>
        <charset val="134"/>
      </rPr>
      <t>三、失业保险基金收入</t>
    </r>
  </si>
  <si>
    <r>
      <rPr>
        <sz val="10"/>
        <color theme="1"/>
        <rFont val="宋体"/>
        <charset val="134"/>
      </rPr>
      <t>三、失业保险基金支出</t>
    </r>
  </si>
  <si>
    <r>
      <rPr>
        <sz val="10"/>
        <color theme="1"/>
        <rFont val="宋体"/>
        <charset val="134"/>
      </rPr>
      <t>四、工伤保险基金收入</t>
    </r>
  </si>
  <si>
    <r>
      <rPr>
        <sz val="10"/>
        <color theme="1"/>
        <rFont val="宋体"/>
        <charset val="134"/>
      </rPr>
      <t>四、工伤保险基金支出</t>
    </r>
  </si>
  <si>
    <r>
      <rPr>
        <sz val="11"/>
        <color theme="1"/>
        <rFont val="黑体"/>
        <charset val="134"/>
      </rPr>
      <t>本年收支结余</t>
    </r>
  </si>
  <si>
    <t>说明：社保基金由市级统筹，故数据为空</t>
  </si>
  <si>
    <t>表12</t>
  </si>
  <si>
    <r>
      <rPr>
        <sz val="18"/>
        <color rgb="FF000000"/>
        <rFont val="Times New Roman"/>
        <charset val="134"/>
      </rPr>
      <t>2020</t>
    </r>
    <r>
      <rPr>
        <sz val="18"/>
        <color rgb="FF000000"/>
        <rFont val="方正小标宋_GBK"/>
        <charset val="134"/>
      </rPr>
      <t>年分地区转移支付（补助乡镇街道）表</t>
    </r>
  </si>
  <si>
    <t>乡镇街道</t>
  </si>
  <si>
    <t>公共预算</t>
  </si>
  <si>
    <t>基金预算</t>
  </si>
  <si>
    <t>合计</t>
  </si>
  <si>
    <t>汉丰</t>
  </si>
  <si>
    <t>文峰</t>
  </si>
  <si>
    <t>云枫</t>
  </si>
  <si>
    <t>丰乐</t>
  </si>
  <si>
    <t>镇东</t>
  </si>
  <si>
    <t>白鹤</t>
  </si>
  <si>
    <t>赵家</t>
  </si>
  <si>
    <t>大德</t>
  </si>
  <si>
    <t>正安</t>
  </si>
  <si>
    <t>厚坝</t>
  </si>
  <si>
    <t>金峰</t>
  </si>
  <si>
    <t>郭家</t>
  </si>
  <si>
    <t>白桥</t>
  </si>
  <si>
    <t>温泉</t>
  </si>
  <si>
    <t>和谦</t>
  </si>
  <si>
    <t>大进</t>
  </si>
  <si>
    <t>谭家</t>
  </si>
  <si>
    <t>满月</t>
  </si>
  <si>
    <t>关面</t>
  </si>
  <si>
    <t>雪宝山</t>
  </si>
  <si>
    <t>河堰</t>
  </si>
  <si>
    <t>敦好</t>
  </si>
  <si>
    <t>高桥</t>
  </si>
  <si>
    <t>麻柳</t>
  </si>
  <si>
    <t>紫水</t>
  </si>
  <si>
    <t>九龙</t>
  </si>
  <si>
    <t>天和</t>
  </si>
  <si>
    <t>中和</t>
  </si>
  <si>
    <t>三汇</t>
  </si>
  <si>
    <t>义和</t>
  </si>
  <si>
    <t>临江</t>
  </si>
  <si>
    <t>竹溪</t>
  </si>
  <si>
    <t>铁桥</t>
  </si>
  <si>
    <t>巫山</t>
  </si>
  <si>
    <t>南雅</t>
  </si>
  <si>
    <t>岳溪</t>
  </si>
  <si>
    <t>五通</t>
  </si>
  <si>
    <t>南门</t>
  </si>
  <si>
    <t>长沙</t>
  </si>
  <si>
    <t>渠口</t>
  </si>
  <si>
    <t>表13</t>
  </si>
  <si>
    <t>2020年开州区地方政府债务限额及余额决算情况表（草案）</t>
  </si>
  <si>
    <r>
      <rPr>
        <sz val="10"/>
        <rFont val="宋体"/>
        <charset val="134"/>
      </rPr>
      <t>单位</t>
    </r>
    <r>
      <rPr>
        <sz val="10"/>
        <rFont val="Times New Roman"/>
        <charset val="134"/>
      </rPr>
      <t>:</t>
    </r>
    <r>
      <rPr>
        <sz val="10"/>
        <rFont val="宋体"/>
        <charset val="134"/>
      </rPr>
      <t>万元</t>
    </r>
  </si>
  <si>
    <t>项目</t>
  </si>
  <si>
    <t>一般债务</t>
  </si>
  <si>
    <t>专项债务</t>
  </si>
  <si>
    <t>小计</t>
  </si>
  <si>
    <t>一般债券</t>
  </si>
  <si>
    <t>向外国政府借款</t>
  </si>
  <si>
    <t>向国际组织借款</t>
  </si>
  <si>
    <t>其他一般债务</t>
  </si>
  <si>
    <t>专项债券</t>
  </si>
  <si>
    <t>其他专项债务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</si>
  <si>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</si>
  <si>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</si>
  <si>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</si>
  <si>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</si>
  <si>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</si>
  <si>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</si>
  <si>
    <t>表14</t>
  </si>
  <si>
    <t>2020年开州区地方政府债券使用情况表</t>
  </si>
  <si>
    <t>单位</t>
  </si>
  <si>
    <t>摘要</t>
  </si>
  <si>
    <t>金额</t>
  </si>
  <si>
    <t>403009_区城乡基础设施建设中心</t>
  </si>
  <si>
    <t>拨付2020年第5批政府债券资金-开州区天和镇雨污分流改造项目</t>
  </si>
  <si>
    <t>拨付2020年第5批政府债券资金-开州区三合场镇雨污分流改造项目</t>
  </si>
  <si>
    <t>拨付2020年第5批政府债券资金-开州区中兴场镇雨污分流改造项目</t>
  </si>
  <si>
    <t>201003_区疾控中心</t>
  </si>
  <si>
    <t>关于拨付亚投行贷款新型冠状病毒疫情防控紧急援助项目资金</t>
  </si>
  <si>
    <t>201006_区人民医院</t>
  </si>
  <si>
    <t>703310_重庆三宜建设有限公司</t>
  </si>
  <si>
    <t>拨付2020年第5批政府债券资金-凤凰梁大桥项目</t>
  </si>
  <si>
    <t>703309_重庆开州港务有限公司</t>
  </si>
  <si>
    <t>下达2020年第1批政府债券资金-开县工业园区临港移民生态园一期基础设施项目</t>
  </si>
  <si>
    <t>137180_文峰小学</t>
  </si>
  <si>
    <t>下达2020年第1批政府债券资金-2020年新校建设资金</t>
  </si>
  <si>
    <t>137183_大丘小学</t>
  </si>
  <si>
    <t>137181_大丘幼儿园</t>
  </si>
  <si>
    <t>701010_重庆开乾投资集团有限公司</t>
  </si>
  <si>
    <t>下达2020年第1批政府债券资金-开州北部新区基础设施建设工程</t>
  </si>
  <si>
    <t>下达2020年第1批政府债券资金-开州大桥建设及迎宾大道整治工程</t>
  </si>
  <si>
    <t>下达2020年第1批政府债券资金-观音山隧道工程</t>
  </si>
  <si>
    <t>下达2020年第1批政府债券资金-开州南山大道（西段）帽壳顶隧道工程</t>
  </si>
  <si>
    <t>下达2020年第一批新增债券资金—乡镇雨污分流改造工程（天和镇雨污分流改造项目）</t>
  </si>
  <si>
    <t>下达2020年第一批新增债券资金—乡镇雨污分流改造工程（巫山镇中兴场镇雨污分流改造项目）</t>
  </si>
  <si>
    <t>下达2020年第一批新增债券资金—乡镇雨污分流改造工程（中和镇三合场镇雨污分流改造项目）</t>
  </si>
  <si>
    <t>407003_区公用处</t>
  </si>
  <si>
    <t>下达2020年第一批新增债券资金—竹溪镇雨污分流改造项目</t>
  </si>
  <si>
    <t>407004_区环卫处</t>
  </si>
  <si>
    <t>下达2020年第一批新增债券资金—大进镇垃圾中转站</t>
  </si>
  <si>
    <t>701001_重庆市开州区城镇水环境治理有限公司</t>
  </si>
  <si>
    <t>下达2020年第一批新增债券资金—乡镇雨污分流改造工程（高桥镇雨污分流改造项目）</t>
  </si>
  <si>
    <t>703216_重庆市开州区城市固体废弃物综合处理厂</t>
  </si>
  <si>
    <t>下达2020年第一批新增债券资金—开州区垃圾填埋场封场及环境整治工程</t>
  </si>
  <si>
    <t>703294_重庆宏畅交通建设有限公司</t>
  </si>
  <si>
    <t>下达2020年第一批新增债券资金—G211渠口至赵家段</t>
  </si>
  <si>
    <t>下达2020年第一批新增债券资金—G211调节坝至渠口段</t>
  </si>
  <si>
    <t>下达2020年第一批新增债券资金—S206开南路铁桥至巫山坎公路大修工程</t>
  </si>
  <si>
    <t>下达2020年第一批新增债券资金—G211东河大桥至调节坝段二期工程（东互通连接道工程）</t>
  </si>
  <si>
    <t>702064_重庆清泉水务有限公司</t>
  </si>
  <si>
    <t>下达2020年第5批政府债券资金-开州区敦好镇雨污分流改造项目</t>
  </si>
  <si>
    <t>下达2020年第5批政府债券资金-开州区和谦镇雨污分流改造项目</t>
  </si>
  <si>
    <t>下达2020年第5批政府债券资金-开州区南雅镇雨污分流改造项目</t>
  </si>
  <si>
    <t>下达2020年第5批政府债券资金-开州区义和镇雨污分流改造项目</t>
  </si>
  <si>
    <t>下达2020年第5批政府债券资金-开州区敦好镇水田场镇雨污分流改造项目</t>
  </si>
  <si>
    <t>下达2020年第5批政府债券资金-开州区敦好镇正坝场镇雨污分流改造项目</t>
  </si>
  <si>
    <t>下达2020年第5批政府债券资金-满月至马营公路改造工程</t>
  </si>
  <si>
    <t>下达2020年第5批政府债券资金-白泉乡百里村至巫溪中岗（双庙垭口）公路工程</t>
  </si>
  <si>
    <t>下达2020年第5批政府债券资金-C211东河大桥至调节坝段二期工程（东互通连接道工程）</t>
  </si>
  <si>
    <t>下达2020年第5批政府债券资金-开州区关面乡双河口至白泉乡车场坝段扶贫公路改建工程（双河口至钏鼓溪段）</t>
  </si>
  <si>
    <t>703179_重庆开州浦里建设开发有限公司</t>
  </si>
  <si>
    <t>下达开州浦里科创（数据产业）园专项债券资金</t>
  </si>
  <si>
    <t>701061_重庆浦里开发投资集团有限公司</t>
  </si>
  <si>
    <t>下达赵家组团生态产业园标准厂房及配套工程（一期）专项债券资金</t>
  </si>
  <si>
    <t>拨付2020年第5批政府债券资金-下达棚改专项债券资金-专项用于长沙镇古迹片区、狮寨片区改造项目</t>
  </si>
  <si>
    <t>大财政</t>
  </si>
  <si>
    <t>使用再融资债券还本</t>
  </si>
  <si>
    <r>
      <rPr>
        <sz val="12"/>
        <color rgb="FF000000"/>
        <rFont val="方正黑体_GBK"/>
        <charset val="134"/>
      </rPr>
      <t>表</t>
    </r>
    <r>
      <rPr>
        <sz val="12"/>
        <color rgb="FF000000"/>
        <rFont val="Times New Roman"/>
        <charset val="134"/>
      </rPr>
      <t>15</t>
    </r>
  </si>
  <si>
    <r>
      <rPr>
        <sz val="18"/>
        <color theme="1"/>
        <rFont val="Times New Roman"/>
        <charset val="134"/>
      </rPr>
      <t>2020</t>
    </r>
    <r>
      <rPr>
        <sz val="18"/>
        <color theme="1"/>
        <rFont val="方正小标宋_GBK"/>
        <charset val="134"/>
      </rPr>
      <t>年开州区地方政府债务（专项债务）相关情况表</t>
    </r>
  </si>
  <si>
    <r>
      <rPr>
        <b/>
        <sz val="10"/>
        <rFont val="宋体"/>
        <charset val="134"/>
      </rPr>
      <t>项目</t>
    </r>
  </si>
  <si>
    <r>
      <rPr>
        <b/>
        <sz val="10"/>
        <rFont val="宋体"/>
        <charset val="134"/>
      </rPr>
      <t>上年末地方政府债务余额</t>
    </r>
  </si>
  <si>
    <r>
      <rPr>
        <b/>
        <sz val="10"/>
        <rFont val="宋体"/>
        <charset val="134"/>
      </rPr>
      <t>本年地方政府债务</t>
    </r>
    <r>
      <rPr>
        <b/>
        <sz val="10"/>
        <rFont val="Times New Roman"/>
        <charset val="134"/>
      </rPr>
      <t>(</t>
    </r>
    <r>
      <rPr>
        <b/>
        <sz val="10"/>
        <rFont val="宋体"/>
        <charset val="134"/>
      </rPr>
      <t>转贷</t>
    </r>
    <r>
      <rPr>
        <b/>
        <sz val="10"/>
        <rFont val="Times New Roman"/>
        <charset val="134"/>
      </rPr>
      <t>)</t>
    </r>
    <r>
      <rPr>
        <b/>
        <sz val="10"/>
        <rFont val="宋体"/>
        <charset val="134"/>
      </rPr>
      <t>收入</t>
    </r>
  </si>
  <si>
    <r>
      <rPr>
        <b/>
        <sz val="10"/>
        <rFont val="宋体"/>
        <charset val="134"/>
      </rPr>
      <t>本年地方政府债务还本支出</t>
    </r>
  </si>
  <si>
    <r>
      <rPr>
        <b/>
        <sz val="10"/>
        <rFont val="宋体"/>
        <charset val="134"/>
      </rPr>
      <t>本年采用其他方式化解的债务本金</t>
    </r>
  </si>
  <si>
    <r>
      <rPr>
        <b/>
        <sz val="10"/>
        <rFont val="宋体"/>
        <charset val="134"/>
      </rPr>
      <t>年末地方政府债务余额</t>
    </r>
  </si>
  <si>
    <r>
      <rPr>
        <sz val="10"/>
        <rFont val="宋体"/>
        <charset val="134"/>
      </rPr>
      <t>政府性基金预算</t>
    </r>
  </si>
  <si>
    <r>
      <rPr>
        <sz val="10"/>
        <rFont val="宋体"/>
        <charset val="134"/>
      </rPr>
      <t>国家电影事业发展专项资金</t>
    </r>
  </si>
  <si>
    <r>
      <rPr>
        <sz val="10"/>
        <rFont val="宋体"/>
        <charset val="134"/>
      </rPr>
      <t>小型水库移民扶助基金</t>
    </r>
  </si>
  <si>
    <r>
      <rPr>
        <sz val="10"/>
        <rFont val="宋体"/>
        <charset val="134"/>
      </rPr>
      <t>国有土地使用权出让</t>
    </r>
  </si>
  <si>
    <r>
      <rPr>
        <sz val="10"/>
        <rFont val="宋体"/>
        <charset val="134"/>
      </rPr>
      <t>农业土地开发资金</t>
    </r>
  </si>
  <si>
    <r>
      <rPr>
        <sz val="10"/>
        <rFont val="宋体"/>
        <charset val="134"/>
      </rPr>
      <t>城市基础设施配套费</t>
    </r>
  </si>
  <si>
    <r>
      <rPr>
        <sz val="10"/>
        <rFont val="宋体"/>
        <charset val="134"/>
      </rPr>
      <t>污水处理费</t>
    </r>
  </si>
  <si>
    <r>
      <rPr>
        <sz val="10"/>
        <rFont val="宋体"/>
        <charset val="134"/>
      </rPr>
      <t>土地储备专项债券</t>
    </r>
  </si>
  <si>
    <r>
      <rPr>
        <sz val="10"/>
        <rFont val="宋体"/>
        <charset val="134"/>
      </rPr>
      <t>棚户区改造专项债券</t>
    </r>
  </si>
  <si>
    <r>
      <rPr>
        <sz val="10"/>
        <rFont val="宋体"/>
        <charset val="134"/>
      </rPr>
      <t>大中型水库库区基金</t>
    </r>
  </si>
  <si>
    <r>
      <rPr>
        <sz val="10"/>
        <rFont val="宋体"/>
        <charset val="134"/>
      </rPr>
      <t>国家重大水利工程建设基金</t>
    </r>
  </si>
  <si>
    <r>
      <rPr>
        <sz val="10"/>
        <rFont val="宋体"/>
        <charset val="134"/>
      </rPr>
      <t>海南省高等级公路车辆通行附加费</t>
    </r>
  </si>
  <si>
    <r>
      <rPr>
        <sz val="10"/>
        <rFont val="宋体"/>
        <charset val="134"/>
      </rPr>
      <t>政府收费公路专项债券</t>
    </r>
  </si>
  <si>
    <r>
      <rPr>
        <sz val="10"/>
        <rFont val="宋体"/>
        <charset val="134"/>
      </rPr>
      <t>车辆通行费</t>
    </r>
  </si>
  <si>
    <r>
      <rPr>
        <sz val="10"/>
        <rFont val="宋体"/>
        <charset val="134"/>
      </rPr>
      <t>港口建设费</t>
    </r>
  </si>
  <si>
    <r>
      <rPr>
        <sz val="10"/>
        <rFont val="宋体"/>
        <charset val="134"/>
      </rPr>
      <t>其他地方自行试点项目收益专项债券</t>
    </r>
  </si>
  <si>
    <r>
      <rPr>
        <sz val="10"/>
        <rFont val="宋体"/>
        <charset val="134"/>
      </rPr>
      <t>其他政府性基金</t>
    </r>
  </si>
  <si>
    <r>
      <rPr>
        <sz val="12"/>
        <color rgb="FF000000"/>
        <rFont val="方正黑体_GBK"/>
        <charset val="134"/>
      </rPr>
      <t>表</t>
    </r>
    <r>
      <rPr>
        <sz val="12"/>
        <color rgb="FF000000"/>
        <rFont val="Times New Roman"/>
        <charset val="134"/>
      </rPr>
      <t>17</t>
    </r>
  </si>
  <si>
    <t>2020年区级“三公”经费情况表</t>
  </si>
  <si>
    <t>因公出国（境）费用</t>
  </si>
  <si>
    <t>公务接待费</t>
  </si>
  <si>
    <t>公务用车购置及运行费</t>
  </si>
  <si>
    <t>公务用车运行维护费</t>
  </si>
  <si>
    <t>公务用车
购置费</t>
  </si>
  <si>
    <t>年初预算数</t>
  </si>
  <si>
    <t>说明：2020年区级“三公”经费决算数较年初预算数增加一是因为脱贫攻坚任务艰巨，公务用车运行维护费用大；二是因为年初财力不足，部分预算是执行中追加，决算数大于年初预算数是长期存在的客观现象。2020年区级“三公”经费决算数与上年决算数2425万元比较，仍呈下降趋势，体现了政府过“紧日子”要求。</t>
  </si>
</sst>
</file>

<file path=xl/styles.xml><?xml version="1.0" encoding="utf-8"?>
<styleSheet xmlns="http://schemas.openxmlformats.org/spreadsheetml/2006/main">
  <numFmts count="10">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
    <numFmt numFmtId="177" formatCode="0_ "/>
    <numFmt numFmtId="178" formatCode="0_);[Red]\(0\)"/>
    <numFmt numFmtId="179" formatCode="0.00_ "/>
    <numFmt numFmtId="180" formatCode="0.0_ "/>
    <numFmt numFmtId="181" formatCode="#,##0_);[Red]\(#,##0\)"/>
  </numFmts>
  <fonts count="96">
    <font>
      <sz val="11"/>
      <color theme="1"/>
      <name val="宋体"/>
      <charset val="134"/>
      <scheme val="minor"/>
    </font>
    <font>
      <sz val="12"/>
      <color theme="1"/>
      <name val="Times New Roman"/>
      <charset val="134"/>
    </font>
    <font>
      <sz val="18"/>
      <color theme="1"/>
      <name val="Times New Roman"/>
      <charset val="134"/>
    </font>
    <font>
      <sz val="11"/>
      <color theme="1"/>
      <name val="Times New Roman"/>
      <charset val="134"/>
    </font>
    <font>
      <sz val="12"/>
      <color rgb="FF000000"/>
      <name val="方正黑体_GBK"/>
      <charset val="134"/>
    </font>
    <font>
      <sz val="12"/>
      <color indexed="8"/>
      <name val="Times New Roman"/>
      <charset val="134"/>
    </font>
    <font>
      <sz val="18"/>
      <color rgb="FF000000"/>
      <name val="Times New Roman"/>
      <charset val="134"/>
    </font>
    <font>
      <sz val="14"/>
      <color indexed="8"/>
      <name val="Times New Roman"/>
      <charset val="134"/>
    </font>
    <font>
      <b/>
      <sz val="14"/>
      <color indexed="8"/>
      <name val="Times New Roman"/>
      <charset val="134"/>
    </font>
    <font>
      <b/>
      <sz val="14"/>
      <color rgb="FF000000"/>
      <name val="宋体"/>
      <charset val="134"/>
    </font>
    <font>
      <sz val="11"/>
      <color rgb="FF000000"/>
      <name val="宋体"/>
      <charset val="134"/>
    </font>
    <font>
      <sz val="11"/>
      <color indexed="8"/>
      <name val="Times New Roman"/>
      <charset val="134"/>
    </font>
    <font>
      <sz val="11"/>
      <color theme="1"/>
      <name val="宋体"/>
      <charset val="134"/>
    </font>
    <font>
      <sz val="10"/>
      <color indexed="8"/>
      <name val="Times New Roman"/>
      <charset val="134"/>
    </font>
    <font>
      <sz val="12"/>
      <color rgb="FF000000"/>
      <name val="Times New Roman"/>
      <charset val="134"/>
    </font>
    <font>
      <b/>
      <sz val="10"/>
      <name val="Times New Roman"/>
      <charset val="134"/>
    </font>
    <font>
      <sz val="10"/>
      <name val="Times New Roman"/>
      <charset val="134"/>
    </font>
    <font>
      <sz val="18"/>
      <color theme="1"/>
      <name val="方正小标宋_GBK"/>
      <charset val="134"/>
    </font>
    <font>
      <b/>
      <sz val="10"/>
      <name val="黑体"/>
      <charset val="134"/>
    </font>
    <font>
      <sz val="10"/>
      <name val="宋体"/>
      <charset val="134"/>
    </font>
    <font>
      <sz val="10"/>
      <name val="Arial"/>
      <charset val="134"/>
    </font>
    <font>
      <sz val="18"/>
      <name val="Times New Roman"/>
      <charset val="134"/>
    </font>
    <font>
      <sz val="12"/>
      <name val="Times New Roman"/>
      <charset val="134"/>
    </font>
    <font>
      <sz val="18"/>
      <name val="方正小标宋_GBK"/>
      <charset val="134"/>
    </font>
    <font>
      <b/>
      <sz val="11"/>
      <name val="宋体"/>
      <charset val="134"/>
    </font>
    <font>
      <sz val="11"/>
      <name val="宋体"/>
      <charset val="134"/>
    </font>
    <font>
      <sz val="18"/>
      <color indexed="8"/>
      <name val="Times New Roman"/>
      <charset val="134"/>
    </font>
    <font>
      <sz val="11"/>
      <color indexed="8"/>
      <name val="宋体"/>
      <charset val="134"/>
    </font>
    <font>
      <sz val="14"/>
      <name val="黑体"/>
      <charset val="134"/>
    </font>
    <font>
      <sz val="14"/>
      <color indexed="8"/>
      <name val="黑体"/>
      <charset val="134"/>
    </font>
    <font>
      <b/>
      <sz val="12"/>
      <name val="宋体"/>
      <charset val="134"/>
    </font>
    <font>
      <sz val="10"/>
      <color indexed="10"/>
      <name val="宋体"/>
      <charset val="134"/>
    </font>
    <font>
      <sz val="16"/>
      <color theme="1"/>
      <name val="方正小标宋_GBK"/>
      <charset val="134"/>
    </font>
    <font>
      <sz val="20"/>
      <color theme="1"/>
      <name val="宋体"/>
      <charset val="134"/>
      <scheme val="minor"/>
    </font>
    <font>
      <sz val="14"/>
      <name val="Times New Roman"/>
      <charset val="134"/>
    </font>
    <font>
      <b/>
      <sz val="12"/>
      <name val="Times New Roman"/>
      <charset val="134"/>
    </font>
    <font>
      <b/>
      <sz val="11"/>
      <color theme="1"/>
      <name val="Times New Roman"/>
      <charset val="134"/>
    </font>
    <font>
      <sz val="10"/>
      <color theme="1"/>
      <name val="Times New Roman"/>
      <charset val="134"/>
    </font>
    <font>
      <sz val="11"/>
      <name val="Times New Roman"/>
      <charset val="134"/>
    </font>
    <font>
      <sz val="14"/>
      <color theme="1"/>
      <name val="Times New Roman"/>
      <charset val="134"/>
    </font>
    <font>
      <sz val="18"/>
      <color rgb="FF000000"/>
      <name val="方正小标宋_GBK"/>
      <charset val="134"/>
    </font>
    <font>
      <sz val="18"/>
      <color indexed="8"/>
      <name val="方正小标宋_GBK"/>
      <charset val="134"/>
    </font>
    <font>
      <b/>
      <sz val="18"/>
      <color indexed="8"/>
      <name val="Times New Roman"/>
      <charset val="134"/>
    </font>
    <font>
      <sz val="14"/>
      <color theme="1"/>
      <name val="方正黑体_GBK"/>
      <charset val="134"/>
    </font>
    <font>
      <b/>
      <sz val="18"/>
      <color theme="1"/>
      <name val="Times New Roman"/>
      <charset val="134"/>
    </font>
    <font>
      <b/>
      <sz val="10"/>
      <color theme="1"/>
      <name val="Times New Roman"/>
      <charset val="134"/>
    </font>
    <font>
      <sz val="12"/>
      <name val="方正黑体_GBK"/>
      <charset val="134"/>
    </font>
    <font>
      <b/>
      <sz val="12"/>
      <color theme="1"/>
      <name val="Times New Roman"/>
      <charset val="134"/>
    </font>
    <font>
      <sz val="10"/>
      <color rgb="FF000000"/>
      <name val="宋体"/>
      <charset val="134"/>
    </font>
    <font>
      <sz val="12"/>
      <color theme="1"/>
      <name val="方正黑体_GBK"/>
      <charset val="134"/>
    </font>
    <font>
      <b/>
      <sz val="10"/>
      <name val="宋体"/>
      <charset val="134"/>
    </font>
    <font>
      <sz val="12"/>
      <name val="宋体"/>
      <charset val="134"/>
    </font>
    <font>
      <sz val="12"/>
      <name val="黑体"/>
      <charset val="134"/>
    </font>
    <font>
      <b/>
      <sz val="10"/>
      <color indexed="8"/>
      <name val="Times New Roman"/>
      <charset val="134"/>
    </font>
    <font>
      <b/>
      <sz val="12"/>
      <color indexed="8"/>
      <name val="Times New Roman"/>
      <charset val="134"/>
    </font>
    <font>
      <sz val="12"/>
      <color theme="1"/>
      <name val="宋体"/>
      <charset val="134"/>
      <scheme val="minor"/>
    </font>
    <font>
      <sz val="11"/>
      <color rgb="FFFF0000"/>
      <name val="宋体"/>
      <charset val="0"/>
      <scheme val="minor"/>
    </font>
    <font>
      <sz val="11"/>
      <color rgb="FFFA7D00"/>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b/>
      <sz val="13"/>
      <color theme="3"/>
      <name val="宋体"/>
      <charset val="134"/>
      <scheme val="minor"/>
    </font>
    <font>
      <b/>
      <sz val="11"/>
      <color theme="1"/>
      <name val="宋体"/>
      <charset val="0"/>
      <scheme val="minor"/>
    </font>
    <font>
      <b/>
      <sz val="11"/>
      <color rgb="FFFFFFFF"/>
      <name val="宋体"/>
      <charset val="0"/>
      <scheme val="minor"/>
    </font>
    <font>
      <b/>
      <sz val="11"/>
      <color theme="3"/>
      <name val="宋体"/>
      <charset val="134"/>
      <scheme val="minor"/>
    </font>
    <font>
      <b/>
      <sz val="11"/>
      <color indexed="52"/>
      <name val="宋体"/>
      <charset val="134"/>
    </font>
    <font>
      <sz val="11"/>
      <color rgb="FF006100"/>
      <name val="宋体"/>
      <charset val="0"/>
      <scheme val="minor"/>
    </font>
    <font>
      <b/>
      <sz val="18"/>
      <color indexed="56"/>
      <name val="宋体"/>
      <charset val="134"/>
    </font>
    <font>
      <sz val="11"/>
      <color rgb="FF3F3F76"/>
      <name val="宋体"/>
      <charset val="0"/>
      <scheme val="minor"/>
    </font>
    <font>
      <b/>
      <sz val="11"/>
      <color rgb="FFFA7D00"/>
      <name val="宋体"/>
      <charset val="0"/>
      <scheme val="minor"/>
    </font>
    <font>
      <b/>
      <sz val="15"/>
      <color theme="3"/>
      <name val="宋体"/>
      <charset val="134"/>
      <scheme val="minor"/>
    </font>
    <font>
      <sz val="11"/>
      <color rgb="FF9C6500"/>
      <name val="宋体"/>
      <charset val="0"/>
      <scheme val="minor"/>
    </font>
    <font>
      <b/>
      <sz val="15"/>
      <color indexed="56"/>
      <name val="宋体"/>
      <charset val="134"/>
    </font>
    <font>
      <sz val="11"/>
      <color indexed="20"/>
      <name val="宋体"/>
      <charset val="134"/>
    </font>
    <font>
      <b/>
      <sz val="18"/>
      <color theme="3"/>
      <name val="宋体"/>
      <charset val="134"/>
      <scheme val="minor"/>
    </font>
    <font>
      <u/>
      <sz val="11"/>
      <color rgb="FF0000FF"/>
      <name val="宋体"/>
      <charset val="0"/>
      <scheme val="minor"/>
    </font>
    <font>
      <sz val="11"/>
      <color indexed="17"/>
      <name val="宋体"/>
      <charset val="134"/>
    </font>
    <font>
      <u/>
      <sz val="11"/>
      <color rgb="FF800080"/>
      <name val="宋体"/>
      <charset val="0"/>
      <scheme val="minor"/>
    </font>
    <font>
      <sz val="11"/>
      <color indexed="60"/>
      <name val="宋体"/>
      <charset val="134"/>
    </font>
    <font>
      <i/>
      <sz val="11"/>
      <color rgb="FF7F7F7F"/>
      <name val="宋体"/>
      <charset val="0"/>
      <scheme val="minor"/>
    </font>
    <font>
      <b/>
      <sz val="11"/>
      <color rgb="FF3F3F3F"/>
      <name val="宋体"/>
      <charset val="0"/>
      <scheme val="minor"/>
    </font>
    <font>
      <sz val="11"/>
      <color indexed="62"/>
      <name val="宋体"/>
      <charset val="134"/>
    </font>
    <font>
      <b/>
      <sz val="11"/>
      <color indexed="63"/>
      <name val="宋体"/>
      <charset val="134"/>
    </font>
    <font>
      <b/>
      <sz val="13"/>
      <color indexed="56"/>
      <name val="宋体"/>
      <charset val="134"/>
    </font>
    <font>
      <b/>
      <sz val="11"/>
      <color indexed="56"/>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0"/>
      <color indexed="8"/>
      <name val="宋体"/>
      <charset val="134"/>
    </font>
    <font>
      <sz val="10"/>
      <color theme="1"/>
      <name val="宋体"/>
      <charset val="134"/>
    </font>
    <font>
      <sz val="11"/>
      <color theme="1"/>
      <name val="黑体"/>
      <charset val="134"/>
    </font>
    <font>
      <sz val="14"/>
      <color theme="1"/>
      <name val="黑体"/>
      <charset val="134"/>
    </font>
    <font>
      <sz val="12"/>
      <color indexed="8"/>
      <name val="方正黑体_GBK"/>
      <charset val="134"/>
    </font>
    <font>
      <sz val="14"/>
      <name val="宋体"/>
      <charset val="134"/>
    </font>
  </fonts>
  <fills count="4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rgb="FFFFC7CE"/>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rgb="FFA5A5A5"/>
        <bgColor indexed="64"/>
      </patternFill>
    </fill>
    <fill>
      <patternFill patternType="solid">
        <fgColor indexed="22"/>
        <bgColor indexed="64"/>
      </patternFill>
    </fill>
    <fill>
      <patternFill patternType="solid">
        <fgColor rgb="FFC6EFCE"/>
        <bgColor indexed="64"/>
      </patternFill>
    </fill>
    <fill>
      <patternFill patternType="solid">
        <fgColor theme="6"/>
        <bgColor indexed="64"/>
      </patternFill>
    </fill>
    <fill>
      <patternFill patternType="solid">
        <fgColor theme="6" tint="0.599993896298105"/>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rgb="FFF2F2F2"/>
        <bgColor indexed="64"/>
      </patternFill>
    </fill>
    <fill>
      <patternFill patternType="solid">
        <fgColor theme="6" tint="0.399975585192419"/>
        <bgColor indexed="64"/>
      </patternFill>
    </fill>
    <fill>
      <patternFill patternType="solid">
        <fgColor rgb="FFFFEB9C"/>
        <bgColor indexed="64"/>
      </patternFill>
    </fill>
    <fill>
      <patternFill patternType="solid">
        <fgColor theme="6" tint="0.799981688894314"/>
        <bgColor indexed="64"/>
      </patternFill>
    </fill>
    <fill>
      <patternFill patternType="solid">
        <fgColor indexed="45"/>
        <bgColor indexed="64"/>
      </patternFill>
    </fill>
    <fill>
      <patternFill patternType="solid">
        <fgColor indexed="42"/>
        <bgColor indexed="64"/>
      </patternFill>
    </fill>
    <fill>
      <patternFill patternType="solid">
        <fgColor indexed="43"/>
        <bgColor indexed="64"/>
      </patternFill>
    </fill>
    <fill>
      <patternFill patternType="solid">
        <fgColor rgb="FFFFFFCC"/>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8"/>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indexed="47"/>
        <bgColor indexed="64"/>
      </patternFill>
    </fill>
    <fill>
      <patternFill patternType="solid">
        <fgColor theme="9" tint="0.399975585192419"/>
        <bgColor indexed="64"/>
      </patternFill>
    </fill>
    <fill>
      <patternFill patternType="solid">
        <fgColor indexed="26"/>
        <bgColor indexed="64"/>
      </patternFill>
    </fill>
    <fill>
      <patternFill patternType="solid">
        <fgColor indexed="55"/>
        <bgColor indexed="64"/>
      </patternFill>
    </fill>
  </fills>
  <borders count="2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top style="thin">
        <color auto="1"/>
      </top>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bottom style="thick">
        <color indexed="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8">
    <xf numFmtId="0" fontId="0" fillId="0" borderId="0">
      <alignment vertical="center"/>
    </xf>
    <xf numFmtId="42" fontId="55" fillId="0" borderId="0" applyFont="0" applyFill="0" applyBorder="0" applyAlignment="0" applyProtection="0">
      <alignment vertical="center"/>
    </xf>
    <xf numFmtId="0" fontId="60" fillId="22" borderId="0" applyNumberFormat="0" applyBorder="0" applyAlignment="0" applyProtection="0">
      <alignment vertical="center"/>
    </xf>
    <xf numFmtId="0" fontId="68" fillId="16" borderId="15" applyNumberFormat="0" applyAlignment="0" applyProtection="0">
      <alignment vertical="center"/>
    </xf>
    <xf numFmtId="44" fontId="55" fillId="0" borderId="0" applyFont="0" applyFill="0" applyBorder="0" applyAlignment="0" applyProtection="0">
      <alignment vertical="center"/>
    </xf>
    <xf numFmtId="41" fontId="55" fillId="0" borderId="0" applyFont="0" applyFill="0" applyBorder="0" applyAlignment="0" applyProtection="0">
      <alignment vertical="center"/>
    </xf>
    <xf numFmtId="0" fontId="60" fillId="15" borderId="0" applyNumberFormat="0" applyBorder="0" applyAlignment="0" applyProtection="0">
      <alignment vertical="center"/>
    </xf>
    <xf numFmtId="0" fontId="65" fillId="12" borderId="14" applyNumberFormat="0" applyAlignment="0" applyProtection="0">
      <alignment vertical="center"/>
    </xf>
    <xf numFmtId="0" fontId="59" fillId="6" borderId="0" applyNumberFormat="0" applyBorder="0" applyAlignment="0" applyProtection="0">
      <alignment vertical="center"/>
    </xf>
    <xf numFmtId="43" fontId="27" fillId="0" borderId="0" applyFont="0" applyFill="0" applyBorder="0" applyAlignment="0" applyProtection="0">
      <alignment vertical="center"/>
    </xf>
    <xf numFmtId="0" fontId="67" fillId="0" borderId="0" applyNumberFormat="0" applyFill="0" applyBorder="0" applyAlignment="0" applyProtection="0">
      <alignment vertical="center"/>
    </xf>
    <xf numFmtId="0" fontId="58" fillId="20" borderId="0" applyNumberFormat="0" applyBorder="0" applyAlignment="0" applyProtection="0">
      <alignment vertical="center"/>
    </xf>
    <xf numFmtId="0" fontId="75" fillId="0" borderId="0" applyNumberFormat="0" applyFill="0" applyBorder="0" applyAlignment="0" applyProtection="0">
      <alignment vertical="center"/>
    </xf>
    <xf numFmtId="9" fontId="55" fillId="0" borderId="0" applyFont="0" applyFill="0" applyBorder="0" applyAlignment="0" applyProtection="0">
      <alignment vertical="center"/>
    </xf>
    <xf numFmtId="0" fontId="77" fillId="0" borderId="0" applyNumberFormat="0" applyFill="0" applyBorder="0" applyAlignment="0" applyProtection="0">
      <alignment vertical="center"/>
    </xf>
    <xf numFmtId="9" fontId="51" fillId="0" borderId="0" applyFont="0" applyFill="0" applyBorder="0" applyAlignment="0" applyProtection="0"/>
    <xf numFmtId="0" fontId="55" fillId="26" borderId="17" applyNumberFormat="0" applyFont="0" applyAlignment="0" applyProtection="0">
      <alignment vertical="center"/>
    </xf>
    <xf numFmtId="0" fontId="51" fillId="0" borderId="0">
      <alignment vertical="center"/>
    </xf>
    <xf numFmtId="0" fontId="58" fillId="18" borderId="0" applyNumberFormat="0" applyBorder="0" applyAlignment="0" applyProtection="0">
      <alignment vertical="center"/>
    </xf>
    <xf numFmtId="0" fontId="64"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0" fillId="0" borderId="0"/>
    <xf numFmtId="0" fontId="74"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0" fillId="0" borderId="10" applyNumberFormat="0" applyFill="0" applyAlignment="0" applyProtection="0">
      <alignment vertical="center"/>
    </xf>
    <xf numFmtId="0" fontId="61" fillId="0" borderId="10" applyNumberFormat="0" applyFill="0" applyAlignment="0" applyProtection="0">
      <alignment vertical="center"/>
    </xf>
    <xf numFmtId="0" fontId="58" fillId="35" borderId="0" applyNumberFormat="0" applyBorder="0" applyAlignment="0" applyProtection="0">
      <alignment vertical="center"/>
    </xf>
    <xf numFmtId="0" fontId="64" fillId="0" borderId="13" applyNumberFormat="0" applyFill="0" applyAlignment="0" applyProtection="0">
      <alignment vertical="center"/>
    </xf>
    <xf numFmtId="0" fontId="58" fillId="10" borderId="0" applyNumberFormat="0" applyBorder="0" applyAlignment="0" applyProtection="0">
      <alignment vertical="center"/>
    </xf>
    <xf numFmtId="0" fontId="80" fillId="19" borderId="18" applyNumberFormat="0" applyAlignment="0" applyProtection="0">
      <alignment vertical="center"/>
    </xf>
    <xf numFmtId="0" fontId="69" fillId="19" borderId="15" applyNumberFormat="0" applyAlignment="0" applyProtection="0">
      <alignment vertical="center"/>
    </xf>
    <xf numFmtId="0" fontId="63" fillId="11" borderId="12" applyNumberFormat="0" applyAlignment="0" applyProtection="0">
      <alignment vertical="center"/>
    </xf>
    <xf numFmtId="0" fontId="60" fillId="34" borderId="0" applyNumberFormat="0" applyBorder="0" applyAlignment="0" applyProtection="0">
      <alignment vertical="center"/>
    </xf>
    <xf numFmtId="0" fontId="58" fillId="9" borderId="0" applyNumberFormat="0" applyBorder="0" applyAlignment="0" applyProtection="0">
      <alignment vertical="center"/>
    </xf>
    <xf numFmtId="0" fontId="57" fillId="0" borderId="9" applyNumberFormat="0" applyFill="0" applyAlignment="0" applyProtection="0">
      <alignment vertical="center"/>
    </xf>
    <xf numFmtId="0" fontId="62" fillId="0" borderId="11" applyNumberFormat="0" applyFill="0" applyAlignment="0" applyProtection="0">
      <alignment vertical="center"/>
    </xf>
    <xf numFmtId="0" fontId="66" fillId="13" borderId="0" applyNumberFormat="0" applyBorder="0" applyAlignment="0" applyProtection="0">
      <alignment vertical="center"/>
    </xf>
    <xf numFmtId="0" fontId="71" fillId="21" borderId="0" applyNumberFormat="0" applyBorder="0" applyAlignment="0" applyProtection="0">
      <alignment vertical="center"/>
    </xf>
    <xf numFmtId="0" fontId="58" fillId="32" borderId="0" applyNumberFormat="0" applyBorder="0" applyAlignment="0" applyProtection="0">
      <alignment vertical="center"/>
    </xf>
    <xf numFmtId="0" fontId="51" fillId="0" borderId="0"/>
    <xf numFmtId="0" fontId="0" fillId="0" borderId="0">
      <alignment vertical="center"/>
    </xf>
    <xf numFmtId="0" fontId="72" fillId="0" borderId="16" applyNumberFormat="0" applyFill="0" applyAlignment="0" applyProtection="0">
      <alignment vertical="center"/>
    </xf>
    <xf numFmtId="0" fontId="60" fillId="8" borderId="0" applyNumberFormat="0" applyBorder="0" applyAlignment="0" applyProtection="0">
      <alignment vertical="center"/>
    </xf>
    <xf numFmtId="0" fontId="51" fillId="0" borderId="0">
      <alignment vertical="center"/>
    </xf>
    <xf numFmtId="0" fontId="60" fillId="30" borderId="0" applyNumberFormat="0" applyBorder="0" applyAlignment="0" applyProtection="0">
      <alignment vertical="center"/>
    </xf>
    <xf numFmtId="0" fontId="60" fillId="28" borderId="0" applyNumberFormat="0" applyBorder="0" applyAlignment="0" applyProtection="0">
      <alignment vertical="center"/>
    </xf>
    <xf numFmtId="0" fontId="0" fillId="0" borderId="0">
      <alignment vertical="center"/>
    </xf>
    <xf numFmtId="0" fontId="60" fillId="31" borderId="0" applyNumberFormat="0" applyBorder="0" applyAlignment="0" applyProtection="0">
      <alignment vertical="center"/>
    </xf>
    <xf numFmtId="0" fontId="82" fillId="12" borderId="19" applyNumberFormat="0" applyAlignment="0" applyProtection="0">
      <alignment vertical="center"/>
    </xf>
    <xf numFmtId="0" fontId="60" fillId="7" borderId="0" applyNumberFormat="0" applyBorder="0" applyAlignment="0" applyProtection="0">
      <alignment vertical="center"/>
    </xf>
    <xf numFmtId="0" fontId="58" fillId="14" borderId="0" applyNumberFormat="0" applyBorder="0" applyAlignment="0" applyProtection="0">
      <alignment vertical="center"/>
    </xf>
    <xf numFmtId="41" fontId="51" fillId="0" borderId="0" applyFont="0" applyFill="0" applyBorder="0" applyAlignment="0" applyProtection="0"/>
    <xf numFmtId="0" fontId="58" fillId="38" borderId="0" applyNumberFormat="0" applyBorder="0" applyAlignment="0" applyProtection="0">
      <alignment vertical="center"/>
    </xf>
    <xf numFmtId="41" fontId="27" fillId="0" borderId="0" applyFont="0" applyFill="0" applyBorder="0" applyAlignment="0" applyProtection="0">
      <alignment vertical="center"/>
    </xf>
    <xf numFmtId="0" fontId="60" fillId="37" borderId="0" applyNumberFormat="0" applyBorder="0" applyAlignment="0" applyProtection="0">
      <alignment vertical="center"/>
    </xf>
    <xf numFmtId="0" fontId="60" fillId="17" borderId="0" applyNumberFormat="0" applyBorder="0" applyAlignment="0" applyProtection="0">
      <alignment vertical="center"/>
    </xf>
    <xf numFmtId="0" fontId="58" fillId="33" borderId="0" applyNumberFormat="0" applyBorder="0" applyAlignment="0" applyProtection="0">
      <alignment vertical="center"/>
    </xf>
    <xf numFmtId="41" fontId="51" fillId="0" borderId="0" applyFont="0" applyFill="0" applyBorder="0" applyAlignment="0" applyProtection="0"/>
    <xf numFmtId="0" fontId="0" fillId="0" borderId="0">
      <alignment vertical="center"/>
    </xf>
    <xf numFmtId="0" fontId="60" fillId="36" borderId="0" applyNumberFormat="0" applyBorder="0" applyAlignment="0" applyProtection="0">
      <alignment vertical="center"/>
    </xf>
    <xf numFmtId="0" fontId="58" fillId="29" borderId="0" applyNumberFormat="0" applyBorder="0" applyAlignment="0" applyProtection="0">
      <alignment vertical="center"/>
    </xf>
    <xf numFmtId="0" fontId="58" fillId="5" borderId="0" applyNumberFormat="0" applyBorder="0" applyAlignment="0" applyProtection="0">
      <alignment vertical="center"/>
    </xf>
    <xf numFmtId="41" fontId="51" fillId="0" borderId="0" applyFont="0" applyFill="0" applyBorder="0" applyAlignment="0" applyProtection="0"/>
    <xf numFmtId="0" fontId="78" fillId="25" borderId="0" applyNumberFormat="0" applyBorder="0" applyAlignment="0" applyProtection="0">
      <alignment vertical="center"/>
    </xf>
    <xf numFmtId="0" fontId="60" fillId="27" borderId="0" applyNumberFormat="0" applyBorder="0" applyAlignment="0" applyProtection="0">
      <alignment vertical="center"/>
    </xf>
    <xf numFmtId="0" fontId="58" fillId="40" borderId="0" applyNumberFormat="0" applyBorder="0" applyAlignment="0" applyProtection="0">
      <alignment vertical="center"/>
    </xf>
    <xf numFmtId="0" fontId="51" fillId="0" borderId="0">
      <alignment vertical="center"/>
    </xf>
    <xf numFmtId="0" fontId="51" fillId="0" borderId="0">
      <alignment vertical="center"/>
    </xf>
    <xf numFmtId="0" fontId="51" fillId="0" borderId="0">
      <alignment vertical="center"/>
    </xf>
    <xf numFmtId="0" fontId="83" fillId="0" borderId="20" applyNumberFormat="0" applyFill="0" applyAlignment="0" applyProtection="0">
      <alignment vertical="center"/>
    </xf>
    <xf numFmtId="0" fontId="84" fillId="0" borderId="21" applyNumberFormat="0" applyFill="0" applyAlignment="0" applyProtection="0">
      <alignment vertical="center"/>
    </xf>
    <xf numFmtId="0" fontId="84" fillId="0" borderId="0" applyNumberFormat="0" applyFill="0" applyBorder="0" applyAlignment="0" applyProtection="0">
      <alignment vertical="center"/>
    </xf>
    <xf numFmtId="0" fontId="73" fillId="2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41" fontId="27" fillId="0" borderId="0" applyFont="0" applyFill="0" applyBorder="0" applyAlignment="0" applyProtection="0">
      <alignment vertical="center"/>
    </xf>
    <xf numFmtId="0" fontId="27" fillId="0" borderId="0">
      <alignment vertical="center"/>
    </xf>
    <xf numFmtId="0" fontId="51" fillId="0" borderId="0"/>
    <xf numFmtId="0" fontId="51" fillId="0" borderId="0"/>
    <xf numFmtId="0" fontId="51" fillId="0" borderId="0"/>
    <xf numFmtId="0" fontId="81" fillId="39" borderId="14" applyNumberFormat="0" applyAlignment="0" applyProtection="0">
      <alignment vertical="center"/>
    </xf>
    <xf numFmtId="0" fontId="0" fillId="0" borderId="0">
      <alignment vertical="center"/>
    </xf>
    <xf numFmtId="0" fontId="27" fillId="0" borderId="0">
      <alignment vertical="center"/>
    </xf>
    <xf numFmtId="0" fontId="20" fillId="0" borderId="0"/>
    <xf numFmtId="0" fontId="51" fillId="0" borderId="0"/>
    <xf numFmtId="0" fontId="51" fillId="0" borderId="0">
      <alignment vertical="center"/>
    </xf>
    <xf numFmtId="0" fontId="51" fillId="0" borderId="0">
      <alignment vertical="center"/>
    </xf>
    <xf numFmtId="0" fontId="51" fillId="0" borderId="0"/>
    <xf numFmtId="0" fontId="0" fillId="0" borderId="0">
      <alignment vertical="center"/>
    </xf>
    <xf numFmtId="0" fontId="51" fillId="0" borderId="0"/>
    <xf numFmtId="0" fontId="51" fillId="0" borderId="0"/>
    <xf numFmtId="0" fontId="0" fillId="0" borderId="0">
      <alignment vertical="center"/>
    </xf>
    <xf numFmtId="0" fontId="51" fillId="0" borderId="0"/>
    <xf numFmtId="0" fontId="0" fillId="0" borderId="0">
      <alignment vertical="center"/>
    </xf>
    <xf numFmtId="0" fontId="19" fillId="0" borderId="0"/>
    <xf numFmtId="0" fontId="51" fillId="41" borderId="22" applyNumberFormat="0" applyFont="0" applyAlignment="0" applyProtection="0">
      <alignment vertical="center"/>
    </xf>
    <xf numFmtId="0" fontId="27" fillId="0" borderId="0">
      <alignment vertical="center"/>
    </xf>
    <xf numFmtId="0" fontId="27" fillId="0" borderId="0">
      <alignment vertical="center"/>
    </xf>
    <xf numFmtId="0" fontId="20" fillId="0" borderId="0"/>
    <xf numFmtId="0" fontId="76" fillId="24" borderId="0" applyNumberFormat="0" applyBorder="0" applyAlignment="0" applyProtection="0">
      <alignment vertical="center"/>
    </xf>
    <xf numFmtId="0" fontId="85" fillId="0" borderId="23" applyNumberFormat="0" applyFill="0" applyAlignment="0" applyProtection="0">
      <alignment vertical="center"/>
    </xf>
    <xf numFmtId="0" fontId="86" fillId="42" borderId="24" applyNumberFormat="0" applyAlignment="0" applyProtection="0">
      <alignment vertical="center"/>
    </xf>
    <xf numFmtId="0" fontId="87"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9" fillId="0" borderId="25" applyNumberFormat="0" applyFill="0" applyAlignment="0" applyProtection="0">
      <alignment vertical="center"/>
    </xf>
    <xf numFmtId="43" fontId="27" fillId="0" borderId="0" applyFont="0" applyFill="0" applyBorder="0" applyAlignment="0" applyProtection="0">
      <alignment vertical="center"/>
    </xf>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0"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alignment vertical="center"/>
    </xf>
    <xf numFmtId="41" fontId="51" fillId="0" borderId="0" applyFont="0" applyFill="0" applyBorder="0" applyAlignment="0" applyProtection="0"/>
    <xf numFmtId="41" fontId="51" fillId="0" borderId="0" applyFont="0" applyFill="0" applyBorder="0" applyAlignment="0" applyProtection="0"/>
    <xf numFmtId="41" fontId="51" fillId="0" borderId="0" applyFont="0" applyFill="0" applyBorder="0" applyAlignment="0" applyProtection="0">
      <alignment vertical="center"/>
    </xf>
    <xf numFmtId="0" fontId="20" fillId="0" borderId="0"/>
  </cellStyleXfs>
  <cellXfs count="262">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2" borderId="0" xfId="73" applyFont="1" applyFill="1" applyAlignment="1">
      <alignment vertical="center"/>
    </xf>
    <xf numFmtId="0" fontId="5" fillId="2" borderId="0" xfId="73" applyFont="1" applyFill="1" applyAlignment="1">
      <alignment vertical="center"/>
    </xf>
    <xf numFmtId="0" fontId="6" fillId="0" borderId="0" xfId="0" applyFont="1" applyFill="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9" fillId="0" borderId="3" xfId="0" applyFont="1" applyFill="1" applyBorder="1" applyAlignment="1">
      <alignment horizontal="center" vertical="center"/>
    </xf>
    <xf numFmtId="177" fontId="10" fillId="0" borderId="4" xfId="0" applyNumberFormat="1" applyFont="1" applyFill="1" applyBorder="1" applyAlignment="1">
      <alignment horizontal="center" vertical="center"/>
    </xf>
    <xf numFmtId="177" fontId="11" fillId="0" borderId="4" xfId="0" applyNumberFormat="1" applyFont="1" applyFill="1" applyBorder="1" applyAlignment="1">
      <alignment horizontal="center" vertical="center"/>
    </xf>
    <xf numFmtId="0" fontId="12" fillId="0" borderId="0" xfId="0" applyFont="1" applyAlignment="1">
      <alignment horizontal="left" vertical="center" wrapText="1"/>
    </xf>
    <xf numFmtId="0" fontId="13" fillId="0" borderId="0" xfId="0" applyFont="1" applyFill="1" applyBorder="1" applyAlignment="1">
      <alignment horizontal="right" vertical="center"/>
    </xf>
    <xf numFmtId="0" fontId="14" fillId="0" borderId="0" xfId="73" applyFont="1" applyFill="1" applyAlignment="1">
      <alignment horizontal="left" vertical="center"/>
    </xf>
    <xf numFmtId="0" fontId="5" fillId="0" borderId="0" xfId="73" applyFont="1" applyFill="1" applyAlignment="1">
      <alignment horizontal="left" vertical="center"/>
    </xf>
    <xf numFmtId="0" fontId="2" fillId="0" borderId="0" xfId="0" applyFont="1" applyAlignment="1">
      <alignment horizontal="center" vertical="center"/>
    </xf>
    <xf numFmtId="0" fontId="3" fillId="0" borderId="5" xfId="0" applyFont="1" applyBorder="1" applyAlignment="1">
      <alignment horizontal="right" vertical="center"/>
    </xf>
    <xf numFmtId="0" fontId="15" fillId="0" borderId="4" xfId="0" applyNumberFormat="1" applyFont="1" applyFill="1" applyBorder="1" applyAlignment="1" applyProtection="1">
      <alignment horizontal="center" vertical="center"/>
    </xf>
    <xf numFmtId="0" fontId="15" fillId="0" borderId="4" xfId="0" applyNumberFormat="1" applyFont="1" applyFill="1" applyBorder="1" applyAlignment="1" applyProtection="1">
      <alignment horizontal="center" vertical="center" wrapText="1"/>
    </xf>
    <xf numFmtId="0" fontId="16" fillId="0" borderId="4" xfId="0" applyNumberFormat="1" applyFont="1" applyFill="1" applyBorder="1" applyAlignment="1" applyProtection="1">
      <alignment horizontal="center" vertical="center"/>
    </xf>
    <xf numFmtId="3" fontId="16" fillId="0" borderId="4" xfId="0" applyNumberFormat="1" applyFont="1" applyFill="1" applyBorder="1" applyAlignment="1" applyProtection="1">
      <alignment horizontal="right" vertical="center"/>
    </xf>
    <xf numFmtId="0" fontId="16" fillId="0" borderId="4" xfId="0" applyNumberFormat="1" applyFont="1" applyFill="1" applyBorder="1" applyAlignment="1" applyProtection="1">
      <alignment vertical="center"/>
    </xf>
    <xf numFmtId="0" fontId="4" fillId="0" borderId="0" xfId="73" applyFont="1" applyFill="1" applyAlignment="1">
      <alignment vertical="center"/>
    </xf>
    <xf numFmtId="0" fontId="5" fillId="0" borderId="0" xfId="73" applyFont="1" applyFill="1" applyAlignment="1">
      <alignment vertical="center"/>
    </xf>
    <xf numFmtId="0" fontId="17" fillId="0" borderId="0" xfId="0" applyFont="1" applyAlignment="1">
      <alignment horizontal="center" vertical="center"/>
    </xf>
    <xf numFmtId="0" fontId="18" fillId="0" borderId="6" xfId="0" applyFont="1" applyFill="1" applyBorder="1" applyAlignment="1">
      <alignment horizontal="center" vertical="center"/>
    </xf>
    <xf numFmtId="4" fontId="19" fillId="0" borderId="6" xfId="0" applyNumberFormat="1" applyFont="1" applyFill="1" applyBorder="1" applyAlignment="1"/>
    <xf numFmtId="49" fontId="20" fillId="0" borderId="6" xfId="0" applyNumberFormat="1" applyFont="1" applyFill="1" applyBorder="1" applyAlignment="1"/>
    <xf numFmtId="4" fontId="20" fillId="0" borderId="6" xfId="0" applyNumberFormat="1" applyFont="1" applyFill="1" applyBorder="1" applyAlignment="1"/>
    <xf numFmtId="0" fontId="21" fillId="0" borderId="0" xfId="0" applyFont="1" applyFill="1" applyBorder="1" applyAlignment="1"/>
    <xf numFmtId="0" fontId="22" fillId="0" borderId="0" xfId="0" applyFont="1" applyFill="1" applyBorder="1" applyAlignment="1"/>
    <xf numFmtId="0" fontId="4" fillId="0" borderId="0" xfId="73" applyFont="1" applyFill="1" applyAlignment="1">
      <alignment horizontal="left" vertical="center"/>
    </xf>
    <xf numFmtId="0" fontId="23" fillId="0" borderId="0"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horizontal="right" vertical="center"/>
    </xf>
    <xf numFmtId="0" fontId="15" fillId="0" borderId="7" xfId="0" applyNumberFormat="1" applyFont="1" applyFill="1" applyBorder="1" applyAlignment="1" applyProtection="1">
      <alignment horizontal="center" vertical="center"/>
    </xf>
    <xf numFmtId="0" fontId="19" fillId="0" borderId="4" xfId="0" applyNumberFormat="1" applyFont="1" applyFill="1" applyBorder="1" applyAlignment="1" applyProtection="1">
      <alignment vertical="center"/>
    </xf>
    <xf numFmtId="0" fontId="16" fillId="0" borderId="4" xfId="0" applyNumberFormat="1" applyFont="1" applyFill="1" applyBorder="1" applyAlignment="1" applyProtection="1">
      <alignment horizontal="right" vertical="center"/>
    </xf>
    <xf numFmtId="0" fontId="22" fillId="0" borderId="0" xfId="0" applyFont="1" applyFill="1">
      <alignment vertical="center"/>
    </xf>
    <xf numFmtId="0" fontId="21" fillId="0" borderId="0" xfId="0" applyFont="1" applyFill="1">
      <alignment vertical="center"/>
    </xf>
    <xf numFmtId="0" fontId="24" fillId="0" borderId="0" xfId="0" applyFont="1" applyFill="1">
      <alignment vertical="center"/>
    </xf>
    <xf numFmtId="0" fontId="25" fillId="0" borderId="0" xfId="0" applyFont="1" applyFill="1">
      <alignment vertical="center"/>
    </xf>
    <xf numFmtId="0" fontId="6" fillId="0" borderId="0" xfId="73" applyFont="1" applyFill="1" applyAlignment="1">
      <alignment horizontal="center" vertical="center"/>
    </xf>
    <xf numFmtId="0" fontId="26" fillId="0" borderId="0" xfId="73" applyFont="1" applyFill="1" applyAlignment="1">
      <alignment horizontal="center" vertical="center"/>
    </xf>
    <xf numFmtId="0" fontId="25" fillId="0" borderId="0" xfId="73" applyFont="1" applyFill="1" applyBorder="1" applyAlignment="1">
      <alignment horizontal="right" vertical="center"/>
    </xf>
    <xf numFmtId="177" fontId="27" fillId="0" borderId="0" xfId="0" applyNumberFormat="1" applyFont="1" applyFill="1" applyBorder="1" applyAlignment="1" applyProtection="1">
      <alignment horizontal="right" vertical="center"/>
      <protection locked="0"/>
    </xf>
    <xf numFmtId="14" fontId="28" fillId="0" borderId="4" xfId="85" applyNumberFormat="1" applyFont="1" applyFill="1" applyBorder="1" applyAlignment="1" applyProtection="1">
      <alignment horizontal="center" vertical="center"/>
      <protection locked="0"/>
    </xf>
    <xf numFmtId="178" fontId="29" fillId="0" borderId="1" xfId="85" applyNumberFormat="1" applyFont="1" applyFill="1" applyBorder="1" applyAlignment="1" applyProtection="1">
      <alignment horizontal="center" vertical="center" wrapText="1"/>
      <protection locked="0"/>
    </xf>
    <xf numFmtId="178" fontId="29" fillId="0" borderId="4" xfId="85" applyNumberFormat="1" applyFont="1" applyFill="1" applyBorder="1" applyAlignment="1" applyProtection="1">
      <alignment horizontal="center" vertical="center" wrapText="1"/>
      <protection locked="0"/>
    </xf>
    <xf numFmtId="0" fontId="29" fillId="0" borderId="1" xfId="73" applyFont="1" applyFill="1" applyBorder="1" applyAlignment="1">
      <alignment horizontal="center" vertical="center"/>
    </xf>
    <xf numFmtId="0" fontId="29" fillId="0" borderId="2" xfId="73" applyFont="1" applyFill="1" applyBorder="1" applyAlignment="1">
      <alignment horizontal="center" vertical="center"/>
    </xf>
    <xf numFmtId="178" fontId="30" fillId="0" borderId="4" xfId="73" applyNumberFormat="1" applyFont="1" applyFill="1" applyBorder="1">
      <alignment vertical="center"/>
    </xf>
    <xf numFmtId="179" fontId="19" fillId="0" borderId="1" xfId="0" applyNumberFormat="1" applyFont="1" applyFill="1" applyBorder="1" applyAlignment="1">
      <alignment horizontal="center" vertical="center"/>
    </xf>
    <xf numFmtId="179" fontId="19" fillId="0" borderId="2" xfId="0" applyNumberFormat="1" applyFont="1" applyFill="1" applyBorder="1" applyAlignment="1">
      <alignment horizontal="center" vertical="center"/>
    </xf>
    <xf numFmtId="178" fontId="19" fillId="0" borderId="4" xfId="73" applyNumberFormat="1" applyFont="1" applyFill="1" applyBorder="1">
      <alignment vertical="center"/>
    </xf>
    <xf numFmtId="177" fontId="19" fillId="0" borderId="4" xfId="73" applyNumberFormat="1" applyFont="1" applyFill="1" applyBorder="1">
      <alignment vertical="center"/>
    </xf>
    <xf numFmtId="178" fontId="31" fillId="0" borderId="4" xfId="73" applyNumberFormat="1" applyFont="1" applyFill="1" applyBorder="1">
      <alignment vertical="center"/>
    </xf>
    <xf numFmtId="0" fontId="4" fillId="2" borderId="0" xfId="73" applyFont="1" applyFill="1" applyAlignment="1">
      <alignment horizontal="left" vertical="center"/>
    </xf>
    <xf numFmtId="0" fontId="5" fillId="2" borderId="0" xfId="73" applyFont="1" applyFill="1" applyAlignment="1">
      <alignment horizontal="left" vertical="center"/>
    </xf>
    <xf numFmtId="0" fontId="32" fillId="0" borderId="0" xfId="0" applyFont="1" applyAlignment="1">
      <alignment horizontal="center" vertical="center"/>
    </xf>
    <xf numFmtId="0" fontId="33" fillId="0" borderId="0" xfId="0" applyFont="1" applyAlignment="1">
      <alignment horizontal="center" vertical="center"/>
    </xf>
    <xf numFmtId="0" fontId="34" fillId="3" borderId="4" xfId="73" applyFont="1" applyFill="1" applyBorder="1" applyAlignment="1">
      <alignment horizontal="center" vertical="center"/>
    </xf>
    <xf numFmtId="178" fontId="34" fillId="3" borderId="4" xfId="85" applyNumberFormat="1" applyFont="1" applyFill="1" applyBorder="1" applyAlignment="1" applyProtection="1">
      <alignment horizontal="center" vertical="center" wrapText="1"/>
      <protection locked="0"/>
    </xf>
    <xf numFmtId="178" fontId="28" fillId="3" borderId="4" xfId="85" applyNumberFormat="1" applyFont="1" applyFill="1" applyBorder="1" applyAlignment="1" applyProtection="1">
      <alignment horizontal="center" vertical="center" wrapText="1"/>
      <protection locked="0"/>
    </xf>
    <xf numFmtId="0" fontId="28" fillId="3" borderId="4" xfId="85" applyFont="1" applyFill="1" applyBorder="1" applyAlignment="1" applyProtection="1">
      <alignment horizontal="center" vertical="center" wrapText="1"/>
      <protection locked="0"/>
    </xf>
    <xf numFmtId="0" fontId="34" fillId="3" borderId="4" xfId="66" applyFont="1" applyFill="1" applyBorder="1" applyAlignment="1">
      <alignment horizontal="center" vertical="center"/>
    </xf>
    <xf numFmtId="177" fontId="35" fillId="3" borderId="4" xfId="0" applyNumberFormat="1" applyFont="1" applyFill="1" applyBorder="1" applyAlignment="1" applyProtection="1">
      <alignment vertical="center"/>
    </xf>
    <xf numFmtId="178" fontId="35" fillId="3" borderId="4" xfId="77" applyNumberFormat="1" applyFont="1" applyFill="1" applyBorder="1" applyAlignment="1">
      <alignment horizontal="right" vertical="center"/>
    </xf>
    <xf numFmtId="180" fontId="36" fillId="3" borderId="4" xfId="73" applyNumberFormat="1" applyFont="1" applyFill="1" applyBorder="1">
      <alignment vertical="center"/>
    </xf>
    <xf numFmtId="0" fontId="34" fillId="3" borderId="4" xfId="66" applyFont="1" applyFill="1" applyBorder="1" applyAlignment="1">
      <alignment horizontal="left" vertical="center"/>
    </xf>
    <xf numFmtId="178" fontId="37" fillId="3" borderId="4" xfId="73" applyNumberFormat="1" applyFont="1" applyFill="1" applyBorder="1">
      <alignment vertical="center"/>
    </xf>
    <xf numFmtId="177" fontId="16" fillId="3" borderId="4" xfId="0" applyNumberFormat="1" applyFont="1" applyFill="1" applyBorder="1" applyAlignment="1" applyProtection="1">
      <alignment vertical="center"/>
    </xf>
    <xf numFmtId="178" fontId="16" fillId="3" borderId="4" xfId="77" applyNumberFormat="1" applyFont="1" applyFill="1" applyBorder="1" applyAlignment="1">
      <alignment horizontal="right" vertical="center"/>
    </xf>
    <xf numFmtId="180" fontId="37" fillId="3" borderId="4" xfId="73" applyNumberFormat="1" applyFont="1" applyFill="1" applyBorder="1">
      <alignment vertical="center"/>
    </xf>
    <xf numFmtId="178" fontId="37" fillId="3" borderId="4" xfId="73" applyNumberFormat="1" applyFont="1" applyFill="1" applyBorder="1" applyAlignment="1">
      <alignment horizontal="left" vertical="center" indent="1"/>
    </xf>
    <xf numFmtId="178" fontId="37" fillId="3" borderId="4" xfId="73" applyNumberFormat="1" applyFont="1" applyFill="1" applyBorder="1" applyAlignment="1">
      <alignment horizontal="left" vertical="center" wrapText="1" indent="1"/>
    </xf>
    <xf numFmtId="0" fontId="38" fillId="3" borderId="4" xfId="87" applyFont="1" applyFill="1" applyBorder="1" applyAlignment="1">
      <alignment horizontal="center" vertical="center"/>
    </xf>
    <xf numFmtId="0" fontId="3" fillId="3" borderId="4" xfId="87" applyFont="1" applyFill="1" applyBorder="1" applyAlignment="1">
      <alignment horizontal="center" vertical="center"/>
    </xf>
    <xf numFmtId="0" fontId="3" fillId="3" borderId="4" xfId="66" applyFont="1" applyFill="1" applyBorder="1" applyAlignment="1">
      <alignment horizontal="left" vertical="center"/>
    </xf>
    <xf numFmtId="178" fontId="37" fillId="3" borderId="0" xfId="73" applyNumberFormat="1" applyFont="1" applyFill="1" applyBorder="1" applyAlignment="1">
      <alignment horizontal="left" vertical="center" indent="1"/>
    </xf>
    <xf numFmtId="0" fontId="17" fillId="3" borderId="0" xfId="73" applyFont="1" applyFill="1" applyBorder="1" applyAlignment="1">
      <alignment horizontal="center" vertical="center"/>
    </xf>
    <xf numFmtId="0" fontId="34" fillId="3" borderId="4" xfId="0" applyFont="1" applyFill="1" applyBorder="1" applyAlignment="1">
      <alignment horizontal="center" vertical="center"/>
    </xf>
    <xf numFmtId="178" fontId="28" fillId="3" borderId="4" xfId="0" applyNumberFormat="1" applyFont="1" applyFill="1" applyBorder="1" applyAlignment="1">
      <alignment horizontal="center" vertical="center"/>
    </xf>
    <xf numFmtId="0" fontId="39" fillId="3" borderId="4" xfId="73" applyFont="1" applyFill="1" applyBorder="1">
      <alignment vertical="center"/>
    </xf>
    <xf numFmtId="0" fontId="40" fillId="2" borderId="0" xfId="73" applyFont="1" applyFill="1" applyAlignment="1">
      <alignment horizontal="center" vertical="center"/>
    </xf>
    <xf numFmtId="0" fontId="41" fillId="2" borderId="0" xfId="73" applyFont="1" applyFill="1" applyAlignment="1">
      <alignment horizontal="center" vertical="center"/>
    </xf>
    <xf numFmtId="0" fontId="34" fillId="0" borderId="4" xfId="91" applyFont="1" applyFill="1" applyBorder="1" applyAlignment="1">
      <alignment horizontal="center" vertical="center"/>
    </xf>
    <xf numFmtId="0" fontId="0" fillId="0" borderId="4" xfId="0" applyBorder="1">
      <alignment vertical="center"/>
    </xf>
    <xf numFmtId="0" fontId="1" fillId="2" borderId="0" xfId="46" applyFont="1" applyFill="1" applyAlignment="1"/>
    <xf numFmtId="0" fontId="2" fillId="2" borderId="0" xfId="46" applyFont="1" applyFill="1" applyAlignment="1"/>
    <xf numFmtId="0" fontId="22" fillId="3" borderId="0" xfId="46" applyFont="1" applyFill="1" applyAlignment="1"/>
    <xf numFmtId="0" fontId="3" fillId="2" borderId="0" xfId="46" applyFont="1" applyFill="1" applyAlignment="1"/>
    <xf numFmtId="0" fontId="3" fillId="2" borderId="0" xfId="46" applyFont="1" applyFill="1" applyAlignment="1">
      <alignment wrapText="1"/>
    </xf>
    <xf numFmtId="178" fontId="3" fillId="2" borderId="0" xfId="46" applyNumberFormat="1" applyFont="1" applyFill="1" applyAlignment="1">
      <alignment horizontal="center" vertical="center"/>
    </xf>
    <xf numFmtId="181" fontId="3" fillId="2" borderId="0" xfId="46" applyNumberFormat="1" applyFont="1" applyFill="1" applyAlignment="1"/>
    <xf numFmtId="178" fontId="3" fillId="2" borderId="0" xfId="46" applyNumberFormat="1" applyFont="1" applyFill="1" applyAlignment="1">
      <alignment wrapText="1"/>
    </xf>
    <xf numFmtId="178" fontId="3" fillId="2" borderId="0" xfId="46" applyNumberFormat="1" applyFont="1" applyFill="1" applyAlignment="1"/>
    <xf numFmtId="0" fontId="6" fillId="2" borderId="0" xfId="73" applyFont="1" applyFill="1" applyAlignment="1">
      <alignment horizontal="center" vertical="center"/>
    </xf>
    <xf numFmtId="0" fontId="26" fillId="2" borderId="0" xfId="73" applyFont="1" applyFill="1" applyAlignment="1">
      <alignment horizontal="center" vertical="center"/>
    </xf>
    <xf numFmtId="0" fontId="42" fillId="2" borderId="0" xfId="46" applyFont="1" applyFill="1" applyAlignment="1">
      <alignment horizontal="center" vertical="center"/>
    </xf>
    <xf numFmtId="0" fontId="42" fillId="2" borderId="0" xfId="46" applyFont="1" applyFill="1" applyAlignment="1">
      <alignment horizontal="center" vertical="center" wrapText="1"/>
    </xf>
    <xf numFmtId="176" fontId="28" fillId="3" borderId="4" xfId="85" applyNumberFormat="1" applyFont="1" applyFill="1" applyBorder="1" applyAlignment="1" applyProtection="1">
      <alignment horizontal="center" vertical="center" wrapText="1"/>
      <protection locked="0"/>
    </xf>
    <xf numFmtId="0" fontId="34" fillId="3" borderId="4" xfId="89" applyFont="1" applyFill="1" applyBorder="1" applyAlignment="1">
      <alignment horizontal="center" vertical="center"/>
    </xf>
    <xf numFmtId="178" fontId="35" fillId="3" borderId="4" xfId="46" applyNumberFormat="1" applyFont="1" applyFill="1" applyBorder="1" applyAlignment="1">
      <alignment horizontal="right" vertical="center"/>
    </xf>
    <xf numFmtId="176" fontId="35" fillId="3" borderId="4" xfId="46" applyNumberFormat="1" applyFont="1" applyFill="1" applyBorder="1" applyAlignment="1">
      <alignment horizontal="right" vertical="center"/>
    </xf>
    <xf numFmtId="0" fontId="34" fillId="3" borderId="4" xfId="46" applyFont="1" applyFill="1" applyBorder="1" applyAlignment="1">
      <alignment vertical="center"/>
    </xf>
    <xf numFmtId="181" fontId="34" fillId="3" borderId="4" xfId="46" applyNumberFormat="1" applyFont="1" applyFill="1" applyBorder="1" applyAlignment="1">
      <alignment vertical="center"/>
    </xf>
    <xf numFmtId="0" fontId="37" fillId="3" borderId="4" xfId="46" applyFont="1" applyFill="1" applyBorder="1">
      <alignment vertical="center"/>
    </xf>
    <xf numFmtId="176" fontId="16" fillId="3" borderId="4" xfId="77" applyNumberFormat="1" applyFont="1" applyFill="1" applyBorder="1" applyAlignment="1">
      <alignment horizontal="right" vertical="center"/>
    </xf>
    <xf numFmtId="176" fontId="22" fillId="3" borderId="4" xfId="77" applyNumberFormat="1" applyFont="1" applyFill="1" applyBorder="1" applyAlignment="1">
      <alignment horizontal="right" vertical="center"/>
    </xf>
    <xf numFmtId="176" fontId="22" fillId="3" borderId="4" xfId="46" applyNumberFormat="1" applyFont="1" applyFill="1" applyBorder="1" applyAlignment="1">
      <alignment horizontal="right" vertical="center"/>
    </xf>
    <xf numFmtId="178" fontId="22" fillId="3" borderId="4" xfId="77" applyNumberFormat="1" applyFont="1" applyFill="1" applyBorder="1" applyAlignment="1">
      <alignment horizontal="right" vertical="center"/>
    </xf>
    <xf numFmtId="178" fontId="22" fillId="3" borderId="4" xfId="77" applyNumberFormat="1" applyFont="1" applyFill="1" applyBorder="1" applyAlignment="1">
      <alignment horizontal="center" vertical="center"/>
    </xf>
    <xf numFmtId="176" fontId="22" fillId="3" borderId="4" xfId="77" applyNumberFormat="1" applyFont="1" applyFill="1" applyBorder="1" applyAlignment="1">
      <alignment horizontal="center" vertical="center"/>
    </xf>
    <xf numFmtId="0" fontId="3" fillId="3" borderId="4" xfId="46" applyFont="1" applyFill="1" applyBorder="1">
      <alignment vertical="center"/>
    </xf>
    <xf numFmtId="3" fontId="16" fillId="3" borderId="4" xfId="0" applyNumberFormat="1" applyFont="1" applyFill="1" applyBorder="1" applyAlignment="1" applyProtection="1">
      <alignment horizontal="left" vertical="center" wrapText="1" indent="1"/>
    </xf>
    <xf numFmtId="0" fontId="3" fillId="3" borderId="4" xfId="46" applyFont="1" applyFill="1" applyBorder="1" applyAlignment="1">
      <alignment vertical="center"/>
    </xf>
    <xf numFmtId="0" fontId="3" fillId="3" borderId="7" xfId="46" applyFont="1" applyFill="1" applyBorder="1" applyAlignment="1"/>
    <xf numFmtId="178" fontId="3" fillId="3" borderId="7" xfId="46" applyNumberFormat="1" applyFont="1" applyFill="1" applyBorder="1" applyAlignment="1">
      <alignment horizontal="center" vertical="center"/>
    </xf>
    <xf numFmtId="176" fontId="3" fillId="3" borderId="7" xfId="46" applyNumberFormat="1" applyFont="1" applyFill="1" applyBorder="1" applyAlignment="1">
      <alignment horizontal="center" vertical="center"/>
    </xf>
    <xf numFmtId="176" fontId="39" fillId="3" borderId="4" xfId="73" applyNumberFormat="1" applyFont="1" applyFill="1" applyBorder="1" applyAlignment="1">
      <alignment horizontal="right" vertical="center"/>
    </xf>
    <xf numFmtId="0" fontId="16" fillId="3" borderId="4" xfId="0" applyFont="1" applyFill="1" applyBorder="1" applyAlignment="1">
      <alignment horizontal="left" vertical="center"/>
    </xf>
    <xf numFmtId="176" fontId="3" fillId="3" borderId="4" xfId="46" applyNumberFormat="1" applyFont="1" applyFill="1" applyBorder="1" applyAlignment="1">
      <alignment horizontal="center" vertical="center"/>
    </xf>
    <xf numFmtId="0" fontId="3" fillId="3" borderId="4" xfId="46" applyFont="1" applyFill="1" applyBorder="1" applyAlignment="1"/>
    <xf numFmtId="178" fontId="3" fillId="3" borderId="4" xfId="46" applyNumberFormat="1" applyFont="1" applyFill="1" applyBorder="1" applyAlignment="1">
      <alignment horizontal="center" vertical="center"/>
    </xf>
    <xf numFmtId="0" fontId="5" fillId="2" borderId="0" xfId="73" applyFont="1" applyFill="1" applyAlignment="1">
      <alignment horizontal="left" vertical="center" wrapText="1"/>
    </xf>
    <xf numFmtId="0" fontId="13" fillId="2" borderId="5" xfId="46" applyFont="1" applyFill="1" applyBorder="1" applyAlignment="1">
      <alignment vertical="center"/>
    </xf>
    <xf numFmtId="0" fontId="13" fillId="2" borderId="0" xfId="46" applyFont="1" applyFill="1" applyBorder="1" applyAlignment="1">
      <alignment vertical="center"/>
    </xf>
    <xf numFmtId="176" fontId="37" fillId="3" borderId="4" xfId="46" applyNumberFormat="1" applyFont="1" applyFill="1" applyBorder="1">
      <alignment vertical="center"/>
    </xf>
    <xf numFmtId="176" fontId="22" fillId="3" borderId="4" xfId="46" applyNumberFormat="1" applyFont="1" applyFill="1" applyBorder="1" applyAlignment="1"/>
    <xf numFmtId="176" fontId="35" fillId="3" borderId="4" xfId="46" applyNumberFormat="1" applyFont="1" applyFill="1" applyBorder="1" applyAlignment="1">
      <alignment vertical="center"/>
    </xf>
    <xf numFmtId="178" fontId="22" fillId="3" borderId="0" xfId="46" applyNumberFormat="1" applyFont="1" applyFill="1" applyAlignment="1"/>
    <xf numFmtId="0" fontId="22" fillId="0" borderId="0" xfId="0" applyFont="1" applyFill="1" applyAlignment="1">
      <alignment vertical="center"/>
    </xf>
    <xf numFmtId="178" fontId="22" fillId="0" borderId="0" xfId="0" applyNumberFormat="1" applyFont="1" applyFill="1" applyAlignment="1"/>
    <xf numFmtId="181" fontId="22" fillId="0" borderId="0" xfId="0" applyNumberFormat="1" applyFont="1" applyFill="1" applyAlignment="1">
      <alignment vertical="center"/>
    </xf>
    <xf numFmtId="178" fontId="16" fillId="0" borderId="0" xfId="0" applyNumberFormat="1" applyFont="1" applyFill="1" applyAlignment="1">
      <alignment horizontal="right"/>
    </xf>
    <xf numFmtId="0" fontId="22" fillId="0" borderId="0" xfId="0" applyFont="1" applyFill="1" applyAlignment="1"/>
    <xf numFmtId="0" fontId="43" fillId="0" borderId="0" xfId="73" applyFont="1" applyFill="1" applyAlignment="1">
      <alignment horizontal="left" vertical="center"/>
    </xf>
    <xf numFmtId="0" fontId="39" fillId="0" borderId="0" xfId="73" applyFont="1" applyFill="1" applyAlignment="1">
      <alignment horizontal="left" vertical="center"/>
    </xf>
    <xf numFmtId="0" fontId="2" fillId="0" borderId="0" xfId="73" applyFont="1" applyFill="1" applyAlignment="1">
      <alignment horizontal="center" vertical="center"/>
    </xf>
    <xf numFmtId="0" fontId="44" fillId="0" borderId="0" xfId="73" applyFont="1" applyFill="1" applyAlignment="1">
      <alignment horizontal="center" vertical="center"/>
    </xf>
    <xf numFmtId="178" fontId="44" fillId="0" borderId="0" xfId="73" applyNumberFormat="1" applyFont="1" applyFill="1" applyAlignment="1">
      <alignment horizontal="center" vertical="center"/>
    </xf>
    <xf numFmtId="0" fontId="45" fillId="0" borderId="0" xfId="73" applyFont="1" applyFill="1" applyAlignment="1">
      <alignment horizontal="right" vertical="center"/>
    </xf>
    <xf numFmtId="0" fontId="3" fillId="3" borderId="5" xfId="73" applyFont="1" applyFill="1" applyBorder="1" applyAlignment="1">
      <alignment horizontal="center" vertical="center"/>
    </xf>
    <xf numFmtId="177" fontId="16" fillId="3" borderId="0" xfId="0" applyNumberFormat="1" applyFont="1" applyFill="1" applyBorder="1" applyAlignment="1" applyProtection="1">
      <alignment horizontal="right" vertical="center"/>
      <protection locked="0"/>
    </xf>
    <xf numFmtId="3" fontId="16" fillId="3" borderId="4" xfId="0" applyNumberFormat="1" applyFont="1" applyFill="1" applyBorder="1" applyAlignment="1" applyProtection="1">
      <alignment vertical="center"/>
    </xf>
    <xf numFmtId="3" fontId="16" fillId="3" borderId="4" xfId="0" applyNumberFormat="1" applyFont="1" applyFill="1" applyBorder="1" applyAlignment="1" applyProtection="1">
      <alignment horizontal="left" vertical="center" indent="1"/>
    </xf>
    <xf numFmtId="178" fontId="16" fillId="3" borderId="4" xfId="0" applyNumberFormat="1" applyFont="1" applyFill="1" applyBorder="1" applyAlignment="1">
      <alignment horizontal="right" vertical="center"/>
    </xf>
    <xf numFmtId="0" fontId="3" fillId="0" borderId="8" xfId="90" applyFont="1" applyFill="1" applyBorder="1" applyAlignment="1">
      <alignment horizontal="left" vertical="center" wrapText="1"/>
    </xf>
    <xf numFmtId="0" fontId="3" fillId="0" borderId="0" xfId="90" applyFont="1" applyFill="1" applyAlignment="1">
      <alignment horizontal="left" vertical="center" wrapText="1"/>
    </xf>
    <xf numFmtId="0" fontId="21" fillId="0" borderId="0" xfId="89" applyFont="1" applyFill="1"/>
    <xf numFmtId="0" fontId="22" fillId="0" borderId="0" xfId="89" applyFont="1" applyFill="1"/>
    <xf numFmtId="181" fontId="22" fillId="0" borderId="0" xfId="89" applyNumberFormat="1" applyFont="1" applyFill="1" applyAlignment="1">
      <alignment vertical="center"/>
    </xf>
    <xf numFmtId="0" fontId="46" fillId="0" borderId="0" xfId="73" applyFont="1" applyFill="1" applyAlignment="1">
      <alignment horizontal="left" vertical="center"/>
    </xf>
    <xf numFmtId="0" fontId="22" fillId="0" borderId="0" xfId="73" applyFont="1" applyFill="1" applyAlignment="1">
      <alignment horizontal="left" vertical="center"/>
    </xf>
    <xf numFmtId="0" fontId="21" fillId="0" borderId="0" xfId="73" applyFont="1" applyFill="1" applyAlignment="1">
      <alignment horizontal="center" vertical="center"/>
    </xf>
    <xf numFmtId="0" fontId="38" fillId="0" borderId="5" xfId="73" applyFont="1" applyFill="1" applyBorder="1" applyAlignment="1">
      <alignment horizontal="center" vertical="center"/>
    </xf>
    <xf numFmtId="0" fontId="38" fillId="0" borderId="0" xfId="73" applyFont="1" applyFill="1" applyBorder="1" applyAlignment="1">
      <alignment horizontal="right" vertical="center"/>
    </xf>
    <xf numFmtId="0" fontId="34" fillId="0" borderId="4" xfId="89" applyFont="1" applyFill="1" applyBorder="1" applyAlignment="1">
      <alignment horizontal="center" vertical="center"/>
    </xf>
    <xf numFmtId="178" fontId="28" fillId="0" borderId="4" xfId="89" applyNumberFormat="1" applyFont="1" applyFill="1" applyBorder="1" applyAlignment="1">
      <alignment horizontal="center" vertical="center"/>
    </xf>
    <xf numFmtId="0" fontId="34" fillId="0" borderId="4" xfId="89" applyFont="1" applyFill="1" applyBorder="1" applyAlignment="1">
      <alignment horizontal="left" vertical="center"/>
    </xf>
    <xf numFmtId="178" fontId="16" fillId="0" borderId="4" xfId="0" applyNumberFormat="1" applyFont="1" applyFill="1" applyBorder="1" applyAlignment="1" applyProtection="1">
      <alignment horizontal="right" vertical="center"/>
    </xf>
    <xf numFmtId="49" fontId="37" fillId="0" borderId="4" xfId="0" applyNumberFormat="1" applyFont="1" applyFill="1" applyBorder="1" applyAlignment="1" applyProtection="1">
      <alignment vertical="center"/>
    </xf>
    <xf numFmtId="181" fontId="22" fillId="0" borderId="0" xfId="89" applyNumberFormat="1" applyFont="1" applyFill="1"/>
    <xf numFmtId="0" fontId="21" fillId="2" borderId="0" xfId="86" applyFont="1" applyFill="1"/>
    <xf numFmtId="0" fontId="22" fillId="3" borderId="0" xfId="86" applyFont="1" applyFill="1" applyAlignment="1">
      <alignment vertical="center"/>
    </xf>
    <xf numFmtId="178" fontId="22" fillId="3" borderId="0" xfId="86" applyNumberFormat="1" applyFont="1" applyFill="1"/>
    <xf numFmtId="176" fontId="22" fillId="3" borderId="0" xfId="86" applyNumberFormat="1" applyFont="1" applyFill="1"/>
    <xf numFmtId="181" fontId="22" fillId="3" borderId="0" xfId="86" applyNumberFormat="1" applyFont="1" applyFill="1" applyAlignment="1">
      <alignment vertical="center"/>
    </xf>
    <xf numFmtId="0" fontId="22" fillId="3" borderId="0" xfId="86" applyFont="1" applyFill="1"/>
    <xf numFmtId="0" fontId="43" fillId="3" borderId="0" xfId="73" applyFont="1" applyFill="1" applyAlignment="1">
      <alignment horizontal="left" vertical="center"/>
    </xf>
    <xf numFmtId="0" fontId="39" fillId="3" borderId="0" xfId="73" applyFont="1" applyFill="1" applyAlignment="1">
      <alignment horizontal="left" vertical="center"/>
    </xf>
    <xf numFmtId="176" fontId="39" fillId="3" borderId="0" xfId="73" applyNumberFormat="1" applyFont="1" applyFill="1" applyAlignment="1">
      <alignment horizontal="left" vertical="center"/>
    </xf>
    <xf numFmtId="176" fontId="3" fillId="3" borderId="5" xfId="73" applyNumberFormat="1" applyFont="1" applyFill="1" applyBorder="1" applyAlignment="1">
      <alignment horizontal="center" vertical="center"/>
    </xf>
    <xf numFmtId="0" fontId="34" fillId="3" borderId="4" xfId="86" applyFont="1" applyFill="1" applyBorder="1" applyAlignment="1">
      <alignment horizontal="center" vertical="center"/>
    </xf>
    <xf numFmtId="0" fontId="47" fillId="3" borderId="4" xfId="73" applyFont="1" applyFill="1" applyBorder="1">
      <alignment vertical="center"/>
    </xf>
    <xf numFmtId="176" fontId="34" fillId="3" borderId="4" xfId="86" applyNumberFormat="1" applyFont="1" applyFill="1" applyBorder="1" applyAlignment="1">
      <alignment horizontal="right" vertical="center"/>
    </xf>
    <xf numFmtId="0" fontId="34" fillId="3" borderId="4" xfId="86" applyFont="1" applyFill="1" applyBorder="1" applyAlignment="1">
      <alignment horizontal="left" vertical="center"/>
    </xf>
    <xf numFmtId="177" fontId="47" fillId="3" borderId="4" xfId="73" applyNumberFormat="1" applyFont="1" applyFill="1" applyBorder="1">
      <alignment vertical="center"/>
    </xf>
    <xf numFmtId="176" fontId="47" fillId="3" borderId="4" xfId="73" applyNumberFormat="1" applyFont="1" applyFill="1" applyBorder="1">
      <alignment vertical="center"/>
    </xf>
    <xf numFmtId="176" fontId="47" fillId="3" borderId="4" xfId="73" applyNumberFormat="1" applyFont="1" applyFill="1" applyBorder="1" applyAlignment="1">
      <alignment horizontal="right" vertical="center"/>
    </xf>
    <xf numFmtId="0" fontId="37" fillId="3" borderId="4" xfId="73" applyFont="1" applyFill="1" applyBorder="1" applyAlignment="1">
      <alignment vertical="center"/>
    </xf>
    <xf numFmtId="177" fontId="37" fillId="3" borderId="4" xfId="73" applyNumberFormat="1" applyFont="1" applyFill="1" applyBorder="1" applyAlignment="1">
      <alignment horizontal="right" vertical="center"/>
    </xf>
    <xf numFmtId="176" fontId="37" fillId="3" borderId="4" xfId="73" applyNumberFormat="1" applyFont="1" applyFill="1" applyBorder="1" applyAlignment="1">
      <alignment horizontal="right" vertical="center"/>
    </xf>
    <xf numFmtId="0" fontId="37" fillId="3" borderId="4" xfId="73" applyFont="1" applyFill="1" applyBorder="1">
      <alignment vertical="center"/>
    </xf>
    <xf numFmtId="176" fontId="1" fillId="3" borderId="4" xfId="73" applyNumberFormat="1" applyFont="1" applyFill="1" applyBorder="1">
      <alignment vertical="center"/>
    </xf>
    <xf numFmtId="176" fontId="1" fillId="3" borderId="4" xfId="73" applyNumberFormat="1" applyFont="1" applyFill="1" applyBorder="1" applyAlignment="1">
      <alignment horizontal="right" vertical="center"/>
    </xf>
    <xf numFmtId="0" fontId="19" fillId="3" borderId="4" xfId="0" applyFont="1" applyFill="1" applyBorder="1" applyAlignment="1">
      <alignment horizontal="left" vertical="center"/>
    </xf>
    <xf numFmtId="177" fontId="37" fillId="3" borderId="4" xfId="73" applyNumberFormat="1" applyFont="1" applyFill="1" applyBorder="1" applyAlignment="1">
      <alignment vertical="center"/>
    </xf>
    <xf numFmtId="178" fontId="47" fillId="3" borderId="4" xfId="73" applyNumberFormat="1" applyFont="1" applyFill="1" applyBorder="1">
      <alignment vertical="center"/>
    </xf>
    <xf numFmtId="178" fontId="16" fillId="3" borderId="4" xfId="86" applyNumberFormat="1" applyFont="1" applyFill="1" applyBorder="1" applyAlignment="1">
      <alignment horizontal="right" vertical="center"/>
    </xf>
    <xf numFmtId="176" fontId="16" fillId="3" borderId="4" xfId="86" applyNumberFormat="1" applyFont="1" applyFill="1" applyBorder="1" applyAlignment="1">
      <alignment horizontal="right" vertical="center"/>
    </xf>
    <xf numFmtId="176" fontId="22" fillId="3" borderId="4" xfId="86" applyNumberFormat="1" applyFont="1" applyFill="1" applyBorder="1"/>
    <xf numFmtId="0" fontId="13" fillId="3" borderId="4" xfId="74" applyFont="1" applyFill="1" applyBorder="1">
      <alignment vertical="center"/>
    </xf>
    <xf numFmtId="176" fontId="16" fillId="3" borderId="4" xfId="86" applyNumberFormat="1" applyFont="1" applyFill="1" applyBorder="1" applyAlignment="1">
      <alignment horizontal="right"/>
    </xf>
    <xf numFmtId="0" fontId="48" fillId="3" borderId="4" xfId="74" applyFont="1" applyFill="1" applyBorder="1">
      <alignment vertical="center"/>
    </xf>
    <xf numFmtId="178" fontId="16" fillId="4" borderId="4" xfId="86" applyNumberFormat="1" applyFont="1" applyFill="1" applyBorder="1" applyAlignment="1">
      <alignment horizontal="right" vertical="center"/>
    </xf>
    <xf numFmtId="178" fontId="16" fillId="0" borderId="4" xfId="86" applyNumberFormat="1" applyFont="1" applyFill="1" applyBorder="1" applyAlignment="1">
      <alignment horizontal="right" vertical="center"/>
    </xf>
    <xf numFmtId="0" fontId="13" fillId="3" borderId="4" xfId="74" applyFont="1" applyFill="1" applyBorder="1" applyAlignment="1">
      <alignment vertical="center" wrapText="1"/>
    </xf>
    <xf numFmtId="0" fontId="22" fillId="3" borderId="4" xfId="86" applyFont="1" applyFill="1" applyBorder="1"/>
    <xf numFmtId="0" fontId="3" fillId="3" borderId="0" xfId="73" applyFont="1" applyFill="1" applyBorder="1" applyAlignment="1">
      <alignment horizontal="center" vertical="center"/>
    </xf>
    <xf numFmtId="176" fontId="3" fillId="3" borderId="0" xfId="73" applyNumberFormat="1" applyFont="1" applyFill="1" applyBorder="1" applyAlignment="1">
      <alignment horizontal="center" vertical="center"/>
    </xf>
    <xf numFmtId="176" fontId="16" fillId="3" borderId="0" xfId="0" applyNumberFormat="1" applyFont="1" applyFill="1" applyBorder="1" applyAlignment="1" applyProtection="1">
      <alignment horizontal="right" vertical="center"/>
    </xf>
    <xf numFmtId="176" fontId="37" fillId="3" borderId="4" xfId="73" applyNumberFormat="1" applyFont="1"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9" fillId="0" borderId="0" xfId="73" applyFont="1" applyFill="1" applyBorder="1" applyAlignment="1">
      <alignment horizontal="left" vertical="center"/>
    </xf>
    <xf numFmtId="0" fontId="1" fillId="0" borderId="0" xfId="73" applyFont="1" applyFill="1" applyBorder="1" applyAlignment="1">
      <alignment horizontal="left" vertical="center"/>
    </xf>
    <xf numFmtId="0" fontId="2" fillId="0" borderId="0" xfId="73" applyFont="1" applyFill="1" applyBorder="1" applyAlignment="1">
      <alignment horizontal="center" vertical="center"/>
    </xf>
    <xf numFmtId="0" fontId="3" fillId="0" borderId="5" xfId="73" applyFont="1" applyFill="1" applyBorder="1" applyAlignment="1">
      <alignment horizontal="center" vertical="center"/>
    </xf>
    <xf numFmtId="0" fontId="1" fillId="0" borderId="0" xfId="91" applyFont="1" applyFill="1" applyBorder="1" applyAlignment="1"/>
    <xf numFmtId="0" fontId="3" fillId="0" borderId="0" xfId="73" applyFont="1" applyFill="1" applyBorder="1" applyAlignment="1">
      <alignment horizontal="right" vertical="center"/>
    </xf>
    <xf numFmtId="0" fontId="28" fillId="0" borderId="4" xfId="91" applyFont="1" applyFill="1" applyBorder="1" applyAlignment="1">
      <alignment horizontal="center" vertical="center"/>
    </xf>
    <xf numFmtId="0" fontId="39" fillId="0" borderId="4" xfId="73" applyFont="1" applyFill="1" applyBorder="1">
      <alignment vertical="center"/>
    </xf>
    <xf numFmtId="177" fontId="47" fillId="0" borderId="4" xfId="73" applyNumberFormat="1" applyFont="1" applyFill="1" applyBorder="1">
      <alignment vertical="center"/>
    </xf>
    <xf numFmtId="0" fontId="37" fillId="0" borderId="4" xfId="73" applyFont="1" applyFill="1" applyBorder="1" applyAlignment="1">
      <alignment vertical="center"/>
    </xf>
    <xf numFmtId="177" fontId="37" fillId="0" borderId="4" xfId="73" applyNumberFormat="1" applyFont="1" applyFill="1" applyBorder="1" applyAlignment="1">
      <alignment vertical="center"/>
    </xf>
    <xf numFmtId="0" fontId="37" fillId="0" borderId="4" xfId="73" applyFont="1" applyFill="1" applyBorder="1">
      <alignment vertical="center"/>
    </xf>
    <xf numFmtId="177" fontId="37" fillId="0" borderId="4" xfId="73" applyNumberFormat="1" applyFont="1" applyFill="1" applyBorder="1">
      <alignment vertical="center"/>
    </xf>
    <xf numFmtId="0" fontId="37" fillId="0" borderId="4" xfId="73" applyFont="1" applyFill="1" applyBorder="1" applyAlignment="1">
      <alignment horizontal="left" vertical="center"/>
    </xf>
    <xf numFmtId="177" fontId="37" fillId="3" borderId="4" xfId="73" applyNumberFormat="1" applyFont="1" applyFill="1" applyBorder="1">
      <alignment vertical="center"/>
    </xf>
    <xf numFmtId="0" fontId="22" fillId="0" borderId="4" xfId="91" applyFont="1" applyFill="1" applyBorder="1"/>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21" fillId="0" borderId="0" xfId="0" applyNumberFormat="1" applyFont="1" applyFill="1" applyAlignment="1" applyProtection="1">
      <alignment horizontal="center" vertical="center" wrapText="1"/>
    </xf>
    <xf numFmtId="0" fontId="3" fillId="0" borderId="0" xfId="0" applyFont="1" applyFill="1" applyAlignment="1">
      <alignment horizontal="right" vertical="center"/>
    </xf>
    <xf numFmtId="0" fontId="50" fillId="0" borderId="4" xfId="0" applyNumberFormat="1" applyFont="1" applyFill="1" applyBorder="1" applyAlignment="1" applyProtection="1">
      <alignment horizontal="center" vertical="center" wrapText="1"/>
    </xf>
    <xf numFmtId="0" fontId="16" fillId="0" borderId="4" xfId="0" applyNumberFormat="1" applyFont="1" applyFill="1" applyBorder="1" applyAlignment="1" applyProtection="1">
      <alignment horizontal="left" vertical="center"/>
    </xf>
    <xf numFmtId="0" fontId="15" fillId="0" borderId="4" xfId="0" applyNumberFormat="1" applyFont="1" applyFill="1" applyBorder="1" applyAlignment="1" applyProtection="1">
      <alignment horizontal="left" vertical="center"/>
    </xf>
    <xf numFmtId="0" fontId="21" fillId="0" borderId="0" xfId="0" applyFont="1" applyFill="1" applyAlignment="1">
      <alignment vertical="center"/>
    </xf>
    <xf numFmtId="0" fontId="51" fillId="0" borderId="0" xfId="0" applyFont="1" applyFill="1" applyAlignment="1">
      <alignment vertical="center"/>
    </xf>
    <xf numFmtId="0" fontId="16" fillId="0" borderId="0" xfId="0" applyFont="1" applyFill="1" applyAlignment="1">
      <alignment vertical="center"/>
    </xf>
    <xf numFmtId="0" fontId="52" fillId="0" borderId="0" xfId="0" applyFont="1" applyFill="1" applyAlignment="1">
      <alignment vertical="center"/>
    </xf>
    <xf numFmtId="0" fontId="42" fillId="0" borderId="0" xfId="73" applyFont="1" applyFill="1" applyAlignment="1">
      <alignment horizontal="center" vertical="center"/>
    </xf>
    <xf numFmtId="0" fontId="53" fillId="0" borderId="0" xfId="73" applyFont="1" applyFill="1" applyAlignment="1">
      <alignment horizontal="center" vertical="center"/>
    </xf>
    <xf numFmtId="0" fontId="3" fillId="0" borderId="5" xfId="73" applyFont="1" applyFill="1" applyBorder="1" applyAlignment="1">
      <alignment horizontal="right" vertical="center"/>
    </xf>
    <xf numFmtId="0" fontId="34" fillId="0" borderId="4" xfId="91" applyFont="1" applyFill="1" applyBorder="1" applyAlignment="1">
      <alignment horizontal="center" vertical="center" wrapText="1"/>
    </xf>
    <xf numFmtId="0" fontId="7" fillId="0" borderId="4" xfId="100" applyFont="1" applyFill="1" applyBorder="1" applyAlignment="1" applyProtection="1">
      <alignment horizontal="left" vertical="center" wrapText="1"/>
      <protection locked="0"/>
    </xf>
    <xf numFmtId="177" fontId="16" fillId="0" borderId="4" xfId="9" applyNumberFormat="1" applyFont="1" applyFill="1" applyBorder="1" applyAlignment="1" applyProtection="1">
      <alignment horizontal="right" vertical="center"/>
    </xf>
    <xf numFmtId="177" fontId="16" fillId="0" borderId="4" xfId="0" applyNumberFormat="1" applyFont="1" applyFill="1" applyBorder="1" applyAlignment="1" applyProtection="1">
      <alignment horizontal="right" vertical="center"/>
    </xf>
    <xf numFmtId="0" fontId="19" fillId="0" borderId="4" xfId="0" applyNumberFormat="1" applyFont="1" applyFill="1" applyBorder="1" applyAlignment="1" applyProtection="1">
      <alignment horizontal="left" vertical="center"/>
    </xf>
    <xf numFmtId="177" fontId="19" fillId="2" borderId="4" xfId="0" applyNumberFormat="1" applyFont="1" applyFill="1" applyBorder="1" applyAlignment="1" applyProtection="1">
      <alignment horizontal="right" vertical="center"/>
    </xf>
    <xf numFmtId="0" fontId="1" fillId="0" borderId="0" xfId="73" applyFont="1" applyFill="1">
      <alignment vertical="center"/>
    </xf>
    <xf numFmtId="0" fontId="2" fillId="0" borderId="0" xfId="73" applyFont="1" applyFill="1">
      <alignment vertical="center"/>
    </xf>
    <xf numFmtId="0" fontId="3" fillId="0" borderId="0" xfId="73" applyFont="1" applyFill="1">
      <alignment vertical="center"/>
    </xf>
    <xf numFmtId="0" fontId="28" fillId="3" borderId="4" xfId="73" applyFont="1" applyFill="1" applyBorder="1" applyAlignment="1">
      <alignment horizontal="center" vertical="center" wrapText="1"/>
    </xf>
    <xf numFmtId="178" fontId="54" fillId="3" borderId="4" xfId="75" applyNumberFormat="1" applyFont="1" applyFill="1" applyBorder="1">
      <alignment vertical="center"/>
    </xf>
    <xf numFmtId="176" fontId="34" fillId="3" borderId="4" xfId="85" applyNumberFormat="1" applyFont="1" applyFill="1" applyBorder="1" applyAlignment="1" applyProtection="1">
      <alignment horizontal="right" vertical="center" wrapText="1"/>
      <protection locked="0"/>
    </xf>
    <xf numFmtId="0" fontId="34" fillId="3" borderId="4" xfId="100" applyFont="1" applyFill="1" applyBorder="1" applyAlignment="1" applyProtection="1">
      <alignment horizontal="left" vertical="center" wrapText="1"/>
      <protection locked="0"/>
    </xf>
    <xf numFmtId="178" fontId="13" fillId="3" borderId="4" xfId="75" applyNumberFormat="1" applyFont="1" applyFill="1" applyBorder="1" applyAlignment="1">
      <alignment horizontal="right" vertical="center"/>
    </xf>
    <xf numFmtId="0" fontId="13" fillId="3" borderId="4" xfId="75" applyFont="1" applyFill="1" applyBorder="1">
      <alignment vertical="center"/>
    </xf>
    <xf numFmtId="0" fontId="3" fillId="3" borderId="4" xfId="73" applyFont="1" applyFill="1" applyBorder="1">
      <alignment vertical="center"/>
    </xf>
    <xf numFmtId="178" fontId="3" fillId="3" borderId="4" xfId="75" applyNumberFormat="1" applyFont="1" applyFill="1" applyBorder="1">
      <alignment vertical="center"/>
    </xf>
    <xf numFmtId="176" fontId="3" fillId="3" borderId="4" xfId="73" applyNumberFormat="1" applyFont="1" applyFill="1" applyBorder="1">
      <alignment vertical="center"/>
    </xf>
    <xf numFmtId="176" fontId="37" fillId="3" borderId="4" xfId="73" applyNumberFormat="1" applyFont="1" applyFill="1" applyBorder="1">
      <alignment vertical="center"/>
    </xf>
    <xf numFmtId="0" fontId="13" fillId="3" borderId="4" xfId="74" applyFont="1" applyFill="1" applyBorder="1" applyAlignment="1">
      <alignment vertical="center"/>
    </xf>
    <xf numFmtId="177" fontId="37" fillId="4" borderId="4" xfId="73" applyNumberFormat="1" applyFont="1" applyFill="1" applyBorder="1" applyAlignment="1">
      <alignment horizontal="right" vertical="center"/>
    </xf>
    <xf numFmtId="0" fontId="13" fillId="2" borderId="0" xfId="75" applyFont="1" applyFill="1" applyBorder="1">
      <alignment vertical="center"/>
    </xf>
  </cellXfs>
  <cellStyles count="11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计算 2" xfId="7"/>
    <cellStyle name="差" xfId="8" builtinId="27"/>
    <cellStyle name="千位分隔" xfId="9" builtinId="3"/>
    <cellStyle name="标题 5" xfId="10"/>
    <cellStyle name="60% - 强调文字颜色 3" xfId="11" builtinId="40"/>
    <cellStyle name="超链接" xfId="12" builtinId="8"/>
    <cellStyle name="百分比" xfId="13" builtinId="5"/>
    <cellStyle name="已访问的超链接" xfId="14" builtinId="9"/>
    <cellStyle name="百分比 2" xfId="15"/>
    <cellStyle name="注释" xfId="16" builtinId="10"/>
    <cellStyle name="常规 6" xfId="17"/>
    <cellStyle name="60% - 强调文字颜色 2" xfId="18" builtinId="36"/>
    <cellStyle name="标题 4" xfId="19" builtinId="19"/>
    <cellStyle name="警告文本" xfId="20" builtinId="11"/>
    <cellStyle name="_ET_STYLE_NoName_00_" xfId="2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强调文字颜色 1" xfId="38" builtinId="29"/>
    <cellStyle name="常规 158" xfId="39"/>
    <cellStyle name="常规 46" xfId="40"/>
    <cellStyle name="标题 1 2" xfId="41"/>
    <cellStyle name="20% - 强调文字颜色 5" xfId="42" builtinId="46"/>
    <cellStyle name="常规 2 2 2" xfId="43"/>
    <cellStyle name="20% - 强调文字颜色 1" xfId="44" builtinId="30"/>
    <cellStyle name="40% - 强调文字颜色 1" xfId="45" builtinId="31"/>
    <cellStyle name="常规 2 2 3" xfId="46"/>
    <cellStyle name="20% - 强调文字颜色 2" xfId="47" builtinId="34"/>
    <cellStyle name="输出 2" xfId="48"/>
    <cellStyle name="40% - 强调文字颜色 2" xfId="49" builtinId="35"/>
    <cellStyle name="强调文字颜色 3" xfId="50" builtinId="37"/>
    <cellStyle name="千位分隔[0] 2" xfId="51"/>
    <cellStyle name="强调文字颜色 4" xfId="52" builtinId="41"/>
    <cellStyle name="千位分隔[0] 3" xfId="53"/>
    <cellStyle name="20% - 强调文字颜色 4" xfId="54" builtinId="42"/>
    <cellStyle name="40% - 强调文字颜色 4" xfId="55" builtinId="43"/>
    <cellStyle name="强调文字颜色 5" xfId="56" builtinId="45"/>
    <cellStyle name="千位分隔[0] 4" xfId="57"/>
    <cellStyle name="常规 2 2" xfId="58"/>
    <cellStyle name="40% - 强调文字颜色 5" xfId="59" builtinId="47"/>
    <cellStyle name="60% - 强调文字颜色 5" xfId="60" builtinId="48"/>
    <cellStyle name="强调文字颜色 6" xfId="61" builtinId="49"/>
    <cellStyle name="千位分隔[0] 5" xfId="62"/>
    <cellStyle name="适中 2" xfId="63"/>
    <cellStyle name="40% - 强调文字颜色 6" xfId="64" builtinId="51"/>
    <cellStyle name="60% - 强调文字颜色 6" xfId="65" builtinId="52"/>
    <cellStyle name="常规 10" xfId="66"/>
    <cellStyle name="常规 2 10" xfId="67"/>
    <cellStyle name="常规 10 2" xfId="68"/>
    <cellStyle name="标题 2 2" xfId="69"/>
    <cellStyle name="标题 3 2" xfId="70"/>
    <cellStyle name="标题 4 2" xfId="71"/>
    <cellStyle name="差 2" xfId="72"/>
    <cellStyle name="常规 2" xfId="73"/>
    <cellStyle name="常规 2 3" xfId="74"/>
    <cellStyle name="常规 2 3 2" xfId="75"/>
    <cellStyle name="常规 2 4" xfId="76"/>
    <cellStyle name="千位分隔[0] 3 2" xfId="77"/>
    <cellStyle name="常规 2 5" xfId="78"/>
    <cellStyle name="常规 2 6" xfId="79"/>
    <cellStyle name="常规 2 6 2" xfId="80"/>
    <cellStyle name="常规 2 7" xfId="81"/>
    <cellStyle name="输入 2" xfId="82"/>
    <cellStyle name="常规 2 8" xfId="83"/>
    <cellStyle name="常规 2 9" xfId="84"/>
    <cellStyle name="常规_2007人代会数据 2" xfId="85"/>
    <cellStyle name="常规 3" xfId="86"/>
    <cellStyle name="常规 3 2" xfId="87"/>
    <cellStyle name="常规 3 2 2" xfId="88"/>
    <cellStyle name="常规 3 3" xfId="89"/>
    <cellStyle name="常规 3 4" xfId="90"/>
    <cellStyle name="常规 4" xfId="91"/>
    <cellStyle name="常规 4 2" xfId="92"/>
    <cellStyle name="常规 4 2 2" xfId="93"/>
    <cellStyle name="常规 4 2 3" xfId="94"/>
    <cellStyle name="常规 4 3" xfId="95"/>
    <cellStyle name="常规 5" xfId="96"/>
    <cellStyle name="注释 2" xfId="97"/>
    <cellStyle name="常规 6 2" xfId="98"/>
    <cellStyle name="常规 7" xfId="99"/>
    <cellStyle name="常规 9" xfId="100"/>
    <cellStyle name="好 2" xfId="101"/>
    <cellStyle name="汇总 2" xfId="102"/>
    <cellStyle name="检查单元格 2" xfId="103"/>
    <cellStyle name="解释性文本 2" xfId="104"/>
    <cellStyle name="警告文本 2" xfId="105"/>
    <cellStyle name="链接单元格 2" xfId="106"/>
    <cellStyle name="千位分隔 2" xfId="107"/>
    <cellStyle name="千位分隔 2 2" xfId="108"/>
    <cellStyle name="千位分隔 2 3" xfId="109"/>
    <cellStyle name="千位分隔 2 3 2 2 2" xfId="110"/>
    <cellStyle name="千位分隔 2 3 2 2 2 2" xfId="111"/>
    <cellStyle name="千位分隔 2 3 2 2 2 3" xfId="112"/>
    <cellStyle name="千位分隔 2 4 2" xfId="113"/>
    <cellStyle name="千位分隔[0] 6" xfId="114"/>
    <cellStyle name="千位分隔[0] 6 2" xfId="115"/>
    <cellStyle name="千位分隔[0] 7" xfId="116"/>
    <cellStyle name="样式 1" xfId="117"/>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FF00"/>
  </sheetPr>
  <dimension ref="A1:O40"/>
  <sheetViews>
    <sheetView showZeros="0" zoomScale="80" zoomScaleNormal="80" workbookViewId="0">
      <selection activeCell="M37" sqref="M37"/>
    </sheetView>
  </sheetViews>
  <sheetFormatPr defaultColWidth="9" defaultRowHeight="21.9" customHeight="1"/>
  <cols>
    <col min="1" max="1" width="35.1083333333333" style="248" customWidth="1"/>
    <col min="2" max="2" width="9.21666666666667" style="248" hidden="1" customWidth="1"/>
    <col min="3" max="3" width="9.55833333333333" style="248" customWidth="1"/>
    <col min="4" max="4" width="10.775" style="248" customWidth="1"/>
    <col min="5" max="5" width="9.55833333333333" style="248" customWidth="1"/>
    <col min="6" max="6" width="9.21666666666667" style="248" customWidth="1"/>
    <col min="7" max="7" width="9.55833333333333" style="248" customWidth="1"/>
    <col min="8" max="8" width="28.5583333333333" style="248" customWidth="1"/>
    <col min="9" max="9" width="9.775" style="248" hidden="1" customWidth="1"/>
    <col min="10" max="10" width="9.55833333333333" style="248" customWidth="1"/>
    <col min="11" max="11" width="10.2166666666667" style="248" customWidth="1"/>
    <col min="12" max="12" width="10" style="248" customWidth="1"/>
    <col min="13" max="13" width="9.775" style="248" customWidth="1"/>
    <col min="14" max="14" width="9.21666666666667" style="248" customWidth="1"/>
    <col min="15" max="15" width="9.55833333333333" style="248" customWidth="1"/>
    <col min="16" max="240" width="9" style="248"/>
    <col min="241" max="241" width="4.88333333333333" style="248" customWidth="1"/>
    <col min="242" max="242" width="30.6666666666667" style="248" customWidth="1"/>
    <col min="243" max="243" width="17" style="248" customWidth="1"/>
    <col min="244" max="244" width="13.4416666666667" style="248" customWidth="1"/>
    <col min="245" max="245" width="32.1083333333333" style="248" customWidth="1"/>
    <col min="246" max="246" width="15.4416666666667" style="248" customWidth="1"/>
    <col min="247" max="247" width="12.2166666666667" style="248" customWidth="1"/>
    <col min="248" max="16384" width="9" style="248"/>
  </cols>
  <sheetData>
    <row r="1" s="246" customFormat="1" ht="15.75" spans="1:15">
      <c r="A1" s="17" t="s">
        <v>0</v>
      </c>
      <c r="B1" s="17"/>
      <c r="C1" s="17"/>
      <c r="D1" s="17"/>
      <c r="E1" s="17"/>
      <c r="F1" s="17"/>
      <c r="G1" s="17"/>
      <c r="H1" s="17"/>
      <c r="I1" s="17"/>
      <c r="J1" s="17"/>
      <c r="K1" s="17"/>
      <c r="L1" s="17"/>
      <c r="M1" s="17"/>
      <c r="N1" s="17"/>
      <c r="O1" s="17"/>
    </row>
    <row r="2" s="247" customFormat="1" ht="23.25" customHeight="1" spans="1:15">
      <c r="A2" s="44" t="s">
        <v>1</v>
      </c>
      <c r="B2" s="45"/>
      <c r="C2" s="45"/>
      <c r="D2" s="45"/>
      <c r="E2" s="45"/>
      <c r="F2" s="45"/>
      <c r="G2" s="45"/>
      <c r="H2" s="45"/>
      <c r="I2" s="45"/>
      <c r="J2" s="45"/>
      <c r="K2" s="45"/>
      <c r="L2" s="45"/>
      <c r="M2" s="45"/>
      <c r="N2" s="45"/>
      <c r="O2" s="45"/>
    </row>
    <row r="3" ht="18" customHeight="1" spans="1:15">
      <c r="A3" s="45"/>
      <c r="B3" s="45"/>
      <c r="C3" s="45"/>
      <c r="D3" s="45"/>
      <c r="E3" s="45"/>
      <c r="F3" s="45"/>
      <c r="G3" s="45"/>
      <c r="H3" s="45"/>
      <c r="I3" s="45"/>
      <c r="J3" s="45"/>
      <c r="K3" s="45"/>
      <c r="L3" s="45"/>
      <c r="M3" s="45"/>
      <c r="N3" s="45"/>
      <c r="O3" s="261" t="s">
        <v>2</v>
      </c>
    </row>
    <row r="4" ht="56.25" spans="1:15">
      <c r="A4" s="63" t="s">
        <v>3</v>
      </c>
      <c r="B4" s="249" t="s">
        <v>4</v>
      </c>
      <c r="C4" s="64" t="s">
        <v>5</v>
      </c>
      <c r="D4" s="64" t="s">
        <v>6</v>
      </c>
      <c r="E4" s="65" t="s">
        <v>7</v>
      </c>
      <c r="F4" s="103" t="s">
        <v>8</v>
      </c>
      <c r="G4" s="103" t="s">
        <v>9</v>
      </c>
      <c r="H4" s="63" t="s">
        <v>10</v>
      </c>
      <c r="I4" s="249" t="s">
        <v>4</v>
      </c>
      <c r="J4" s="64" t="s">
        <v>5</v>
      </c>
      <c r="K4" s="64" t="s">
        <v>6</v>
      </c>
      <c r="L4" s="64" t="s">
        <v>11</v>
      </c>
      <c r="M4" s="65" t="s">
        <v>7</v>
      </c>
      <c r="N4" s="103" t="s">
        <v>12</v>
      </c>
      <c r="O4" s="103" t="s">
        <v>9</v>
      </c>
    </row>
    <row r="5" ht="18.75" spans="1:15">
      <c r="A5" s="63" t="s">
        <v>13</v>
      </c>
      <c r="B5" s="250">
        <f>B6+B32</f>
        <v>999182</v>
      </c>
      <c r="C5" s="250">
        <f>C6+C32</f>
        <v>884772</v>
      </c>
      <c r="D5" s="250">
        <f t="shared" ref="D5:M5" si="0">D6+D32</f>
        <v>1122252</v>
      </c>
      <c r="E5" s="250">
        <f t="shared" si="0"/>
        <v>1128418</v>
      </c>
      <c r="F5" s="182" t="s">
        <v>14</v>
      </c>
      <c r="G5" s="251" t="s">
        <v>14</v>
      </c>
      <c r="H5" s="63" t="s">
        <v>13</v>
      </c>
      <c r="I5" s="250">
        <f t="shared" si="0"/>
        <v>999181.9</v>
      </c>
      <c r="J5" s="250">
        <f t="shared" si="0"/>
        <v>884772</v>
      </c>
      <c r="K5" s="250">
        <f t="shared" si="0"/>
        <v>1122252</v>
      </c>
      <c r="L5" s="250">
        <f t="shared" si="0"/>
        <v>1128418</v>
      </c>
      <c r="M5" s="250">
        <f t="shared" si="0"/>
        <v>1128418</v>
      </c>
      <c r="N5" s="182" t="s">
        <v>14</v>
      </c>
      <c r="O5" s="182" t="s">
        <v>14</v>
      </c>
    </row>
    <row r="6" ht="18.75" spans="1:15">
      <c r="A6" s="252" t="s">
        <v>15</v>
      </c>
      <c r="B6" s="250">
        <f>B7+B21</f>
        <v>252617</v>
      </c>
      <c r="C6" s="250">
        <f>C7+C21</f>
        <v>265000</v>
      </c>
      <c r="D6" s="250">
        <f>D7+D21</f>
        <v>252700</v>
      </c>
      <c r="E6" s="250">
        <f>E7+E21</f>
        <v>252766</v>
      </c>
      <c r="F6" s="181">
        <f t="shared" ref="F6:F27" si="1">E6/D6</f>
        <v>1.00026117926395</v>
      </c>
      <c r="G6" s="181">
        <f t="shared" ref="G6:G27" si="2">E6/B6-1</f>
        <v>0.000589825704524927</v>
      </c>
      <c r="H6" s="252" t="s">
        <v>16</v>
      </c>
      <c r="I6" s="250">
        <f t="shared" ref="I6:M6" si="3">SUM(I7:I31)</f>
        <v>866534.9</v>
      </c>
      <c r="J6" s="250">
        <f t="shared" si="3"/>
        <v>744772</v>
      </c>
      <c r="K6" s="250">
        <f t="shared" si="3"/>
        <v>877152</v>
      </c>
      <c r="L6" s="250">
        <f t="shared" si="3"/>
        <v>885857</v>
      </c>
      <c r="M6" s="250">
        <f t="shared" si="3"/>
        <v>849946</v>
      </c>
      <c r="N6" s="181">
        <f t="shared" ref="N6:N22" si="4">M6/L6</f>
        <v>0.959461854452807</v>
      </c>
      <c r="O6" s="181">
        <f t="shared" ref="O6:O21" si="5">M6/I6-1</f>
        <v>-0.0191439490781041</v>
      </c>
    </row>
    <row r="7" ht="15.75" customHeight="1" spans="1:15">
      <c r="A7" s="183" t="s">
        <v>17</v>
      </c>
      <c r="B7" s="183">
        <v>152415</v>
      </c>
      <c r="C7" s="253">
        <f>SUM(C8:C20)</f>
        <v>162000</v>
      </c>
      <c r="D7" s="253">
        <f>SUM(D8:D20)</f>
        <v>147000</v>
      </c>
      <c r="E7" s="253">
        <f>SUM(E8:E20)</f>
        <v>147073</v>
      </c>
      <c r="F7" s="187">
        <f t="shared" si="1"/>
        <v>1.00049659863946</v>
      </c>
      <c r="G7" s="187">
        <f t="shared" si="2"/>
        <v>-0.0350490437292917</v>
      </c>
      <c r="H7" s="254" t="s">
        <v>18</v>
      </c>
      <c r="I7" s="254">
        <v>37307</v>
      </c>
      <c r="J7" s="253">
        <v>33998</v>
      </c>
      <c r="K7" s="183">
        <v>34017</v>
      </c>
      <c r="L7" s="253">
        <v>26271</v>
      </c>
      <c r="M7" s="253">
        <v>25819</v>
      </c>
      <c r="N7" s="185">
        <f t="shared" si="4"/>
        <v>0.982794716607666</v>
      </c>
      <c r="O7" s="187">
        <f t="shared" si="5"/>
        <v>-0.307931487388426</v>
      </c>
    </row>
    <row r="8" ht="15.75" customHeight="1" spans="1:15">
      <c r="A8" s="183" t="s">
        <v>19</v>
      </c>
      <c r="B8" s="183">
        <v>63623</v>
      </c>
      <c r="C8" s="253">
        <v>65000</v>
      </c>
      <c r="D8" s="183">
        <v>56000</v>
      </c>
      <c r="E8" s="184">
        <v>63514</v>
      </c>
      <c r="F8" s="187">
        <f t="shared" si="1"/>
        <v>1.13417857142857</v>
      </c>
      <c r="G8" s="187">
        <f t="shared" si="2"/>
        <v>-0.00171321691840998</v>
      </c>
      <c r="H8" s="254" t="s">
        <v>20</v>
      </c>
      <c r="I8" s="253"/>
      <c r="J8" s="253"/>
      <c r="K8" s="183">
        <v>0</v>
      </c>
      <c r="L8" s="253">
        <v>0</v>
      </c>
      <c r="M8" s="253"/>
      <c r="N8" s="185"/>
      <c r="O8" s="187"/>
    </row>
    <row r="9" ht="15.75" customHeight="1" spans="1:15">
      <c r="A9" s="183" t="s">
        <v>21</v>
      </c>
      <c r="B9" s="183">
        <v>15800</v>
      </c>
      <c r="C9" s="253">
        <v>16000</v>
      </c>
      <c r="D9" s="183">
        <v>13000</v>
      </c>
      <c r="E9" s="184">
        <v>10164</v>
      </c>
      <c r="F9" s="187">
        <f t="shared" si="1"/>
        <v>0.781846153846154</v>
      </c>
      <c r="G9" s="187">
        <f t="shared" si="2"/>
        <v>-0.356708860759494</v>
      </c>
      <c r="H9" s="254" t="s">
        <v>22</v>
      </c>
      <c r="I9" s="254">
        <v>140</v>
      </c>
      <c r="J9" s="253">
        <v>100</v>
      </c>
      <c r="K9" s="183">
        <v>100</v>
      </c>
      <c r="L9" s="183">
        <v>140</v>
      </c>
      <c r="M9" s="184">
        <v>140</v>
      </c>
      <c r="N9" s="185">
        <f t="shared" si="4"/>
        <v>1</v>
      </c>
      <c r="O9" s="187">
        <f t="shared" si="5"/>
        <v>0</v>
      </c>
    </row>
    <row r="10" ht="15.75" customHeight="1" spans="1:15">
      <c r="A10" s="183" t="s">
        <v>23</v>
      </c>
      <c r="B10" s="183">
        <v>5138</v>
      </c>
      <c r="C10" s="253">
        <v>8000</v>
      </c>
      <c r="D10" s="183">
        <v>5400</v>
      </c>
      <c r="E10" s="184">
        <v>4641</v>
      </c>
      <c r="F10" s="187">
        <f t="shared" si="1"/>
        <v>0.859444444444444</v>
      </c>
      <c r="G10" s="187">
        <f t="shared" si="2"/>
        <v>-0.0967302452316077</v>
      </c>
      <c r="H10" s="254" t="s">
        <v>24</v>
      </c>
      <c r="I10" s="254">
        <v>31116</v>
      </c>
      <c r="J10" s="253">
        <v>32526</v>
      </c>
      <c r="K10" s="183">
        <v>32526</v>
      </c>
      <c r="L10" s="183">
        <v>28080</v>
      </c>
      <c r="M10" s="184">
        <v>28068</v>
      </c>
      <c r="N10" s="185">
        <f t="shared" si="4"/>
        <v>0.99957264957265</v>
      </c>
      <c r="O10" s="187">
        <f t="shared" si="5"/>
        <v>-0.0979560354801389</v>
      </c>
    </row>
    <row r="11" ht="15.75" customHeight="1" spans="1:15">
      <c r="A11" s="183" t="s">
        <v>25</v>
      </c>
      <c r="B11" s="183">
        <v>4031</v>
      </c>
      <c r="C11" s="253">
        <v>8000</v>
      </c>
      <c r="D11" s="183">
        <v>7000</v>
      </c>
      <c r="E11" s="184">
        <v>5007</v>
      </c>
      <c r="F11" s="187">
        <f t="shared" si="1"/>
        <v>0.715285714285714</v>
      </c>
      <c r="G11" s="187">
        <f t="shared" si="2"/>
        <v>0.242123542545274</v>
      </c>
      <c r="H11" s="254" t="s">
        <v>26</v>
      </c>
      <c r="I11" s="254">
        <v>210390</v>
      </c>
      <c r="J11" s="253">
        <v>210427</v>
      </c>
      <c r="K11" s="183">
        <v>225530</v>
      </c>
      <c r="L11" s="183">
        <v>221100</v>
      </c>
      <c r="M11" s="184">
        <v>212073</v>
      </c>
      <c r="N11" s="185">
        <f t="shared" si="4"/>
        <v>0.959172320217096</v>
      </c>
      <c r="O11" s="187">
        <f t="shared" si="5"/>
        <v>0.00799942963068578</v>
      </c>
    </row>
    <row r="12" ht="15.75" customHeight="1" spans="1:15">
      <c r="A12" s="183" t="s">
        <v>27</v>
      </c>
      <c r="B12" s="183">
        <v>9998</v>
      </c>
      <c r="C12" s="253">
        <v>11600</v>
      </c>
      <c r="D12" s="183">
        <v>11600</v>
      </c>
      <c r="E12" s="184">
        <v>9903</v>
      </c>
      <c r="F12" s="187">
        <f t="shared" si="1"/>
        <v>0.853706896551724</v>
      </c>
      <c r="G12" s="187">
        <f t="shared" si="2"/>
        <v>-0.00950190038007603</v>
      </c>
      <c r="H12" s="254" t="s">
        <v>28</v>
      </c>
      <c r="I12" s="254">
        <v>3322</v>
      </c>
      <c r="J12" s="253">
        <v>1635</v>
      </c>
      <c r="K12" s="183">
        <v>1660</v>
      </c>
      <c r="L12" s="183">
        <v>3588</v>
      </c>
      <c r="M12" s="184">
        <v>3588</v>
      </c>
      <c r="N12" s="185">
        <f t="shared" si="4"/>
        <v>1</v>
      </c>
      <c r="O12" s="187">
        <f t="shared" si="5"/>
        <v>0.0800722456351595</v>
      </c>
    </row>
    <row r="13" ht="15.75" customHeight="1" spans="1:15">
      <c r="A13" s="183" t="s">
        <v>29</v>
      </c>
      <c r="B13" s="183">
        <v>3522</v>
      </c>
      <c r="C13" s="253">
        <v>4000</v>
      </c>
      <c r="D13" s="183">
        <v>4000</v>
      </c>
      <c r="E13" s="184">
        <v>3711</v>
      </c>
      <c r="F13" s="187">
        <f t="shared" si="1"/>
        <v>0.92775</v>
      </c>
      <c r="G13" s="187">
        <f t="shared" si="2"/>
        <v>0.0536626916524703</v>
      </c>
      <c r="H13" s="254" t="s">
        <v>30</v>
      </c>
      <c r="I13" s="254">
        <v>4357</v>
      </c>
      <c r="J13" s="253">
        <v>8744</v>
      </c>
      <c r="K13" s="183">
        <v>9386</v>
      </c>
      <c r="L13" s="183">
        <v>11071</v>
      </c>
      <c r="M13" s="184">
        <v>10851</v>
      </c>
      <c r="N13" s="185">
        <f t="shared" si="4"/>
        <v>0.980128263029537</v>
      </c>
      <c r="O13" s="187">
        <f t="shared" si="5"/>
        <v>1.49047509754418</v>
      </c>
    </row>
    <row r="14" ht="15.75" customHeight="1" spans="1:15">
      <c r="A14" s="183" t="s">
        <v>31</v>
      </c>
      <c r="B14" s="183">
        <v>1477</v>
      </c>
      <c r="C14" s="253">
        <v>2000</v>
      </c>
      <c r="D14" s="183">
        <v>2000</v>
      </c>
      <c r="E14" s="184">
        <v>1777</v>
      </c>
      <c r="F14" s="187">
        <f t="shared" si="1"/>
        <v>0.8885</v>
      </c>
      <c r="G14" s="187">
        <f t="shared" si="2"/>
        <v>0.2031144211239</v>
      </c>
      <c r="H14" s="254" t="s">
        <v>32</v>
      </c>
      <c r="I14" s="254">
        <v>131933</v>
      </c>
      <c r="J14" s="253">
        <v>118485</v>
      </c>
      <c r="K14" s="183">
        <v>146237</v>
      </c>
      <c r="L14" s="183">
        <v>144728</v>
      </c>
      <c r="M14" s="184">
        <v>143814</v>
      </c>
      <c r="N14" s="185">
        <f t="shared" si="4"/>
        <v>0.993684705101984</v>
      </c>
      <c r="O14" s="187">
        <f t="shared" si="5"/>
        <v>0.0900532846217399</v>
      </c>
    </row>
    <row r="15" ht="15.75" customHeight="1" spans="1:15">
      <c r="A15" s="254" t="s">
        <v>33</v>
      </c>
      <c r="B15" s="254">
        <v>13098</v>
      </c>
      <c r="C15" s="253">
        <v>12000</v>
      </c>
      <c r="D15" s="183">
        <v>12000</v>
      </c>
      <c r="E15" s="184">
        <v>9007</v>
      </c>
      <c r="F15" s="187">
        <f t="shared" si="1"/>
        <v>0.750583333333333</v>
      </c>
      <c r="G15" s="187">
        <f t="shared" si="2"/>
        <v>-0.312337761490304</v>
      </c>
      <c r="H15" s="254" t="s">
        <v>34</v>
      </c>
      <c r="I15" s="254">
        <v>145054</v>
      </c>
      <c r="J15" s="253">
        <v>128914</v>
      </c>
      <c r="K15" s="183">
        <v>154526</v>
      </c>
      <c r="L15" s="183">
        <v>157430</v>
      </c>
      <c r="M15" s="184">
        <v>156701</v>
      </c>
      <c r="N15" s="185">
        <f t="shared" si="4"/>
        <v>0.995369370513879</v>
      </c>
      <c r="O15" s="187">
        <f t="shared" si="5"/>
        <v>0.0802942352503206</v>
      </c>
    </row>
    <row r="16" ht="15.75" customHeight="1" spans="1:15">
      <c r="A16" s="183" t="s">
        <v>35</v>
      </c>
      <c r="B16" s="183">
        <v>9382</v>
      </c>
      <c r="C16" s="253">
        <v>11600</v>
      </c>
      <c r="D16" s="183">
        <v>8600</v>
      </c>
      <c r="E16" s="184">
        <v>9864</v>
      </c>
      <c r="F16" s="187">
        <f t="shared" si="1"/>
        <v>1.14697674418605</v>
      </c>
      <c r="G16" s="187">
        <f t="shared" si="2"/>
        <v>0.0513749733532296</v>
      </c>
      <c r="H16" s="254" t="s">
        <v>36</v>
      </c>
      <c r="I16" s="254">
        <v>35896</v>
      </c>
      <c r="J16" s="253">
        <v>6539</v>
      </c>
      <c r="K16" s="183">
        <v>28623</v>
      </c>
      <c r="L16" s="183">
        <v>28740</v>
      </c>
      <c r="M16" s="184">
        <v>28620</v>
      </c>
      <c r="N16" s="185">
        <f t="shared" si="4"/>
        <v>0.995824634655532</v>
      </c>
      <c r="O16" s="187">
        <f t="shared" si="5"/>
        <v>-0.202696679295743</v>
      </c>
    </row>
    <row r="17" ht="15.75" customHeight="1" spans="1:15">
      <c r="A17" s="254" t="s">
        <v>37</v>
      </c>
      <c r="B17" s="254">
        <v>3292</v>
      </c>
      <c r="C17" s="253">
        <v>3000</v>
      </c>
      <c r="D17" s="183">
        <v>4000</v>
      </c>
      <c r="E17" s="184">
        <v>5635</v>
      </c>
      <c r="F17" s="187">
        <f t="shared" si="1"/>
        <v>1.40875</v>
      </c>
      <c r="G17" s="187">
        <f t="shared" si="2"/>
        <v>0.711725394896719</v>
      </c>
      <c r="H17" s="254" t="s">
        <v>38</v>
      </c>
      <c r="I17" s="254">
        <v>95878.9</v>
      </c>
      <c r="J17" s="253">
        <v>21108</v>
      </c>
      <c r="K17" s="183">
        <v>31960</v>
      </c>
      <c r="L17" s="183">
        <v>31921</v>
      </c>
      <c r="M17" s="184">
        <v>31921</v>
      </c>
      <c r="N17" s="185">
        <f t="shared" si="4"/>
        <v>1</v>
      </c>
      <c r="O17" s="187">
        <f t="shared" si="5"/>
        <v>-0.667069605512787</v>
      </c>
    </row>
    <row r="18" ht="15.75" customHeight="1" spans="1:15">
      <c r="A18" s="254" t="s">
        <v>39</v>
      </c>
      <c r="B18" s="254">
        <v>22057</v>
      </c>
      <c r="C18" s="253">
        <v>20000</v>
      </c>
      <c r="D18" s="183">
        <v>22000</v>
      </c>
      <c r="E18" s="184">
        <v>22713</v>
      </c>
      <c r="F18" s="187">
        <f t="shared" si="1"/>
        <v>1.03240909090909</v>
      </c>
      <c r="G18" s="187">
        <f t="shared" si="2"/>
        <v>0.0297411252663553</v>
      </c>
      <c r="H18" s="254" t="s">
        <v>40</v>
      </c>
      <c r="I18" s="254">
        <v>103535</v>
      </c>
      <c r="J18" s="253">
        <v>79838</v>
      </c>
      <c r="K18" s="183">
        <v>88803</v>
      </c>
      <c r="L18" s="183">
        <v>91624</v>
      </c>
      <c r="M18" s="184">
        <v>74881</v>
      </c>
      <c r="N18" s="185">
        <f t="shared" si="4"/>
        <v>0.817264035623854</v>
      </c>
      <c r="O18" s="187">
        <f t="shared" si="5"/>
        <v>-0.276756652339789</v>
      </c>
    </row>
    <row r="19" ht="15.75" customHeight="1" spans="1:15">
      <c r="A19" s="254" t="s">
        <v>41</v>
      </c>
      <c r="B19" s="254">
        <v>347</v>
      </c>
      <c r="C19" s="253">
        <v>800</v>
      </c>
      <c r="D19" s="183">
        <v>500</v>
      </c>
      <c r="E19" s="184">
        <v>299</v>
      </c>
      <c r="F19" s="187">
        <f t="shared" si="1"/>
        <v>0.598</v>
      </c>
      <c r="G19" s="187">
        <f t="shared" si="2"/>
        <v>-0.138328530259366</v>
      </c>
      <c r="H19" s="254" t="s">
        <v>42</v>
      </c>
      <c r="I19" s="254">
        <v>24986</v>
      </c>
      <c r="J19" s="253">
        <v>36635</v>
      </c>
      <c r="K19" s="183">
        <v>44544</v>
      </c>
      <c r="L19" s="183">
        <v>54220</v>
      </c>
      <c r="M19" s="184">
        <v>53009</v>
      </c>
      <c r="N19" s="185">
        <f t="shared" si="4"/>
        <v>0.977665068240502</v>
      </c>
      <c r="O19" s="187">
        <f t="shared" si="5"/>
        <v>1.12154806691747</v>
      </c>
    </row>
    <row r="20" ht="15.75" customHeight="1" spans="1:15">
      <c r="A20" s="254" t="s">
        <v>43</v>
      </c>
      <c r="B20" s="254">
        <v>650</v>
      </c>
      <c r="C20" s="253"/>
      <c r="D20" s="183">
        <v>900</v>
      </c>
      <c r="E20" s="184">
        <v>838</v>
      </c>
      <c r="F20" s="187">
        <f t="shared" si="1"/>
        <v>0.931111111111111</v>
      </c>
      <c r="G20" s="187">
        <f t="shared" si="2"/>
        <v>0.289230769230769</v>
      </c>
      <c r="H20" s="254" t="s">
        <v>44</v>
      </c>
      <c r="I20" s="254">
        <v>1919</v>
      </c>
      <c r="J20" s="253">
        <v>4382</v>
      </c>
      <c r="K20" s="183">
        <v>4204</v>
      </c>
      <c r="L20" s="253">
        <v>20702</v>
      </c>
      <c r="M20" s="253">
        <v>20702</v>
      </c>
      <c r="N20" s="185">
        <f t="shared" si="4"/>
        <v>1</v>
      </c>
      <c r="O20" s="187">
        <f t="shared" si="5"/>
        <v>9.78791036998437</v>
      </c>
    </row>
    <row r="21" ht="15.75" customHeight="1" spans="1:15">
      <c r="A21" s="183" t="s">
        <v>45</v>
      </c>
      <c r="B21" s="183">
        <v>100202</v>
      </c>
      <c r="C21" s="253">
        <f>SUM(C22:C28)</f>
        <v>103000</v>
      </c>
      <c r="D21" s="253">
        <f>SUM(D22:D28)</f>
        <v>105700</v>
      </c>
      <c r="E21" s="253">
        <f>SUM(E22:E28)</f>
        <v>105693</v>
      </c>
      <c r="F21" s="187">
        <f t="shared" si="1"/>
        <v>0.999933774834437</v>
      </c>
      <c r="G21" s="187">
        <f t="shared" si="2"/>
        <v>0.0547993054030858</v>
      </c>
      <c r="H21" s="254" t="s">
        <v>46</v>
      </c>
      <c r="I21" s="254">
        <v>267</v>
      </c>
      <c r="J21" s="253">
        <v>1352</v>
      </c>
      <c r="K21" s="183">
        <v>959</v>
      </c>
      <c r="L21" s="183">
        <v>732</v>
      </c>
      <c r="M21" s="184">
        <v>647</v>
      </c>
      <c r="N21" s="185">
        <f t="shared" si="4"/>
        <v>0.883879781420765</v>
      </c>
      <c r="O21" s="187">
        <f t="shared" si="5"/>
        <v>1.42322097378277</v>
      </c>
    </row>
    <row r="22" ht="15.75" customHeight="1" spans="1:15">
      <c r="A22" s="183" t="s">
        <v>47</v>
      </c>
      <c r="B22" s="183">
        <v>23206</v>
      </c>
      <c r="C22" s="253">
        <v>33000</v>
      </c>
      <c r="D22" s="253">
        <v>35000</v>
      </c>
      <c r="E22" s="253">
        <v>32767</v>
      </c>
      <c r="F22" s="187">
        <f t="shared" si="1"/>
        <v>0.9362</v>
      </c>
      <c r="G22" s="187">
        <f t="shared" si="2"/>
        <v>0.412005515814875</v>
      </c>
      <c r="H22" s="254" t="s">
        <v>48</v>
      </c>
      <c r="I22" s="253"/>
      <c r="J22" s="253"/>
      <c r="K22" s="183">
        <v>427</v>
      </c>
      <c r="L22" s="183">
        <v>460</v>
      </c>
      <c r="M22" s="184">
        <v>427</v>
      </c>
      <c r="N22" s="185">
        <f t="shared" si="4"/>
        <v>0.928260869565217</v>
      </c>
      <c r="O22" s="187"/>
    </row>
    <row r="23" ht="15.75" customHeight="1" spans="1:15">
      <c r="A23" s="183" t="s">
        <v>49</v>
      </c>
      <c r="B23" s="183">
        <v>8329</v>
      </c>
      <c r="C23" s="253">
        <v>10600</v>
      </c>
      <c r="D23" s="253">
        <v>6600</v>
      </c>
      <c r="E23" s="184">
        <v>7743</v>
      </c>
      <c r="F23" s="187">
        <f t="shared" si="1"/>
        <v>1.17318181818182</v>
      </c>
      <c r="G23" s="187">
        <f t="shared" si="2"/>
        <v>-0.0703565854244207</v>
      </c>
      <c r="H23" s="254" t="s">
        <v>50</v>
      </c>
      <c r="I23" s="253"/>
      <c r="J23" s="253"/>
      <c r="K23" s="183">
        <v>0</v>
      </c>
      <c r="L23" s="183">
        <v>0</v>
      </c>
      <c r="M23" s="184"/>
      <c r="N23" s="185"/>
      <c r="O23" s="187"/>
    </row>
    <row r="24" ht="15.75" customHeight="1" spans="1:15">
      <c r="A24" s="183" t="s">
        <v>51</v>
      </c>
      <c r="B24" s="186">
        <v>9306</v>
      </c>
      <c r="C24" s="253">
        <v>30000</v>
      </c>
      <c r="D24" s="253">
        <v>4700</v>
      </c>
      <c r="E24" s="184">
        <v>4644</v>
      </c>
      <c r="F24" s="187">
        <f t="shared" si="1"/>
        <v>0.988085106382979</v>
      </c>
      <c r="G24" s="187">
        <f t="shared" si="2"/>
        <v>-0.500967117988395</v>
      </c>
      <c r="H24" s="254" t="s">
        <v>52</v>
      </c>
      <c r="I24" s="254">
        <v>3095</v>
      </c>
      <c r="J24" s="253">
        <v>6166</v>
      </c>
      <c r="K24" s="183">
        <v>6132</v>
      </c>
      <c r="L24" s="183">
        <v>6487</v>
      </c>
      <c r="M24" s="184">
        <v>5971</v>
      </c>
      <c r="N24" s="185">
        <f t="shared" ref="N24:N27" si="6">M24/L24</f>
        <v>0.920456297209804</v>
      </c>
      <c r="O24" s="187">
        <f t="shared" ref="O24:O27" si="7">M24/I24-1</f>
        <v>0.92924071082391</v>
      </c>
    </row>
    <row r="25" ht="15.75" customHeight="1" spans="1:15">
      <c r="A25" s="186" t="s">
        <v>53</v>
      </c>
      <c r="B25" s="186">
        <v>55316</v>
      </c>
      <c r="C25" s="253">
        <v>27000</v>
      </c>
      <c r="D25" s="253">
        <v>50500</v>
      </c>
      <c r="E25" s="184">
        <v>51572</v>
      </c>
      <c r="F25" s="187">
        <f t="shared" si="1"/>
        <v>1.02122772277228</v>
      </c>
      <c r="G25" s="187">
        <f t="shared" si="2"/>
        <v>-0.0676838527731578</v>
      </c>
      <c r="H25" s="254" t="s">
        <v>54</v>
      </c>
      <c r="I25" s="254">
        <v>18323</v>
      </c>
      <c r="J25" s="253">
        <v>23043</v>
      </c>
      <c r="K25" s="183">
        <v>24845</v>
      </c>
      <c r="L25" s="186">
        <v>24737</v>
      </c>
      <c r="M25" s="184">
        <v>24370</v>
      </c>
      <c r="N25" s="185">
        <f t="shared" si="6"/>
        <v>0.985163924485588</v>
      </c>
      <c r="O25" s="187">
        <f t="shared" si="7"/>
        <v>0.330022376248431</v>
      </c>
    </row>
    <row r="26" ht="15.75" customHeight="1" spans="1:15">
      <c r="A26" s="186" t="s">
        <v>55</v>
      </c>
      <c r="B26" s="186">
        <v>2888</v>
      </c>
      <c r="C26" s="253">
        <v>1400</v>
      </c>
      <c r="D26" s="253">
        <v>1400</v>
      </c>
      <c r="E26" s="184">
        <v>1248</v>
      </c>
      <c r="F26" s="187">
        <f t="shared" si="1"/>
        <v>0.891428571428571</v>
      </c>
      <c r="G26" s="187">
        <f t="shared" si="2"/>
        <v>-0.56786703601108</v>
      </c>
      <c r="H26" s="254" t="s">
        <v>56</v>
      </c>
      <c r="I26" s="254">
        <v>434</v>
      </c>
      <c r="J26" s="253">
        <v>281</v>
      </c>
      <c r="K26" s="183">
        <v>1552</v>
      </c>
      <c r="L26" s="186">
        <v>1552</v>
      </c>
      <c r="M26" s="184">
        <v>1552</v>
      </c>
      <c r="N26" s="185">
        <f t="shared" si="6"/>
        <v>1</v>
      </c>
      <c r="O26" s="187">
        <f t="shared" si="7"/>
        <v>2.57603686635945</v>
      </c>
    </row>
    <row r="27" ht="15.75" customHeight="1" spans="1:15">
      <c r="A27" s="186" t="s">
        <v>57</v>
      </c>
      <c r="B27" s="186">
        <v>1157</v>
      </c>
      <c r="C27" s="253">
        <v>1000</v>
      </c>
      <c r="D27" s="253">
        <v>7500</v>
      </c>
      <c r="E27" s="184">
        <v>7719</v>
      </c>
      <c r="F27" s="187">
        <f t="shared" si="1"/>
        <v>1.0292</v>
      </c>
      <c r="G27" s="187">
        <f t="shared" si="2"/>
        <v>5.67156439066551</v>
      </c>
      <c r="H27" s="254" t="s">
        <v>58</v>
      </c>
      <c r="I27" s="254">
        <v>2455</v>
      </c>
      <c r="J27" s="256">
        <v>4099</v>
      </c>
      <c r="K27" s="183">
        <v>13861</v>
      </c>
      <c r="L27" s="186">
        <v>14980</v>
      </c>
      <c r="M27" s="184">
        <v>9498</v>
      </c>
      <c r="N27" s="185">
        <f t="shared" si="6"/>
        <v>0.634045393858478</v>
      </c>
      <c r="O27" s="187">
        <f t="shared" si="7"/>
        <v>2.86883910386965</v>
      </c>
    </row>
    <row r="28" ht="15.75" customHeight="1" spans="1:15">
      <c r="A28" s="186"/>
      <c r="C28" s="253"/>
      <c r="D28" s="253"/>
      <c r="E28" s="184"/>
      <c r="F28" s="185"/>
      <c r="G28" s="185"/>
      <c r="H28" s="254" t="s">
        <v>59</v>
      </c>
      <c r="I28" s="254"/>
      <c r="J28" s="256">
        <v>10000</v>
      </c>
      <c r="K28" s="183">
        <v>10000</v>
      </c>
      <c r="L28" s="186">
        <v>0</v>
      </c>
      <c r="M28" s="184"/>
      <c r="N28" s="185"/>
      <c r="O28" s="187"/>
    </row>
    <row r="29" ht="15.75" customHeight="1" spans="1:15">
      <c r="A29" s="186"/>
      <c r="B29" s="186"/>
      <c r="C29" s="253"/>
      <c r="D29" s="186"/>
      <c r="E29" s="184"/>
      <c r="F29" s="185"/>
      <c r="G29" s="185"/>
      <c r="H29" s="254" t="s">
        <v>60</v>
      </c>
      <c r="I29" s="256"/>
      <c r="J29" s="256"/>
      <c r="K29" s="183"/>
      <c r="L29" s="255">
        <v>0</v>
      </c>
      <c r="M29" s="255"/>
      <c r="N29" s="185"/>
      <c r="O29" s="187"/>
    </row>
    <row r="30" ht="15.75" customHeight="1" spans="1:15">
      <c r="A30" s="255"/>
      <c r="B30" s="255"/>
      <c r="C30" s="256"/>
      <c r="D30" s="255"/>
      <c r="E30" s="255"/>
      <c r="F30" s="257"/>
      <c r="G30" s="257"/>
      <c r="H30" s="254" t="s">
        <v>61</v>
      </c>
      <c r="I30" s="254">
        <v>16126</v>
      </c>
      <c r="J30" s="256">
        <v>16500</v>
      </c>
      <c r="K30" s="183">
        <v>17256</v>
      </c>
      <c r="L30" s="255">
        <v>17290</v>
      </c>
      <c r="M30" s="255">
        <v>17290</v>
      </c>
      <c r="N30" s="185">
        <f>M30/L30</f>
        <v>1</v>
      </c>
      <c r="O30" s="187">
        <f>M30/I30-1</f>
        <v>0.0721815701351853</v>
      </c>
    </row>
    <row r="31" ht="15.75" customHeight="1" spans="1:15">
      <c r="A31" s="255"/>
      <c r="B31" s="255"/>
      <c r="C31" s="256"/>
      <c r="D31" s="255"/>
      <c r="E31" s="255"/>
      <c r="F31" s="257"/>
      <c r="G31" s="257"/>
      <c r="H31" s="254" t="s">
        <v>62</v>
      </c>
      <c r="I31" s="256">
        <v>1</v>
      </c>
      <c r="J31" s="256"/>
      <c r="K31" s="183">
        <v>4</v>
      </c>
      <c r="L31" s="255">
        <v>4</v>
      </c>
      <c r="M31" s="255">
        <v>4</v>
      </c>
      <c r="N31" s="185">
        <f>M31/L31</f>
        <v>1</v>
      </c>
      <c r="O31" s="187">
        <f>M31/I31-1</f>
        <v>3</v>
      </c>
    </row>
    <row r="32" ht="18.75" spans="1:15">
      <c r="A32" s="252" t="s">
        <v>63</v>
      </c>
      <c r="B32" s="250">
        <f>B33+B34+B35+B36+B39+B37+B38</f>
        <v>746565</v>
      </c>
      <c r="C32" s="250">
        <f>C33+C34+C35+C36+C39+C37+C38</f>
        <v>619772</v>
      </c>
      <c r="D32" s="250">
        <f>D33+D34+D35+D36+D39+D37+D38</f>
        <v>869552</v>
      </c>
      <c r="E32" s="250">
        <f>E33+E34+E35+E36+E39+E37+E38</f>
        <v>875652</v>
      </c>
      <c r="F32" s="122" t="s">
        <v>14</v>
      </c>
      <c r="G32" s="122" t="s">
        <v>14</v>
      </c>
      <c r="H32" s="252" t="s">
        <v>64</v>
      </c>
      <c r="I32" s="250">
        <f>I33+I34+I35+I36+I37+I38</f>
        <v>132647</v>
      </c>
      <c r="J32" s="250">
        <f>J33+J34+J35+J36+J37+J38</f>
        <v>140000</v>
      </c>
      <c r="K32" s="250">
        <f>K33+K34+K35+K36+K37+K38</f>
        <v>245100</v>
      </c>
      <c r="L32" s="250">
        <f>L33+L34+L35+L36+L37+L38</f>
        <v>242561</v>
      </c>
      <c r="M32" s="250">
        <f>M33+M34+M35+M36+M37+M38</f>
        <v>278472</v>
      </c>
      <c r="N32" s="122" t="s">
        <v>14</v>
      </c>
      <c r="O32" s="122" t="s">
        <v>14</v>
      </c>
    </row>
    <row r="33" ht="15.75" customHeight="1" spans="1:15">
      <c r="A33" s="195" t="s">
        <v>65</v>
      </c>
      <c r="B33" s="195">
        <v>584061</v>
      </c>
      <c r="C33" s="184">
        <v>496952</v>
      </c>
      <c r="D33" s="195">
        <v>618632</v>
      </c>
      <c r="E33" s="184">
        <v>622474</v>
      </c>
      <c r="F33" s="185"/>
      <c r="G33" s="258"/>
      <c r="H33" s="195" t="s">
        <v>66</v>
      </c>
      <c r="I33" s="195">
        <v>41462</v>
      </c>
      <c r="J33" s="184">
        <v>45000</v>
      </c>
      <c r="K33" s="195">
        <v>50000</v>
      </c>
      <c r="L33" s="255">
        <v>45156</v>
      </c>
      <c r="M33" s="255">
        <v>45156</v>
      </c>
      <c r="N33" s="185"/>
      <c r="O33" s="258"/>
    </row>
    <row r="34" ht="15.75" customHeight="1" spans="1:15">
      <c r="A34" s="259" t="s">
        <v>67</v>
      </c>
      <c r="B34" s="259">
        <v>7665</v>
      </c>
      <c r="C34" s="184">
        <v>1531</v>
      </c>
      <c r="D34" s="195">
        <v>1531</v>
      </c>
      <c r="E34" s="184">
        <v>1531</v>
      </c>
      <c r="F34" s="185"/>
      <c r="G34" s="258"/>
      <c r="H34" s="195" t="s">
        <v>68</v>
      </c>
      <c r="I34" s="195">
        <v>88365</v>
      </c>
      <c r="J34" s="184">
        <v>95000</v>
      </c>
      <c r="K34" s="195">
        <v>134000</v>
      </c>
      <c r="L34" s="195">
        <v>131465</v>
      </c>
      <c r="M34" s="195">
        <v>131465</v>
      </c>
      <c r="N34" s="185"/>
      <c r="O34" s="258"/>
    </row>
    <row r="35" ht="15.75" customHeight="1" spans="1:15">
      <c r="A35" s="259" t="s">
        <v>69</v>
      </c>
      <c r="B35" s="259">
        <v>107531</v>
      </c>
      <c r="C35" s="184">
        <v>120000</v>
      </c>
      <c r="D35" s="195">
        <v>120000</v>
      </c>
      <c r="E35" s="260">
        <f>121145+1513</f>
        <v>122658</v>
      </c>
      <c r="F35" s="185"/>
      <c r="G35" s="258"/>
      <c r="H35" s="197" t="s">
        <v>70</v>
      </c>
      <c r="I35" s="195"/>
      <c r="J35" s="184"/>
      <c r="K35" s="195">
        <v>61100</v>
      </c>
      <c r="L35" s="184">
        <v>61236</v>
      </c>
      <c r="M35" s="184">
        <v>61236</v>
      </c>
      <c r="N35" s="185"/>
      <c r="O35" s="258"/>
    </row>
    <row r="36" ht="15.75" customHeight="1" spans="1:15">
      <c r="A36" s="259" t="s">
        <v>71</v>
      </c>
      <c r="B36" s="259"/>
      <c r="C36" s="184"/>
      <c r="D36" s="195">
        <v>6000</v>
      </c>
      <c r="E36" s="184">
        <v>5600</v>
      </c>
      <c r="F36" s="185"/>
      <c r="G36" s="258"/>
      <c r="H36" s="195" t="s">
        <v>72</v>
      </c>
      <c r="I36" s="195">
        <v>1531</v>
      </c>
      <c r="J36" s="184"/>
      <c r="K36" s="195"/>
      <c r="L36" s="184">
        <v>3191</v>
      </c>
      <c r="M36" s="184">
        <v>3191</v>
      </c>
      <c r="N36" s="185"/>
      <c r="O36" s="258"/>
    </row>
    <row r="37" ht="15.75" customHeight="1" spans="1:15">
      <c r="A37" s="259" t="s">
        <v>73</v>
      </c>
      <c r="B37" s="259">
        <v>20000</v>
      </c>
      <c r="C37" s="184"/>
      <c r="D37" s="195">
        <v>61000</v>
      </c>
      <c r="E37" s="184">
        <v>61000</v>
      </c>
      <c r="F37" s="185"/>
      <c r="G37" s="258"/>
      <c r="H37" s="197" t="s">
        <v>74</v>
      </c>
      <c r="I37" s="195"/>
      <c r="J37" s="184"/>
      <c r="K37" s="184"/>
      <c r="L37" s="195">
        <v>1513</v>
      </c>
      <c r="M37" s="260">
        <v>1513</v>
      </c>
      <c r="N37" s="185"/>
      <c r="O37" s="258"/>
    </row>
    <row r="38" ht="15.75" customHeight="1" spans="1:15">
      <c r="A38" s="259" t="s">
        <v>75</v>
      </c>
      <c r="B38" s="259"/>
      <c r="C38" s="184"/>
      <c r="D38" s="195">
        <v>61100</v>
      </c>
      <c r="E38" s="184">
        <v>61100</v>
      </c>
      <c r="F38" s="185"/>
      <c r="G38" s="258"/>
      <c r="H38" s="197" t="s">
        <v>76</v>
      </c>
      <c r="I38" s="195">
        <v>1289</v>
      </c>
      <c r="J38" s="184"/>
      <c r="K38" s="195"/>
      <c r="L38" s="195"/>
      <c r="M38" s="184">
        <v>35911</v>
      </c>
      <c r="N38" s="185"/>
      <c r="O38" s="258"/>
    </row>
    <row r="39" ht="15.75" customHeight="1" spans="1:15">
      <c r="A39" s="259" t="s">
        <v>77</v>
      </c>
      <c r="B39" s="259">
        <v>27308</v>
      </c>
      <c r="C39" s="186">
        <v>1289</v>
      </c>
      <c r="D39" s="186">
        <v>1289</v>
      </c>
      <c r="E39" s="184">
        <v>1289</v>
      </c>
      <c r="F39" s="185"/>
      <c r="G39" s="258"/>
      <c r="H39" s="195"/>
      <c r="I39" s="195"/>
      <c r="J39" s="184"/>
      <c r="K39" s="195"/>
      <c r="L39" s="184"/>
      <c r="M39" s="184">
        <f>SUM(M40:M40)</f>
        <v>0</v>
      </c>
      <c r="N39" s="185"/>
      <c r="O39" s="258"/>
    </row>
    <row r="40" ht="15.75" customHeight="1" spans="1:15">
      <c r="A40" s="259"/>
      <c r="B40" s="259"/>
      <c r="C40" s="186"/>
      <c r="D40" s="186"/>
      <c r="E40" s="184"/>
      <c r="F40" s="185"/>
      <c r="G40" s="258"/>
      <c r="H40" s="195"/>
      <c r="I40" s="195"/>
      <c r="J40" s="186"/>
      <c r="K40" s="186"/>
      <c r="L40" s="195"/>
      <c r="M40" s="184"/>
      <c r="N40" s="185"/>
      <c r="O40" s="258"/>
    </row>
  </sheetData>
  <mergeCells count="2">
    <mergeCell ref="A1:O1"/>
    <mergeCell ref="A2:O2"/>
  </mergeCells>
  <printOptions horizontalCentered="1"/>
  <pageMargins left="0.590277777777778" right="0.590277777777778" top="0.511805555555556" bottom="0.511805555555556" header="0.314583333333333" footer="0.314583333333333"/>
  <pageSetup paperSize="9" scale="80" orientation="landscape" blackAndWhite="1" errors="blank"/>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5"/>
  <sheetViews>
    <sheetView workbookViewId="0">
      <selection activeCell="A2" sqref="A2:D2"/>
    </sheetView>
  </sheetViews>
  <sheetFormatPr defaultColWidth="9" defaultRowHeight="13.5" outlineLevelRow="4" outlineLevelCol="3"/>
  <cols>
    <col min="1" max="1" width="21.1083333333333" customWidth="1"/>
    <col min="3" max="3" width="31.1083333333333" customWidth="1"/>
    <col min="4" max="4" width="14.6666666666667" customWidth="1"/>
  </cols>
  <sheetData>
    <row r="1" ht="15.75" spans="1:4">
      <c r="A1" s="59" t="s">
        <v>1508</v>
      </c>
      <c r="B1" s="60"/>
      <c r="C1" s="60"/>
      <c r="D1" s="60"/>
    </row>
    <row r="2" ht="40.95" customHeight="1" spans="1:4">
      <c r="A2" s="82" t="s">
        <v>1509</v>
      </c>
      <c r="B2" s="82"/>
      <c r="C2" s="82"/>
      <c r="D2" s="82"/>
    </row>
    <row r="3" ht="22.8" customHeight="1" spans="1:4">
      <c r="A3" s="83" t="s">
        <v>1435</v>
      </c>
      <c r="B3" s="84" t="s">
        <v>7</v>
      </c>
      <c r="C3" s="83" t="s">
        <v>81</v>
      </c>
      <c r="D3" s="84" t="s">
        <v>7</v>
      </c>
    </row>
    <row r="4" ht="22.8" customHeight="1" spans="1:4">
      <c r="A4" s="85" t="s">
        <v>1126</v>
      </c>
      <c r="B4" s="68"/>
      <c r="C4" s="85" t="s">
        <v>1436</v>
      </c>
      <c r="D4" s="68"/>
    </row>
    <row r="5" ht="31.05" customHeight="1" spans="1:1">
      <c r="A5" t="s">
        <v>1510</v>
      </c>
    </row>
  </sheetData>
  <mergeCells count="2">
    <mergeCell ref="A1:D1"/>
    <mergeCell ref="A2:D2"/>
  </mergeCells>
  <printOptions horizontalCentered="1"/>
  <pageMargins left="0.747916666666667" right="0.747916666666667" top="0.984027777777778" bottom="0.984027777777778" header="0.511805555555556" footer="0.51180555555555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17"/>
  <sheetViews>
    <sheetView zoomScale="70" zoomScaleNormal="70" workbookViewId="0">
      <selection activeCell="A2" sqref="A2:M2"/>
    </sheetView>
  </sheetViews>
  <sheetFormatPr defaultColWidth="9" defaultRowHeight="13.5"/>
  <cols>
    <col min="1" max="1" width="31.4416666666667" customWidth="1"/>
    <col min="7" max="7" width="40.2166666666667" customWidth="1"/>
  </cols>
  <sheetData>
    <row r="1" ht="15.75" spans="1:8">
      <c r="A1" s="59" t="s">
        <v>1511</v>
      </c>
      <c r="B1" s="60"/>
      <c r="C1" s="60"/>
      <c r="D1" s="60"/>
      <c r="E1" s="60"/>
      <c r="F1" s="60"/>
      <c r="G1" s="60"/>
      <c r="H1" s="60"/>
    </row>
    <row r="2" ht="21" spans="1:13">
      <c r="A2" s="61" t="s">
        <v>1512</v>
      </c>
      <c r="B2" s="61"/>
      <c r="C2" s="61"/>
      <c r="D2" s="61"/>
      <c r="E2" s="61"/>
      <c r="F2" s="61"/>
      <c r="G2" s="61"/>
      <c r="H2" s="61"/>
      <c r="I2" s="61"/>
      <c r="J2" s="61"/>
      <c r="K2" s="61"/>
      <c r="L2" s="61"/>
      <c r="M2" s="61"/>
    </row>
    <row r="3" ht="25.5" spans="1:12">
      <c r="A3" s="62"/>
      <c r="B3" s="62"/>
      <c r="C3" s="62"/>
      <c r="D3" s="62"/>
      <c r="E3" s="62"/>
      <c r="F3" s="62"/>
      <c r="G3" s="62"/>
      <c r="H3" s="62"/>
      <c r="I3" s="62"/>
      <c r="J3" s="62"/>
      <c r="K3" s="62"/>
      <c r="L3" s="81" t="s">
        <v>1513</v>
      </c>
    </row>
    <row r="4" ht="73.05" customHeight="1" spans="1:13">
      <c r="A4" s="63" t="s">
        <v>3</v>
      </c>
      <c r="B4" s="64" t="s">
        <v>5</v>
      </c>
      <c r="C4" s="64" t="s">
        <v>6</v>
      </c>
      <c r="D4" s="65" t="s">
        <v>7</v>
      </c>
      <c r="E4" s="65" t="s">
        <v>8</v>
      </c>
      <c r="F4" s="66" t="s">
        <v>9</v>
      </c>
      <c r="G4" s="63" t="s">
        <v>1454</v>
      </c>
      <c r="H4" s="64" t="s">
        <v>5</v>
      </c>
      <c r="I4" s="64" t="s">
        <v>6</v>
      </c>
      <c r="J4" s="64" t="s">
        <v>11</v>
      </c>
      <c r="K4" s="65" t="s">
        <v>7</v>
      </c>
      <c r="L4" s="65" t="s">
        <v>12</v>
      </c>
      <c r="M4" s="66" t="s">
        <v>9</v>
      </c>
    </row>
    <row r="5" ht="22.2" customHeight="1" spans="1:13">
      <c r="A5" s="67" t="s">
        <v>13</v>
      </c>
      <c r="B5" s="68"/>
      <c r="C5" s="69"/>
      <c r="D5" s="69"/>
      <c r="E5" s="69"/>
      <c r="F5" s="70"/>
      <c r="G5" s="67" t="s">
        <v>13</v>
      </c>
      <c r="H5" s="68"/>
      <c r="I5" s="69"/>
      <c r="J5" s="69"/>
      <c r="K5" s="69"/>
      <c r="L5" s="69"/>
      <c r="M5" s="70"/>
    </row>
    <row r="6" ht="22.2" customHeight="1" spans="1:13">
      <c r="A6" s="71" t="s">
        <v>1514</v>
      </c>
      <c r="B6" s="68"/>
      <c r="C6" s="69"/>
      <c r="D6" s="69"/>
      <c r="E6" s="69"/>
      <c r="F6" s="70"/>
      <c r="G6" s="71" t="s">
        <v>1515</v>
      </c>
      <c r="H6" s="68"/>
      <c r="I6" s="69"/>
      <c r="J6" s="69"/>
      <c r="K6" s="69"/>
      <c r="L6" s="69"/>
      <c r="M6" s="70"/>
    </row>
    <row r="7" ht="22.2" customHeight="1" spans="1:13">
      <c r="A7" s="72" t="s">
        <v>1516</v>
      </c>
      <c r="B7" s="73"/>
      <c r="C7" s="74"/>
      <c r="D7" s="74"/>
      <c r="E7" s="74"/>
      <c r="F7" s="75"/>
      <c r="G7" s="72" t="s">
        <v>1517</v>
      </c>
      <c r="H7" s="73"/>
      <c r="I7" s="74"/>
      <c r="J7" s="74"/>
      <c r="K7" s="74"/>
      <c r="L7" s="74"/>
      <c r="M7" s="75"/>
    </row>
    <row r="8" ht="22.2" customHeight="1" spans="1:13">
      <c r="A8" s="76" t="s">
        <v>1518</v>
      </c>
      <c r="B8" s="73"/>
      <c r="C8" s="74"/>
      <c r="D8" s="74"/>
      <c r="E8" s="74"/>
      <c r="F8" s="75"/>
      <c r="G8" s="76" t="s">
        <v>1518</v>
      </c>
      <c r="H8" s="73"/>
      <c r="I8" s="74"/>
      <c r="J8" s="74"/>
      <c r="K8" s="74"/>
      <c r="L8" s="74"/>
      <c r="M8" s="75"/>
    </row>
    <row r="9" ht="22.2" customHeight="1" spans="1:13">
      <c r="A9" s="76" t="s">
        <v>1519</v>
      </c>
      <c r="B9" s="73"/>
      <c r="C9" s="74"/>
      <c r="D9" s="74"/>
      <c r="E9" s="74"/>
      <c r="F9" s="75"/>
      <c r="G9" s="76" t="s">
        <v>1519</v>
      </c>
      <c r="H9" s="73"/>
      <c r="I9" s="74"/>
      <c r="J9" s="74"/>
      <c r="K9" s="74"/>
      <c r="L9" s="74"/>
      <c r="M9" s="75"/>
    </row>
    <row r="10" ht="22.2" customHeight="1" spans="1:13">
      <c r="A10" s="76" t="s">
        <v>1520</v>
      </c>
      <c r="B10" s="73"/>
      <c r="C10" s="74"/>
      <c r="D10" s="74"/>
      <c r="E10" s="74"/>
      <c r="F10" s="75"/>
      <c r="G10" s="76" t="s">
        <v>1520</v>
      </c>
      <c r="H10" s="73"/>
      <c r="I10" s="74"/>
      <c r="J10" s="74"/>
      <c r="K10" s="74"/>
      <c r="L10" s="74"/>
      <c r="M10" s="75"/>
    </row>
    <row r="11" ht="22.2" customHeight="1" spans="1:13">
      <c r="A11" s="72" t="s">
        <v>1521</v>
      </c>
      <c r="B11" s="73"/>
      <c r="C11" s="74"/>
      <c r="D11" s="74"/>
      <c r="E11" s="74"/>
      <c r="F11" s="75"/>
      <c r="G11" s="72" t="s">
        <v>1522</v>
      </c>
      <c r="H11" s="73"/>
      <c r="I11" s="74"/>
      <c r="J11" s="74"/>
      <c r="K11" s="74"/>
      <c r="L11" s="74"/>
      <c r="M11" s="75"/>
    </row>
    <row r="12" ht="32.4" customHeight="1" spans="1:13">
      <c r="A12" s="77" t="s">
        <v>1523</v>
      </c>
      <c r="B12" s="73"/>
      <c r="C12" s="74"/>
      <c r="D12" s="74"/>
      <c r="E12" s="74"/>
      <c r="F12" s="75"/>
      <c r="G12" s="76" t="s">
        <v>1524</v>
      </c>
      <c r="H12" s="73"/>
      <c r="I12" s="74"/>
      <c r="J12" s="74"/>
      <c r="K12" s="74"/>
      <c r="L12" s="74"/>
      <c r="M12" s="75"/>
    </row>
    <row r="13" ht="22.2" customHeight="1" spans="1:13">
      <c r="A13" s="76" t="s">
        <v>1525</v>
      </c>
      <c r="B13" s="73"/>
      <c r="C13" s="74"/>
      <c r="D13" s="74"/>
      <c r="E13" s="74"/>
      <c r="F13" s="75"/>
      <c r="G13" s="76" t="s">
        <v>1525</v>
      </c>
      <c r="H13" s="73"/>
      <c r="I13" s="74"/>
      <c r="J13" s="74"/>
      <c r="K13" s="74"/>
      <c r="L13" s="74"/>
      <c r="M13" s="75"/>
    </row>
    <row r="14" ht="22.2" customHeight="1" spans="1:13">
      <c r="A14" s="72" t="s">
        <v>1526</v>
      </c>
      <c r="B14" s="73"/>
      <c r="C14" s="74"/>
      <c r="D14" s="74"/>
      <c r="E14" s="74"/>
      <c r="F14" s="75"/>
      <c r="G14" s="72" t="s">
        <v>1527</v>
      </c>
      <c r="H14" s="73"/>
      <c r="I14" s="74"/>
      <c r="J14" s="74"/>
      <c r="K14" s="74"/>
      <c r="L14" s="74"/>
      <c r="M14" s="75"/>
    </row>
    <row r="15" ht="22.2" customHeight="1" spans="1:13">
      <c r="A15" s="72" t="s">
        <v>1528</v>
      </c>
      <c r="B15" s="73"/>
      <c r="C15" s="74"/>
      <c r="D15" s="74"/>
      <c r="E15" s="74"/>
      <c r="F15" s="75"/>
      <c r="G15" s="72" t="s">
        <v>1529</v>
      </c>
      <c r="H15" s="73"/>
      <c r="I15" s="74"/>
      <c r="J15" s="74"/>
      <c r="K15" s="74"/>
      <c r="L15" s="74"/>
      <c r="M15" s="75"/>
    </row>
    <row r="16" ht="22.2" customHeight="1" spans="1:13">
      <c r="A16" s="78"/>
      <c r="B16" s="79"/>
      <c r="C16" s="79"/>
      <c r="D16" s="79"/>
      <c r="E16" s="79"/>
      <c r="F16" s="79"/>
      <c r="G16" s="80" t="s">
        <v>1530</v>
      </c>
      <c r="H16" s="79"/>
      <c r="I16" s="79"/>
      <c r="J16" s="79"/>
      <c r="K16" s="79"/>
      <c r="L16" s="79"/>
      <c r="M16" s="79"/>
    </row>
    <row r="17" ht="22.2" customHeight="1" spans="1:1">
      <c r="A17" t="s">
        <v>1531</v>
      </c>
    </row>
  </sheetData>
  <mergeCells count="2">
    <mergeCell ref="A1:H1"/>
    <mergeCell ref="A2:M2"/>
  </mergeCells>
  <pageMargins left="0.75" right="0.75" top="1" bottom="1" header="0.5" footer="0.5"/>
  <pageSetup paperSize="9" scale="77"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FF00"/>
    <pageSetUpPr fitToPage="1"/>
  </sheetPr>
  <dimension ref="A1:D45"/>
  <sheetViews>
    <sheetView zoomScale="115" zoomScaleNormal="115" workbookViewId="0">
      <selection activeCell="A2" sqref="A2:D2"/>
    </sheetView>
  </sheetViews>
  <sheetFormatPr defaultColWidth="9" defaultRowHeight="13.5" outlineLevelCol="3"/>
  <cols>
    <col min="1" max="1" width="9.88333333333333" style="43" customWidth="1"/>
    <col min="2" max="2" width="6" style="43" customWidth="1"/>
    <col min="3" max="3" width="28.6666666666667" style="43" customWidth="1"/>
    <col min="4" max="4" width="28.2166666666667" style="43" customWidth="1"/>
    <col min="5" max="16384" width="9" style="43"/>
  </cols>
  <sheetData>
    <row r="1" s="40" customFormat="1" ht="15.75" spans="1:4">
      <c r="A1" s="34" t="s">
        <v>1532</v>
      </c>
      <c r="B1" s="17"/>
      <c r="C1" s="17"/>
      <c r="D1" s="17"/>
    </row>
    <row r="2" s="41" customFormat="1" ht="25.5" customHeight="1" spans="1:4">
      <c r="A2" s="44" t="s">
        <v>1533</v>
      </c>
      <c r="B2" s="45"/>
      <c r="C2" s="45"/>
      <c r="D2" s="45"/>
    </row>
    <row r="3" ht="14.25" customHeight="1" spans="1:4">
      <c r="A3" s="46"/>
      <c r="B3" s="46"/>
      <c r="C3" s="46"/>
      <c r="D3" s="47" t="s">
        <v>1513</v>
      </c>
    </row>
    <row r="4" ht="32.25" customHeight="1" spans="1:4">
      <c r="A4" s="48" t="s">
        <v>1534</v>
      </c>
      <c r="B4" s="48"/>
      <c r="C4" s="49" t="s">
        <v>1535</v>
      </c>
      <c r="D4" s="50" t="s">
        <v>1536</v>
      </c>
    </row>
    <row r="5" s="42" customFormat="1" ht="18" customHeight="1" spans="1:4">
      <c r="A5" s="51" t="s">
        <v>1537</v>
      </c>
      <c r="B5" s="52"/>
      <c r="C5" s="53">
        <v>131465</v>
      </c>
      <c r="D5" s="53">
        <v>30145</v>
      </c>
    </row>
    <row r="6" s="42" customFormat="1" ht="15.6" customHeight="1" spans="1:4">
      <c r="A6" s="54" t="s">
        <v>1538</v>
      </c>
      <c r="B6" s="55"/>
      <c r="C6" s="56">
        <v>2947</v>
      </c>
      <c r="D6" s="57">
        <v>2548</v>
      </c>
    </row>
    <row r="7" s="42" customFormat="1" ht="15.6" customHeight="1" spans="1:4">
      <c r="A7" s="54" t="s">
        <v>1539</v>
      </c>
      <c r="B7" s="55"/>
      <c r="C7" s="56">
        <v>3212</v>
      </c>
      <c r="D7" s="57">
        <v>1841</v>
      </c>
    </row>
    <row r="8" s="42" customFormat="1" ht="15.6" customHeight="1" spans="1:4">
      <c r="A8" s="54" t="s">
        <v>1540</v>
      </c>
      <c r="B8" s="55"/>
      <c r="C8" s="56">
        <v>2779</v>
      </c>
      <c r="D8" s="57">
        <v>183</v>
      </c>
    </row>
    <row r="9" ht="15.6" customHeight="1" spans="1:4">
      <c r="A9" s="54" t="s">
        <v>1541</v>
      </c>
      <c r="B9" s="55"/>
      <c r="C9" s="56">
        <v>4875</v>
      </c>
      <c r="D9" s="57">
        <v>6176</v>
      </c>
    </row>
    <row r="10" s="42" customFormat="1" ht="15.6" customHeight="1" spans="1:4">
      <c r="A10" s="54" t="s">
        <v>1542</v>
      </c>
      <c r="B10" s="55"/>
      <c r="C10" s="56">
        <v>2874</v>
      </c>
      <c r="D10" s="57">
        <v>1889</v>
      </c>
    </row>
    <row r="11" ht="15.6" customHeight="1" spans="1:4">
      <c r="A11" s="54" t="s">
        <v>1543</v>
      </c>
      <c r="B11" s="55"/>
      <c r="C11" s="56">
        <v>4378</v>
      </c>
      <c r="D11" s="57">
        <v>1605</v>
      </c>
    </row>
    <row r="12" ht="15.6" customHeight="1" spans="1:4">
      <c r="A12" s="54" t="s">
        <v>1544</v>
      </c>
      <c r="B12" s="55"/>
      <c r="C12" s="58">
        <v>4273</v>
      </c>
      <c r="D12" s="57">
        <v>2585</v>
      </c>
    </row>
    <row r="13" ht="15.6" customHeight="1" spans="1:4">
      <c r="A13" s="54" t="s">
        <v>1545</v>
      </c>
      <c r="B13" s="55"/>
      <c r="C13" s="56">
        <v>3602</v>
      </c>
      <c r="D13" s="57">
        <v>208</v>
      </c>
    </row>
    <row r="14" ht="15.6" customHeight="1" spans="1:4">
      <c r="A14" s="54" t="s">
        <v>1546</v>
      </c>
      <c r="B14" s="55"/>
      <c r="C14" s="56">
        <v>2481</v>
      </c>
      <c r="D14" s="57">
        <v>-67</v>
      </c>
    </row>
    <row r="15" ht="15.6" customHeight="1" spans="1:4">
      <c r="A15" s="54" t="s">
        <v>1547</v>
      </c>
      <c r="B15" s="55"/>
      <c r="C15" s="56">
        <v>2234</v>
      </c>
      <c r="D15" s="57">
        <v>2514</v>
      </c>
    </row>
    <row r="16" ht="15.6" customHeight="1" spans="1:4">
      <c r="A16" s="54" t="s">
        <v>1548</v>
      </c>
      <c r="B16" s="55"/>
      <c r="C16" s="56">
        <v>2709</v>
      </c>
      <c r="D16" s="57">
        <v>1023</v>
      </c>
    </row>
    <row r="17" ht="15.6" customHeight="1" spans="1:4">
      <c r="A17" s="54" t="s">
        <v>1549</v>
      </c>
      <c r="B17" s="55"/>
      <c r="C17" s="56">
        <v>3564</v>
      </c>
      <c r="D17" s="57">
        <v>213</v>
      </c>
    </row>
    <row r="18" s="42" customFormat="1" ht="15.6" customHeight="1" spans="1:4">
      <c r="A18" s="54" t="s">
        <v>1550</v>
      </c>
      <c r="B18" s="55"/>
      <c r="C18" s="56">
        <v>1859</v>
      </c>
      <c r="D18" s="57">
        <v>10</v>
      </c>
    </row>
    <row r="19" s="42" customFormat="1" ht="15.6" customHeight="1" spans="1:4">
      <c r="A19" s="54" t="s">
        <v>1551</v>
      </c>
      <c r="B19" s="55"/>
      <c r="C19" s="56">
        <v>3334</v>
      </c>
      <c r="D19" s="57">
        <v>117</v>
      </c>
    </row>
    <row r="20" s="42" customFormat="1" ht="15.6" customHeight="1" spans="1:4">
      <c r="A20" s="54" t="s">
        <v>1552</v>
      </c>
      <c r="B20" s="55"/>
      <c r="C20" s="56">
        <v>2301</v>
      </c>
      <c r="D20" s="57">
        <v>45</v>
      </c>
    </row>
    <row r="21" s="42" customFormat="1" ht="15.6" customHeight="1" spans="1:4">
      <c r="A21" s="54" t="s">
        <v>1553</v>
      </c>
      <c r="B21" s="55"/>
      <c r="C21" s="56">
        <v>6764</v>
      </c>
      <c r="D21" s="57">
        <v>245</v>
      </c>
    </row>
    <row r="22" s="42" customFormat="1" ht="15.6" customHeight="1" spans="1:4">
      <c r="A22" s="54" t="s">
        <v>1554</v>
      </c>
      <c r="B22" s="55"/>
      <c r="C22" s="56">
        <v>2566</v>
      </c>
      <c r="D22" s="57">
        <v>4</v>
      </c>
    </row>
    <row r="23" s="42" customFormat="1" ht="15.6" customHeight="1" spans="1:4">
      <c r="A23" s="54" t="s">
        <v>1555</v>
      </c>
      <c r="B23" s="55"/>
      <c r="C23" s="56">
        <v>1791</v>
      </c>
      <c r="D23" s="57">
        <v>25</v>
      </c>
    </row>
    <row r="24" s="42" customFormat="1" ht="15.6" customHeight="1" spans="1:4">
      <c r="A24" s="54" t="s">
        <v>1556</v>
      </c>
      <c r="B24" s="55"/>
      <c r="C24" s="56">
        <v>2992</v>
      </c>
      <c r="D24" s="57">
        <v>22</v>
      </c>
    </row>
    <row r="25" s="42" customFormat="1" ht="15.6" customHeight="1" spans="1:4">
      <c r="A25" s="54" t="s">
        <v>1557</v>
      </c>
      <c r="B25" s="55"/>
      <c r="C25" s="56">
        <v>1596</v>
      </c>
      <c r="D25" s="57">
        <v>73</v>
      </c>
    </row>
    <row r="26" s="42" customFormat="1" ht="15.6" customHeight="1" spans="1:4">
      <c r="A26" s="54" t="s">
        <v>1558</v>
      </c>
      <c r="B26" s="55"/>
      <c r="C26" s="56">
        <v>2641</v>
      </c>
      <c r="D26" s="57">
        <v>10</v>
      </c>
    </row>
    <row r="27" s="42" customFormat="1" ht="15.6" customHeight="1" spans="1:4">
      <c r="A27" s="54" t="s">
        <v>1559</v>
      </c>
      <c r="B27" s="55"/>
      <c r="C27" s="56">
        <v>4285</v>
      </c>
      <c r="D27" s="57">
        <v>96</v>
      </c>
    </row>
    <row r="28" s="42" customFormat="1" ht="15.6" customHeight="1" spans="1:4">
      <c r="A28" s="54" t="s">
        <v>1560</v>
      </c>
      <c r="B28" s="55"/>
      <c r="C28" s="56">
        <v>2336</v>
      </c>
      <c r="D28" s="57">
        <v>327</v>
      </c>
    </row>
    <row r="29" s="42" customFormat="1" ht="15.6" customHeight="1" spans="1:4">
      <c r="A29" s="54" t="s">
        <v>1561</v>
      </c>
      <c r="B29" s="55"/>
      <c r="C29" s="56">
        <v>2906</v>
      </c>
      <c r="D29" s="57">
        <v>49</v>
      </c>
    </row>
    <row r="30" s="42" customFormat="1" ht="15.6" customHeight="1" spans="1:4">
      <c r="A30" s="54" t="s">
        <v>1562</v>
      </c>
      <c r="B30" s="55"/>
      <c r="C30" s="56">
        <v>2412</v>
      </c>
      <c r="D30" s="57">
        <v>10</v>
      </c>
    </row>
    <row r="31" s="42" customFormat="1" ht="15.6" customHeight="1" spans="1:4">
      <c r="A31" s="54" t="s">
        <v>1563</v>
      </c>
      <c r="B31" s="55"/>
      <c r="C31" s="56">
        <v>3231</v>
      </c>
      <c r="D31" s="57">
        <v>126</v>
      </c>
    </row>
    <row r="32" s="42" customFormat="1" ht="15.6" customHeight="1" spans="1:4">
      <c r="A32" s="54" t="s">
        <v>1564</v>
      </c>
      <c r="B32" s="55"/>
      <c r="C32" s="56">
        <v>1765</v>
      </c>
      <c r="D32" s="57">
        <v>60</v>
      </c>
    </row>
    <row r="33" s="42" customFormat="1" ht="15.6" customHeight="1" spans="1:4">
      <c r="A33" s="54" t="s">
        <v>1565</v>
      </c>
      <c r="B33" s="55"/>
      <c r="C33" s="56">
        <v>3281</v>
      </c>
      <c r="D33" s="57">
        <v>61</v>
      </c>
    </row>
    <row r="34" s="42" customFormat="1" ht="15.6" customHeight="1" spans="1:4">
      <c r="A34" s="54" t="s">
        <v>1566</v>
      </c>
      <c r="B34" s="55"/>
      <c r="C34" s="56">
        <v>1707</v>
      </c>
      <c r="D34" s="57">
        <v>14</v>
      </c>
    </row>
    <row r="35" s="42" customFormat="1" ht="15.6" customHeight="1" spans="1:4">
      <c r="A35" s="54" t="s">
        <v>1567</v>
      </c>
      <c r="B35" s="55"/>
      <c r="C35" s="56">
        <v>2115</v>
      </c>
      <c r="D35" s="57">
        <v>50</v>
      </c>
    </row>
    <row r="36" s="42" customFormat="1" ht="15.6" customHeight="1" spans="1:4">
      <c r="A36" s="54" t="s">
        <v>1568</v>
      </c>
      <c r="B36" s="55"/>
      <c r="C36" s="56">
        <v>7168</v>
      </c>
      <c r="D36" s="57">
        <v>1252</v>
      </c>
    </row>
    <row r="37" s="42" customFormat="1" ht="15.6" customHeight="1" spans="1:4">
      <c r="A37" s="54" t="s">
        <v>1569</v>
      </c>
      <c r="B37" s="55"/>
      <c r="C37" s="56">
        <v>4043</v>
      </c>
      <c r="D37" s="57">
        <v>4747</v>
      </c>
    </row>
    <row r="38" s="42" customFormat="1" ht="15.6" customHeight="1" spans="1:4">
      <c r="A38" s="54" t="s">
        <v>1570</v>
      </c>
      <c r="B38" s="55"/>
      <c r="C38" s="56">
        <v>3719</v>
      </c>
      <c r="D38" s="57">
        <v>1073</v>
      </c>
    </row>
    <row r="39" s="42" customFormat="1" ht="15.6" customHeight="1" spans="1:4">
      <c r="A39" s="54" t="s">
        <v>1571</v>
      </c>
      <c r="B39" s="55"/>
      <c r="C39" s="56">
        <v>3555</v>
      </c>
      <c r="D39" s="57">
        <v>58</v>
      </c>
    </row>
    <row r="40" s="42" customFormat="1" ht="15.6" customHeight="1" spans="1:4">
      <c r="A40" s="54" t="s">
        <v>1572</v>
      </c>
      <c r="B40" s="55"/>
      <c r="C40" s="56">
        <v>2179</v>
      </c>
      <c r="D40" s="57">
        <v>68</v>
      </c>
    </row>
    <row r="41" s="42" customFormat="1" ht="15.6" customHeight="1" spans="1:4">
      <c r="A41" s="54" t="s">
        <v>1573</v>
      </c>
      <c r="B41" s="55"/>
      <c r="C41" s="56">
        <v>5154</v>
      </c>
      <c r="D41" s="57">
        <v>75</v>
      </c>
    </row>
    <row r="42" s="42" customFormat="1" ht="15.6" customHeight="1" spans="1:4">
      <c r="A42" s="54" t="s">
        <v>1574</v>
      </c>
      <c r="B42" s="55"/>
      <c r="C42" s="56">
        <v>2011</v>
      </c>
      <c r="D42" s="57">
        <v>16</v>
      </c>
    </row>
    <row r="43" s="42" customFormat="1" ht="15.6" customHeight="1" spans="1:4">
      <c r="A43" s="54" t="s">
        <v>1575</v>
      </c>
      <c r="B43" s="55"/>
      <c r="C43" s="56">
        <v>5133</v>
      </c>
      <c r="D43" s="57">
        <v>130</v>
      </c>
    </row>
    <row r="44" s="42" customFormat="1" ht="15.6" customHeight="1" spans="1:4">
      <c r="A44" s="54" t="s">
        <v>1576</v>
      </c>
      <c r="B44" s="55"/>
      <c r="C44" s="56">
        <v>6594</v>
      </c>
      <c r="D44" s="57">
        <v>90</v>
      </c>
    </row>
    <row r="45" s="42" customFormat="1" ht="15.6" customHeight="1" spans="1:4">
      <c r="A45" s="54" t="s">
        <v>1577</v>
      </c>
      <c r="B45" s="55"/>
      <c r="C45" s="56">
        <v>2099</v>
      </c>
      <c r="D45" s="57">
        <v>574</v>
      </c>
    </row>
  </sheetData>
  <mergeCells count="44">
    <mergeCell ref="A1:D1"/>
    <mergeCell ref="A2:D2"/>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s>
  <printOptions horizontalCentered="1"/>
  <pageMargins left="0.590277777777778" right="0.590277777777778" top="0.708333333333333" bottom="0.708333333333333" header="0.314583333333333" footer="0.314583333333333"/>
  <pageSetup paperSize="9" fitToHeight="0" orientation="portrait" blackAndWhite="1" errors="blank"/>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1"/>
  <sheetViews>
    <sheetView showZeros="0" workbookViewId="0">
      <selection activeCell="A2" sqref="A2:J2"/>
    </sheetView>
  </sheetViews>
  <sheetFormatPr defaultColWidth="12.1083333333333" defaultRowHeight="16.95" customHeight="1"/>
  <cols>
    <col min="1" max="1" width="32.2166666666667" style="33" customWidth="1"/>
    <col min="2" max="2" width="9.44166666666667" style="33" customWidth="1"/>
    <col min="3" max="3" width="8" style="33" customWidth="1"/>
    <col min="4" max="4" width="9.55833333333333" style="33" customWidth="1"/>
    <col min="5" max="6" width="14.775" style="33" customWidth="1"/>
    <col min="7" max="7" width="12.5583333333333" style="33" customWidth="1"/>
    <col min="8" max="8" width="8" style="33" customWidth="1"/>
    <col min="9" max="9" width="9.55833333333333" style="33" customWidth="1"/>
    <col min="10" max="10" width="12.8833333333333" style="33" customWidth="1"/>
    <col min="11" max="16384" width="12.1083333333333" style="33"/>
  </cols>
  <sheetData>
    <row r="1" ht="15.75" spans="1:8">
      <c r="A1" s="34" t="s">
        <v>1578</v>
      </c>
      <c r="B1" s="17"/>
      <c r="C1" s="17"/>
      <c r="D1" s="17"/>
      <c r="E1" s="17"/>
      <c r="F1" s="17"/>
      <c r="G1" s="17"/>
      <c r="H1" s="17"/>
    </row>
    <row r="2" s="32" customFormat="1" ht="33.75" customHeight="1" spans="1:10">
      <c r="A2" s="35" t="s">
        <v>1579</v>
      </c>
      <c r="B2" s="35"/>
      <c r="C2" s="35"/>
      <c r="D2" s="35"/>
      <c r="E2" s="35"/>
      <c r="F2" s="35"/>
      <c r="G2" s="35"/>
      <c r="H2" s="35"/>
      <c r="I2" s="35"/>
      <c r="J2" s="35"/>
    </row>
    <row r="3" customHeight="1" spans="1:10">
      <c r="A3" s="36" t="s">
        <v>1580</v>
      </c>
      <c r="B3" s="36"/>
      <c r="C3" s="36"/>
      <c r="D3" s="36"/>
      <c r="E3" s="36"/>
      <c r="F3" s="36"/>
      <c r="G3" s="36"/>
      <c r="H3" s="36"/>
      <c r="I3" s="36"/>
      <c r="J3" s="36"/>
    </row>
    <row r="4" ht="22.2" customHeight="1" spans="1:10">
      <c r="A4" s="20" t="s">
        <v>1581</v>
      </c>
      <c r="B4" s="20" t="s">
        <v>1537</v>
      </c>
      <c r="C4" s="20" t="s">
        <v>1582</v>
      </c>
      <c r="D4" s="20"/>
      <c r="E4" s="20"/>
      <c r="F4" s="20"/>
      <c r="G4" s="20"/>
      <c r="H4" s="20" t="s">
        <v>1583</v>
      </c>
      <c r="I4" s="20"/>
      <c r="J4" s="20"/>
    </row>
    <row r="5" ht="22.2" customHeight="1" spans="1:10">
      <c r="A5" s="37"/>
      <c r="B5" s="37"/>
      <c r="C5" s="37" t="s">
        <v>1584</v>
      </c>
      <c r="D5" s="37" t="s">
        <v>1585</v>
      </c>
      <c r="E5" s="37" t="s">
        <v>1586</v>
      </c>
      <c r="F5" s="37" t="s">
        <v>1587</v>
      </c>
      <c r="G5" s="37" t="s">
        <v>1588</v>
      </c>
      <c r="H5" s="37" t="s">
        <v>1584</v>
      </c>
      <c r="I5" s="37" t="s">
        <v>1589</v>
      </c>
      <c r="J5" s="37" t="s">
        <v>1590</v>
      </c>
    </row>
    <row r="6" ht="22.2" customHeight="1" spans="1:10">
      <c r="A6" s="24" t="s">
        <v>1591</v>
      </c>
      <c r="B6" s="23">
        <v>999712</v>
      </c>
      <c r="C6" s="23">
        <v>493112</v>
      </c>
      <c r="D6" s="23">
        <v>492000</v>
      </c>
      <c r="E6" s="23">
        <v>0</v>
      </c>
      <c r="F6" s="23">
        <v>1112</v>
      </c>
      <c r="G6" s="23">
        <v>0</v>
      </c>
      <c r="H6" s="23">
        <v>506600</v>
      </c>
      <c r="I6" s="23">
        <v>506600</v>
      </c>
      <c r="J6" s="23">
        <v>0</v>
      </c>
    </row>
    <row r="7" ht="22.2" customHeight="1" spans="1:10">
      <c r="A7" s="38" t="s">
        <v>1592</v>
      </c>
      <c r="B7" s="23">
        <v>1131000</v>
      </c>
      <c r="C7" s="23">
        <v>561000</v>
      </c>
      <c r="D7" s="39"/>
      <c r="E7" s="39"/>
      <c r="F7" s="39"/>
      <c r="G7" s="39"/>
      <c r="H7" s="23">
        <v>570000</v>
      </c>
      <c r="I7" s="39"/>
      <c r="J7" s="39"/>
    </row>
    <row r="8" ht="22.2" customHeight="1" spans="1:10">
      <c r="A8" s="38" t="s">
        <v>1593</v>
      </c>
      <c r="B8" s="23">
        <v>216000</v>
      </c>
      <c r="C8" s="23">
        <v>127700</v>
      </c>
      <c r="D8" s="23">
        <v>122100</v>
      </c>
      <c r="E8" s="23">
        <v>0</v>
      </c>
      <c r="F8" s="23">
        <v>5600</v>
      </c>
      <c r="G8" s="39"/>
      <c r="H8" s="23">
        <v>88300</v>
      </c>
      <c r="I8" s="23">
        <v>88300</v>
      </c>
      <c r="J8" s="39"/>
    </row>
    <row r="9" ht="22.2" customHeight="1" spans="1:10">
      <c r="A9" s="24" t="s">
        <v>1594</v>
      </c>
      <c r="B9" s="23">
        <v>86536</v>
      </c>
      <c r="C9" s="23">
        <v>61236</v>
      </c>
      <c r="D9" s="23">
        <v>61100</v>
      </c>
      <c r="E9" s="23">
        <v>0</v>
      </c>
      <c r="F9" s="23">
        <v>136</v>
      </c>
      <c r="G9" s="23">
        <v>0</v>
      </c>
      <c r="H9" s="23">
        <v>25300</v>
      </c>
      <c r="I9" s="23">
        <v>25300</v>
      </c>
      <c r="J9" s="23">
        <v>0</v>
      </c>
    </row>
    <row r="10" ht="22.2" customHeight="1" spans="1:10">
      <c r="A10" s="24" t="s">
        <v>1595</v>
      </c>
      <c r="B10" s="23">
        <v>64</v>
      </c>
      <c r="C10" s="23">
        <v>64</v>
      </c>
      <c r="D10" s="23">
        <v>0</v>
      </c>
      <c r="E10" s="23">
        <v>0</v>
      </c>
      <c r="F10" s="23">
        <v>64</v>
      </c>
      <c r="G10" s="23">
        <v>0</v>
      </c>
      <c r="H10" s="23">
        <v>0</v>
      </c>
      <c r="I10" s="23">
        <v>0</v>
      </c>
      <c r="J10" s="23">
        <v>0</v>
      </c>
    </row>
    <row r="11" ht="22.2" customHeight="1" spans="1:10">
      <c r="A11" s="24" t="s">
        <v>1596</v>
      </c>
      <c r="B11" s="23">
        <v>1129112</v>
      </c>
      <c r="C11" s="23">
        <v>559512</v>
      </c>
      <c r="D11" s="23">
        <v>553000</v>
      </c>
      <c r="E11" s="23">
        <v>0</v>
      </c>
      <c r="F11" s="23">
        <v>6512</v>
      </c>
      <c r="G11" s="23">
        <v>0</v>
      </c>
      <c r="H11" s="23">
        <v>569600</v>
      </c>
      <c r="I11" s="23">
        <v>569600</v>
      </c>
      <c r="J11" s="23">
        <v>0</v>
      </c>
    </row>
  </sheetData>
  <mergeCells count="7">
    <mergeCell ref="A1:H1"/>
    <mergeCell ref="A2:J2"/>
    <mergeCell ref="A3:J3"/>
    <mergeCell ref="C4:G4"/>
    <mergeCell ref="H4:J4"/>
    <mergeCell ref="A4:A5"/>
    <mergeCell ref="B4:B5"/>
  </mergeCells>
  <printOptions horizontalCentered="1"/>
  <pageMargins left="0.590277777777778" right="0.590277777777778" top="0.708333333333333" bottom="0.708333333333333" header="0.314583333333333" footer="0.314583333333333"/>
  <pageSetup paperSize="9" fitToHeight="0" orientation="landscape" blackAndWhite="1" errors="blank"/>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43"/>
  <sheetViews>
    <sheetView zoomScale="85" zoomScaleNormal="85" topLeftCell="A2" workbookViewId="0">
      <selection activeCell="A2" sqref="A2:C2"/>
    </sheetView>
  </sheetViews>
  <sheetFormatPr defaultColWidth="9" defaultRowHeight="13.5" outlineLevelCol="5"/>
  <cols>
    <col min="1" max="1" width="60" customWidth="1"/>
    <col min="2" max="2" width="88.3333333333333" customWidth="1"/>
    <col min="3" max="3" width="19.2166666666667" customWidth="1"/>
    <col min="4" max="4" width="12.775" customWidth="1"/>
  </cols>
  <sheetData>
    <row r="1" ht="15.75" spans="1:6">
      <c r="A1" s="25" t="s">
        <v>1597</v>
      </c>
      <c r="B1" s="26"/>
      <c r="C1" s="26"/>
      <c r="D1" s="26"/>
      <c r="E1" s="26"/>
      <c r="F1" s="26"/>
    </row>
    <row r="2" ht="24" spans="1:3">
      <c r="A2" s="27" t="s">
        <v>1598</v>
      </c>
      <c r="B2" s="27"/>
      <c r="C2" s="27"/>
    </row>
    <row r="3" spans="3:3">
      <c r="C3" t="s">
        <v>1513</v>
      </c>
    </row>
    <row r="4" spans="1:3">
      <c r="A4" s="28" t="s">
        <v>1599</v>
      </c>
      <c r="B4" s="28" t="s">
        <v>1600</v>
      </c>
      <c r="C4" s="29" t="s">
        <v>1601</v>
      </c>
    </row>
    <row r="5" spans="1:3">
      <c r="A5" s="30" t="s">
        <v>1602</v>
      </c>
      <c r="B5" s="30" t="s">
        <v>1603</v>
      </c>
      <c r="C5" s="31">
        <v>500</v>
      </c>
    </row>
    <row r="6" spans="1:3">
      <c r="A6" s="30" t="s">
        <v>1602</v>
      </c>
      <c r="B6" s="30" t="s">
        <v>1604</v>
      </c>
      <c r="C6" s="31">
        <v>600</v>
      </c>
    </row>
    <row r="7" spans="1:3">
      <c r="A7" s="30" t="s">
        <v>1602</v>
      </c>
      <c r="B7" s="30" t="s">
        <v>1605</v>
      </c>
      <c r="C7" s="31">
        <v>300</v>
      </c>
    </row>
    <row r="8" spans="1:3">
      <c r="A8" s="30" t="s">
        <v>1606</v>
      </c>
      <c r="B8" s="30" t="s">
        <v>1607</v>
      </c>
      <c r="C8" s="31">
        <v>700</v>
      </c>
    </row>
    <row r="9" spans="1:3">
      <c r="A9" s="30" t="s">
        <v>1608</v>
      </c>
      <c r="B9" s="30" t="s">
        <v>1607</v>
      </c>
      <c r="C9" s="31">
        <v>4900</v>
      </c>
    </row>
    <row r="10" spans="1:3">
      <c r="A10" s="30" t="s">
        <v>1609</v>
      </c>
      <c r="B10" s="30" t="s">
        <v>1610</v>
      </c>
      <c r="C10" s="31">
        <v>3000</v>
      </c>
    </row>
    <row r="11" spans="1:3">
      <c r="A11" s="30" t="s">
        <v>1611</v>
      </c>
      <c r="B11" s="30" t="s">
        <v>1612</v>
      </c>
      <c r="C11" s="31">
        <v>8000</v>
      </c>
    </row>
    <row r="12" spans="1:3">
      <c r="A12" s="30" t="s">
        <v>1613</v>
      </c>
      <c r="B12" s="30" t="s">
        <v>1614</v>
      </c>
      <c r="C12" s="31">
        <v>2000</v>
      </c>
    </row>
    <row r="13" spans="1:3">
      <c r="A13" s="30" t="s">
        <v>1615</v>
      </c>
      <c r="B13" s="30" t="s">
        <v>1614</v>
      </c>
      <c r="C13" s="31">
        <v>2000</v>
      </c>
    </row>
    <row r="14" spans="1:3">
      <c r="A14" s="30" t="s">
        <v>1616</v>
      </c>
      <c r="B14" s="30" t="s">
        <v>1614</v>
      </c>
      <c r="C14" s="31">
        <v>1000</v>
      </c>
    </row>
    <row r="15" spans="1:3">
      <c r="A15" s="30" t="s">
        <v>1617</v>
      </c>
      <c r="B15" s="30" t="s">
        <v>1618</v>
      </c>
      <c r="C15" s="31">
        <v>6600</v>
      </c>
    </row>
    <row r="16" spans="1:3">
      <c r="A16" s="30" t="s">
        <v>1609</v>
      </c>
      <c r="B16" s="30" t="s">
        <v>1619</v>
      </c>
      <c r="C16" s="31">
        <v>2500</v>
      </c>
    </row>
    <row r="17" spans="1:3">
      <c r="A17" s="30" t="s">
        <v>1609</v>
      </c>
      <c r="B17" s="30" t="s">
        <v>1620</v>
      </c>
      <c r="C17" s="31">
        <v>2000</v>
      </c>
    </row>
    <row r="18" spans="1:3">
      <c r="A18" s="30" t="s">
        <v>1609</v>
      </c>
      <c r="B18" s="30" t="s">
        <v>1621</v>
      </c>
      <c r="C18" s="31">
        <v>5400</v>
      </c>
    </row>
    <row r="19" spans="1:3">
      <c r="A19" s="30" t="s">
        <v>1602</v>
      </c>
      <c r="B19" s="30" t="s">
        <v>1622</v>
      </c>
      <c r="C19" s="31">
        <v>1100</v>
      </c>
    </row>
    <row r="20" spans="1:3">
      <c r="A20" s="30" t="s">
        <v>1602</v>
      </c>
      <c r="B20" s="30" t="s">
        <v>1623</v>
      </c>
      <c r="C20" s="31">
        <v>700</v>
      </c>
    </row>
    <row r="21" spans="1:3">
      <c r="A21" s="30" t="s">
        <v>1602</v>
      </c>
      <c r="B21" s="30" t="s">
        <v>1624</v>
      </c>
      <c r="C21" s="31">
        <v>1200</v>
      </c>
    </row>
    <row r="22" spans="1:3">
      <c r="A22" s="30" t="s">
        <v>1625</v>
      </c>
      <c r="B22" s="30" t="s">
        <v>1626</v>
      </c>
      <c r="C22" s="31">
        <v>500</v>
      </c>
    </row>
    <row r="23" spans="1:3">
      <c r="A23" s="30" t="s">
        <v>1627</v>
      </c>
      <c r="B23" s="30" t="s">
        <v>1628</v>
      </c>
      <c r="C23" s="31">
        <v>600</v>
      </c>
    </row>
    <row r="24" spans="1:3">
      <c r="A24" s="30" t="s">
        <v>1629</v>
      </c>
      <c r="B24" s="30" t="s">
        <v>1630</v>
      </c>
      <c r="C24" s="31">
        <v>1700</v>
      </c>
    </row>
    <row r="25" spans="1:3">
      <c r="A25" s="30" t="s">
        <v>1631</v>
      </c>
      <c r="B25" s="30" t="s">
        <v>1632</v>
      </c>
      <c r="C25" s="31">
        <v>800</v>
      </c>
    </row>
    <row r="26" spans="1:3">
      <c r="A26" s="30" t="s">
        <v>1633</v>
      </c>
      <c r="B26" s="30" t="s">
        <v>1634</v>
      </c>
      <c r="C26" s="31">
        <v>700</v>
      </c>
    </row>
    <row r="27" spans="1:3">
      <c r="A27" s="30" t="s">
        <v>1633</v>
      </c>
      <c r="B27" s="30" t="s">
        <v>1635</v>
      </c>
      <c r="C27" s="31">
        <v>400</v>
      </c>
    </row>
    <row r="28" spans="1:3">
      <c r="A28" s="30" t="s">
        <v>1633</v>
      </c>
      <c r="B28" s="30" t="s">
        <v>1636</v>
      </c>
      <c r="C28" s="31">
        <v>800</v>
      </c>
    </row>
    <row r="29" spans="1:3">
      <c r="A29" s="30" t="s">
        <v>1633</v>
      </c>
      <c r="B29" s="30" t="s">
        <v>1637</v>
      </c>
      <c r="C29" s="31">
        <v>2000</v>
      </c>
    </row>
    <row r="30" spans="1:3">
      <c r="A30" s="30" t="s">
        <v>1638</v>
      </c>
      <c r="B30" s="30" t="s">
        <v>1639</v>
      </c>
      <c r="C30" s="31">
        <v>800</v>
      </c>
    </row>
    <row r="31" spans="1:3">
      <c r="A31" s="30" t="s">
        <v>1638</v>
      </c>
      <c r="B31" s="30" t="s">
        <v>1640</v>
      </c>
      <c r="C31" s="31">
        <v>1600</v>
      </c>
    </row>
    <row r="32" spans="1:3">
      <c r="A32" s="30" t="s">
        <v>1638</v>
      </c>
      <c r="B32" s="30" t="s">
        <v>1641</v>
      </c>
      <c r="C32" s="31">
        <v>900</v>
      </c>
    </row>
    <row r="33" spans="1:3">
      <c r="A33" s="30" t="s">
        <v>1638</v>
      </c>
      <c r="B33" s="30" t="s">
        <v>1642</v>
      </c>
      <c r="C33" s="31">
        <v>1000</v>
      </c>
    </row>
    <row r="34" spans="1:3">
      <c r="A34" s="30" t="s">
        <v>1638</v>
      </c>
      <c r="B34" s="30" t="s">
        <v>1643</v>
      </c>
      <c r="C34" s="31">
        <v>500</v>
      </c>
    </row>
    <row r="35" spans="1:3">
      <c r="A35" s="30" t="s">
        <v>1638</v>
      </c>
      <c r="B35" s="30" t="s">
        <v>1644</v>
      </c>
      <c r="C35" s="31">
        <v>700</v>
      </c>
    </row>
    <row r="36" spans="1:3">
      <c r="A36" s="30" t="s">
        <v>1633</v>
      </c>
      <c r="B36" s="30" t="s">
        <v>1645</v>
      </c>
      <c r="C36" s="31">
        <v>300</v>
      </c>
    </row>
    <row r="37" spans="1:3">
      <c r="A37" s="30" t="s">
        <v>1633</v>
      </c>
      <c r="B37" s="30" t="s">
        <v>1646</v>
      </c>
      <c r="C37" s="31">
        <v>1000</v>
      </c>
    </row>
    <row r="38" spans="1:3">
      <c r="A38" s="30" t="s">
        <v>1633</v>
      </c>
      <c r="B38" s="30" t="s">
        <v>1647</v>
      </c>
      <c r="C38" s="31">
        <v>7800</v>
      </c>
    </row>
    <row r="39" spans="1:3">
      <c r="A39" s="30" t="s">
        <v>1633</v>
      </c>
      <c r="B39" s="30" t="s">
        <v>1648</v>
      </c>
      <c r="C39" s="31">
        <v>2000</v>
      </c>
    </row>
    <row r="40" spans="1:3">
      <c r="A40" s="30" t="s">
        <v>1649</v>
      </c>
      <c r="B40" s="30" t="s">
        <v>1650</v>
      </c>
      <c r="C40" s="31">
        <v>10000</v>
      </c>
    </row>
    <row r="41" spans="1:3">
      <c r="A41" s="30" t="s">
        <v>1651</v>
      </c>
      <c r="B41" s="30" t="s">
        <v>1652</v>
      </c>
      <c r="C41" s="31">
        <v>15000</v>
      </c>
    </row>
    <row r="42" spans="1:3">
      <c r="A42" s="30" t="s">
        <v>1651</v>
      </c>
      <c r="B42" s="30" t="s">
        <v>1653</v>
      </c>
      <c r="C42" s="31">
        <v>38000</v>
      </c>
    </row>
    <row r="43" spans="1:3">
      <c r="A43" s="30" t="s">
        <v>1654</v>
      </c>
      <c r="B43" s="30" t="s">
        <v>1655</v>
      </c>
      <c r="C43" s="31">
        <f>61100+25300</f>
        <v>86400</v>
      </c>
    </row>
  </sheetData>
  <mergeCells count="1">
    <mergeCell ref="A2:C2"/>
  </mergeCells>
  <printOptions horizontalCentered="1"/>
  <pageMargins left="0.590277777777778" right="0.590277777777778" top="0.529861111111111" bottom="0.619444444444444" header="0.511805555555556" footer="0.511805555555556"/>
  <pageSetup paperSize="9" scale="81"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21"/>
  <sheetViews>
    <sheetView showZeros="0" workbookViewId="0">
      <selection activeCell="A2" sqref="A2:F2"/>
    </sheetView>
  </sheetViews>
  <sheetFormatPr defaultColWidth="9" defaultRowHeight="15" outlineLevelCol="5"/>
  <cols>
    <col min="1" max="1" width="36.1083333333333" style="3" customWidth="1"/>
    <col min="2" max="2" width="9" style="3"/>
    <col min="3" max="3" width="9.775" style="3" customWidth="1"/>
    <col min="4" max="4" width="9" style="3"/>
    <col min="5" max="5" width="9.775" style="3" customWidth="1"/>
    <col min="6" max="6" width="8.33333333333333" style="3" customWidth="1"/>
    <col min="7" max="16384" width="9" style="3"/>
  </cols>
  <sheetData>
    <row r="1" ht="15.75" spans="1:6">
      <c r="A1" s="16" t="s">
        <v>1656</v>
      </c>
      <c r="B1" s="17"/>
      <c r="C1" s="17"/>
      <c r="D1" s="17"/>
      <c r="E1" s="17"/>
      <c r="F1" s="17"/>
    </row>
    <row r="2" ht="24" spans="1:6">
      <c r="A2" s="18" t="s">
        <v>1657</v>
      </c>
      <c r="B2" s="18"/>
      <c r="C2" s="18"/>
      <c r="D2" s="18"/>
      <c r="E2" s="18"/>
      <c r="F2" s="18"/>
    </row>
    <row r="3" spans="4:6">
      <c r="D3" s="19" t="s">
        <v>80</v>
      </c>
      <c r="E3" s="19"/>
      <c r="F3" s="19"/>
    </row>
    <row r="4" ht="37.5" spans="1:6">
      <c r="A4" s="20" t="s">
        <v>1658</v>
      </c>
      <c r="B4" s="21" t="s">
        <v>1659</v>
      </c>
      <c r="C4" s="21" t="s">
        <v>1660</v>
      </c>
      <c r="D4" s="21" t="s">
        <v>1661</v>
      </c>
      <c r="E4" s="21" t="s">
        <v>1662</v>
      </c>
      <c r="F4" s="21" t="s">
        <v>1663</v>
      </c>
    </row>
    <row r="5" ht="18.6" customHeight="1" spans="1:6">
      <c r="A5" s="22" t="s">
        <v>1664</v>
      </c>
      <c r="B5" s="23">
        <f t="shared" ref="B5:F5" si="0">SUM(B6:B21)</f>
        <v>506600</v>
      </c>
      <c r="C5" s="23">
        <f t="shared" si="0"/>
        <v>88300</v>
      </c>
      <c r="D5" s="23">
        <f t="shared" si="0"/>
        <v>25300</v>
      </c>
      <c r="E5" s="23">
        <f t="shared" si="0"/>
        <v>0</v>
      </c>
      <c r="F5" s="23">
        <f t="shared" si="0"/>
        <v>569600</v>
      </c>
    </row>
    <row r="6" ht="18.6" customHeight="1" spans="1:6">
      <c r="A6" s="24" t="s">
        <v>1665</v>
      </c>
      <c r="B6" s="23">
        <v>0</v>
      </c>
      <c r="C6" s="23">
        <v>0</v>
      </c>
      <c r="D6" s="23">
        <v>0</v>
      </c>
      <c r="E6" s="23">
        <v>0</v>
      </c>
      <c r="F6" s="23">
        <f t="shared" ref="F6:F21" si="1">B6+C6-D6-E6</f>
        <v>0</v>
      </c>
    </row>
    <row r="7" ht="18.6" customHeight="1" spans="1:6">
      <c r="A7" s="24" t="s">
        <v>1666</v>
      </c>
      <c r="B7" s="23">
        <v>0</v>
      </c>
      <c r="C7" s="23">
        <v>0</v>
      </c>
      <c r="D7" s="23">
        <v>0</v>
      </c>
      <c r="E7" s="23">
        <v>0</v>
      </c>
      <c r="F7" s="23">
        <f t="shared" si="1"/>
        <v>0</v>
      </c>
    </row>
    <row r="8" ht="18.6" customHeight="1" spans="1:6">
      <c r="A8" s="24" t="s">
        <v>1667</v>
      </c>
      <c r="B8" s="23">
        <v>386600</v>
      </c>
      <c r="C8" s="23">
        <v>25300</v>
      </c>
      <c r="D8" s="23">
        <v>25300</v>
      </c>
      <c r="E8" s="23">
        <v>0</v>
      </c>
      <c r="F8" s="23">
        <f t="shared" si="1"/>
        <v>386600</v>
      </c>
    </row>
    <row r="9" ht="18.6" customHeight="1" spans="1:6">
      <c r="A9" s="24" t="s">
        <v>1668</v>
      </c>
      <c r="B9" s="23">
        <v>0</v>
      </c>
      <c r="C9" s="23">
        <v>0</v>
      </c>
      <c r="D9" s="23">
        <v>0</v>
      </c>
      <c r="E9" s="23">
        <v>0</v>
      </c>
      <c r="F9" s="23">
        <f t="shared" si="1"/>
        <v>0</v>
      </c>
    </row>
    <row r="10" ht="18.6" customHeight="1" spans="1:6">
      <c r="A10" s="24" t="s">
        <v>1669</v>
      </c>
      <c r="B10" s="23">
        <v>0</v>
      </c>
      <c r="C10" s="23">
        <v>0</v>
      </c>
      <c r="D10" s="23">
        <v>0</v>
      </c>
      <c r="E10" s="23">
        <v>0</v>
      </c>
      <c r="F10" s="23">
        <f t="shared" si="1"/>
        <v>0</v>
      </c>
    </row>
    <row r="11" ht="18.6" customHeight="1" spans="1:6">
      <c r="A11" s="24" t="s">
        <v>1670</v>
      </c>
      <c r="B11" s="23">
        <v>0</v>
      </c>
      <c r="C11" s="23">
        <v>0</v>
      </c>
      <c r="D11" s="23">
        <v>0</v>
      </c>
      <c r="E11" s="23">
        <v>0</v>
      </c>
      <c r="F11" s="23">
        <f t="shared" si="1"/>
        <v>0</v>
      </c>
    </row>
    <row r="12" ht="18.6" customHeight="1" spans="1:6">
      <c r="A12" s="24" t="s">
        <v>1671</v>
      </c>
      <c r="B12" s="23">
        <v>40000</v>
      </c>
      <c r="C12" s="23">
        <v>0</v>
      </c>
      <c r="D12" s="23">
        <v>0</v>
      </c>
      <c r="E12" s="23">
        <v>0</v>
      </c>
      <c r="F12" s="23">
        <f t="shared" si="1"/>
        <v>40000</v>
      </c>
    </row>
    <row r="13" ht="18.6" customHeight="1" spans="1:6">
      <c r="A13" s="24" t="s">
        <v>1672</v>
      </c>
      <c r="B13" s="23">
        <v>50000</v>
      </c>
      <c r="C13" s="23">
        <v>38000</v>
      </c>
      <c r="D13" s="23">
        <v>0</v>
      </c>
      <c r="E13" s="23">
        <v>0</v>
      </c>
      <c r="F13" s="23">
        <f t="shared" si="1"/>
        <v>88000</v>
      </c>
    </row>
    <row r="14" ht="18.6" customHeight="1" spans="1:6">
      <c r="A14" s="24" t="s">
        <v>1673</v>
      </c>
      <c r="B14" s="23">
        <v>0</v>
      </c>
      <c r="C14" s="23">
        <v>0</v>
      </c>
      <c r="D14" s="23">
        <v>0</v>
      </c>
      <c r="E14" s="23">
        <v>0</v>
      </c>
      <c r="F14" s="23">
        <f t="shared" si="1"/>
        <v>0</v>
      </c>
    </row>
    <row r="15" ht="18.6" customHeight="1" spans="1:6">
      <c r="A15" s="24" t="s">
        <v>1674</v>
      </c>
      <c r="B15" s="23">
        <v>0</v>
      </c>
      <c r="C15" s="23">
        <v>0</v>
      </c>
      <c r="D15" s="23">
        <v>0</v>
      </c>
      <c r="E15" s="23">
        <v>0</v>
      </c>
      <c r="F15" s="23">
        <f t="shared" si="1"/>
        <v>0</v>
      </c>
    </row>
    <row r="16" ht="18.6" customHeight="1" spans="1:6">
      <c r="A16" s="24" t="s">
        <v>1675</v>
      </c>
      <c r="B16" s="23">
        <v>0</v>
      </c>
      <c r="C16" s="23">
        <v>0</v>
      </c>
      <c r="D16" s="23">
        <v>0</v>
      </c>
      <c r="E16" s="23">
        <v>0</v>
      </c>
      <c r="F16" s="23">
        <f t="shared" si="1"/>
        <v>0</v>
      </c>
    </row>
    <row r="17" ht="18.6" customHeight="1" spans="1:6">
      <c r="A17" s="24" t="s">
        <v>1676</v>
      </c>
      <c r="B17" s="23">
        <v>0</v>
      </c>
      <c r="C17" s="23">
        <v>0</v>
      </c>
      <c r="D17" s="23">
        <v>0</v>
      </c>
      <c r="E17" s="23">
        <v>0</v>
      </c>
      <c r="F17" s="23">
        <f t="shared" si="1"/>
        <v>0</v>
      </c>
    </row>
    <row r="18" ht="18.6" customHeight="1" spans="1:6">
      <c r="A18" s="24" t="s">
        <v>1677</v>
      </c>
      <c r="B18" s="23">
        <v>0</v>
      </c>
      <c r="C18" s="23">
        <v>0</v>
      </c>
      <c r="D18" s="23">
        <v>0</v>
      </c>
      <c r="E18" s="23">
        <v>0</v>
      </c>
      <c r="F18" s="23">
        <f t="shared" si="1"/>
        <v>0</v>
      </c>
    </row>
    <row r="19" ht="18.6" customHeight="1" spans="1:6">
      <c r="A19" s="24" t="s">
        <v>1678</v>
      </c>
      <c r="B19" s="23">
        <v>0</v>
      </c>
      <c r="C19" s="23">
        <v>0</v>
      </c>
      <c r="D19" s="23">
        <v>0</v>
      </c>
      <c r="E19" s="23">
        <v>0</v>
      </c>
      <c r="F19" s="23">
        <f t="shared" si="1"/>
        <v>0</v>
      </c>
    </row>
    <row r="20" ht="18.6" customHeight="1" spans="1:6">
      <c r="A20" s="24" t="s">
        <v>1679</v>
      </c>
      <c r="B20" s="23">
        <v>30000</v>
      </c>
      <c r="C20" s="23">
        <v>25000</v>
      </c>
      <c r="D20" s="23">
        <v>0</v>
      </c>
      <c r="E20" s="23">
        <v>0</v>
      </c>
      <c r="F20" s="23">
        <f t="shared" si="1"/>
        <v>55000</v>
      </c>
    </row>
    <row r="21" ht="18.6" customHeight="1" spans="1:6">
      <c r="A21" s="24" t="s">
        <v>1680</v>
      </c>
      <c r="B21" s="23">
        <v>0</v>
      </c>
      <c r="C21" s="23">
        <v>0</v>
      </c>
      <c r="D21" s="23">
        <v>0</v>
      </c>
      <c r="E21" s="23">
        <v>0</v>
      </c>
      <c r="F21" s="23">
        <f t="shared" si="1"/>
        <v>0</v>
      </c>
    </row>
  </sheetData>
  <mergeCells count="3">
    <mergeCell ref="A1:F1"/>
    <mergeCell ref="A2:F2"/>
    <mergeCell ref="D3:F3"/>
  </mergeCells>
  <printOptions horizontalCentered="1"/>
  <pageMargins left="0.393055555555556" right="0.393055555555556" top="0.984027777777778" bottom="0.984027777777778" header="0.511805555555556" footer="0.51180555555555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7"/>
  <sheetViews>
    <sheetView topLeftCell="B1" workbookViewId="0">
      <selection activeCell="E10" sqref="E10"/>
    </sheetView>
  </sheetViews>
  <sheetFormatPr defaultColWidth="9" defaultRowHeight="15" outlineLevelRow="6"/>
  <cols>
    <col min="1" max="1" width="16.1083333333333" style="3" customWidth="1"/>
    <col min="2" max="2" width="14" style="3" customWidth="1"/>
    <col min="3" max="3" width="12.775" style="3" customWidth="1"/>
    <col min="4" max="4" width="14" style="3" customWidth="1"/>
    <col min="5" max="5" width="14.775" style="3" customWidth="1"/>
    <col min="6" max="6" width="14" style="3" customWidth="1"/>
    <col min="7" max="7" width="20" style="3" customWidth="1"/>
    <col min="8" max="8" width="14" style="3" customWidth="1"/>
    <col min="9" max="9" width="15" style="3" customWidth="1"/>
    <col min="10" max="10" width="14" style="3" customWidth="1"/>
    <col min="11" max="11" width="15.625" style="3" customWidth="1"/>
    <col min="12" max="12" width="9.5" style="3" customWidth="1"/>
    <col min="13" max="16384" width="9" style="3"/>
  </cols>
  <sheetData>
    <row r="1" s="1" customFormat="1" ht="15.75" spans="1:10">
      <c r="A1" s="4" t="s">
        <v>1681</v>
      </c>
      <c r="B1" s="4"/>
      <c r="C1" s="4"/>
      <c r="D1" s="5"/>
      <c r="E1" s="5"/>
      <c r="F1" s="5"/>
      <c r="G1" s="5"/>
      <c r="H1" s="5"/>
      <c r="I1" s="5"/>
      <c r="J1" s="5"/>
    </row>
    <row r="2" s="2" customFormat="1" ht="38.4" customHeight="1" spans="1:12">
      <c r="A2" s="6" t="s">
        <v>1682</v>
      </c>
      <c r="B2" s="6"/>
      <c r="C2" s="6"/>
      <c r="D2" s="6"/>
      <c r="E2" s="6"/>
      <c r="F2" s="6"/>
      <c r="G2" s="6"/>
      <c r="H2" s="6"/>
      <c r="I2" s="6"/>
      <c r="J2" s="6"/>
      <c r="K2" s="6"/>
      <c r="L2" s="6"/>
    </row>
    <row r="3" ht="26.4" customHeight="1" spans="1:12">
      <c r="A3" s="7"/>
      <c r="B3" s="7"/>
      <c r="C3" s="7"/>
      <c r="D3" s="8"/>
      <c r="E3" s="8"/>
      <c r="F3" s="8"/>
      <c r="G3" s="8"/>
      <c r="H3" s="8"/>
      <c r="I3" s="8"/>
      <c r="J3" s="15" t="s">
        <v>2</v>
      </c>
      <c r="L3" s="15" t="s">
        <v>2</v>
      </c>
    </row>
    <row r="4" ht="26.4" customHeight="1" spans="1:12">
      <c r="A4" s="9" t="s">
        <v>1537</v>
      </c>
      <c r="B4" s="10"/>
      <c r="C4" s="9" t="s">
        <v>1683</v>
      </c>
      <c r="D4" s="10"/>
      <c r="E4" s="9" t="s">
        <v>1684</v>
      </c>
      <c r="F4" s="10"/>
      <c r="G4" s="11" t="s">
        <v>1685</v>
      </c>
      <c r="H4" s="11"/>
      <c r="I4" s="9" t="s">
        <v>1686</v>
      </c>
      <c r="J4" s="10"/>
      <c r="K4" s="9" t="s">
        <v>1687</v>
      </c>
      <c r="L4" s="10"/>
    </row>
    <row r="5" ht="26.4" customHeight="1" spans="1:12">
      <c r="A5" s="12" t="s">
        <v>1688</v>
      </c>
      <c r="B5" s="12" t="s">
        <v>7</v>
      </c>
      <c r="C5" s="12" t="s">
        <v>1688</v>
      </c>
      <c r="D5" s="12" t="s">
        <v>7</v>
      </c>
      <c r="E5" s="12" t="s">
        <v>1688</v>
      </c>
      <c r="F5" s="12" t="s">
        <v>7</v>
      </c>
      <c r="G5" s="12" t="s">
        <v>1688</v>
      </c>
      <c r="H5" s="12" t="s">
        <v>7</v>
      </c>
      <c r="I5" s="12" t="s">
        <v>1688</v>
      </c>
      <c r="J5" s="12" t="s">
        <v>7</v>
      </c>
      <c r="K5" s="12" t="s">
        <v>1688</v>
      </c>
      <c r="L5" s="12" t="s">
        <v>7</v>
      </c>
    </row>
    <row r="6" ht="26.4" customHeight="1" spans="1:12">
      <c r="A6" s="13">
        <f>C6+E6+I6</f>
        <v>1712</v>
      </c>
      <c r="B6" s="13">
        <f>D6+F6+H6</f>
        <v>2103</v>
      </c>
      <c r="C6" s="13">
        <v>2</v>
      </c>
      <c r="D6" s="13">
        <v>3</v>
      </c>
      <c r="E6" s="13">
        <v>450</v>
      </c>
      <c r="F6" s="13">
        <v>254</v>
      </c>
      <c r="G6" s="13">
        <v>1260</v>
      </c>
      <c r="H6" s="13">
        <f>J6+L6</f>
        <v>1846</v>
      </c>
      <c r="I6" s="13">
        <v>1260</v>
      </c>
      <c r="J6" s="13">
        <v>1766</v>
      </c>
      <c r="K6" s="13"/>
      <c r="L6" s="13">
        <v>80</v>
      </c>
    </row>
    <row r="7" ht="55.05" customHeight="1" spans="1:10">
      <c r="A7" s="14" t="s">
        <v>1689</v>
      </c>
      <c r="B7" s="14"/>
      <c r="C7" s="14"/>
      <c r="D7" s="14"/>
      <c r="E7" s="14"/>
      <c r="F7" s="14"/>
      <c r="G7" s="14"/>
      <c r="H7" s="14"/>
      <c r="I7" s="14"/>
      <c r="J7" s="14"/>
    </row>
  </sheetData>
  <mergeCells count="8">
    <mergeCell ref="A2:L2"/>
    <mergeCell ref="A4:B4"/>
    <mergeCell ref="C4:D4"/>
    <mergeCell ref="E4:F4"/>
    <mergeCell ref="G4:H4"/>
    <mergeCell ref="I4:J4"/>
    <mergeCell ref="K4:L4"/>
    <mergeCell ref="A7:J7"/>
  </mergeCells>
  <printOptions horizontalCentered="1"/>
  <pageMargins left="0.590277777777778" right="0.590277777777778" top="0.708333333333333" bottom="0.708333333333333" header="0.314583333333333" footer="0.314583333333333"/>
  <pageSetup paperSize="9" fitToHeight="0" orientation="landscape" blackAndWhite="1" errors="blank"/>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tabColor rgb="FF00FF00"/>
    <pageSetUpPr fitToPage="1"/>
  </sheetPr>
  <dimension ref="A1:G1480"/>
  <sheetViews>
    <sheetView showZeros="0" topLeftCell="B1" workbookViewId="0">
      <selection activeCell="B2" sqref="B2:F2"/>
    </sheetView>
  </sheetViews>
  <sheetFormatPr defaultColWidth="21.4416666666667" defaultRowHeight="21.9" customHeight="1" outlineLevelCol="6"/>
  <cols>
    <col min="1" max="1" width="8.33333333333333" style="234" hidden="1" customWidth="1"/>
    <col min="2" max="2" width="46" style="134" customWidth="1"/>
    <col min="3" max="5" width="9.44166666666667" style="134" hidden="1" customWidth="1"/>
    <col min="6" max="6" width="21.2166666666667" style="235" customWidth="1"/>
    <col min="7" max="7" width="21.4416666666667" style="234" hidden="1" customWidth="1"/>
    <col min="8" max="16384" width="21.4416666666667" style="134"/>
  </cols>
  <sheetData>
    <row r="1" ht="15.75" spans="1:7">
      <c r="A1" s="134"/>
      <c r="B1" s="34" t="s">
        <v>78</v>
      </c>
      <c r="C1" s="17"/>
      <c r="D1" s="17"/>
      <c r="E1" s="17"/>
      <c r="F1" s="17"/>
      <c r="G1" s="134"/>
    </row>
    <row r="2" s="233" customFormat="1" customHeight="1" spans="2:6">
      <c r="B2" s="44" t="s">
        <v>79</v>
      </c>
      <c r="C2" s="45"/>
      <c r="D2" s="45"/>
      <c r="E2" s="45"/>
      <c r="F2" s="45"/>
    </row>
    <row r="3" ht="18.75" customHeight="1" spans="1:7">
      <c r="A3" s="236"/>
      <c r="B3" s="237"/>
      <c r="C3" s="237"/>
      <c r="D3" s="237"/>
      <c r="E3" s="237"/>
      <c r="F3" s="238"/>
      <c r="G3" s="236"/>
    </row>
    <row r="4" ht="24" customHeight="1" spans="2:6">
      <c r="B4" s="239"/>
      <c r="C4" s="239"/>
      <c r="D4" s="239"/>
      <c r="E4" s="239"/>
      <c r="F4" s="239" t="s">
        <v>80</v>
      </c>
    </row>
    <row r="5" ht="29.4" customHeight="1" spans="2:6">
      <c r="B5" s="88" t="s">
        <v>81</v>
      </c>
      <c r="C5" s="240" t="s">
        <v>5</v>
      </c>
      <c r="D5" s="240" t="s">
        <v>82</v>
      </c>
      <c r="E5" s="240" t="s">
        <v>83</v>
      </c>
      <c r="F5" s="88" t="s">
        <v>84</v>
      </c>
    </row>
    <row r="6" ht="20.1" customHeight="1" spans="2:7">
      <c r="B6" s="241" t="s">
        <v>85</v>
      </c>
      <c r="C6" s="242"/>
      <c r="D6" s="242"/>
      <c r="E6" s="242"/>
      <c r="F6" s="242">
        <v>849946</v>
      </c>
      <c r="G6" s="234" t="str">
        <f>C6&amp;D6&amp;E6&amp;F6</f>
        <v>849946</v>
      </c>
    </row>
    <row r="7" ht="16.5" customHeight="1" spans="1:7">
      <c r="A7" s="234">
        <v>201</v>
      </c>
      <c r="B7" s="231" t="s">
        <v>86</v>
      </c>
      <c r="C7" s="243"/>
      <c r="D7" s="243"/>
      <c r="E7" s="243"/>
      <c r="F7" s="243">
        <v>25819</v>
      </c>
      <c r="G7" s="234" t="str">
        <f t="shared" ref="G7:G70" si="0">C7&amp;D7&amp;E7&amp;F7</f>
        <v>25819</v>
      </c>
    </row>
    <row r="8" ht="16.5" customHeight="1" spans="1:7">
      <c r="A8" s="234">
        <v>20101</v>
      </c>
      <c r="B8" s="231" t="s">
        <v>87</v>
      </c>
      <c r="C8" s="243"/>
      <c r="D8" s="243"/>
      <c r="E8" s="243"/>
      <c r="F8" s="243">
        <v>1197</v>
      </c>
      <c r="G8" s="234" t="str">
        <f t="shared" si="0"/>
        <v>1197</v>
      </c>
    </row>
    <row r="9" ht="16.5" customHeight="1" spans="1:7">
      <c r="A9" s="234">
        <v>2010101</v>
      </c>
      <c r="B9" s="231" t="s">
        <v>88</v>
      </c>
      <c r="C9" s="243"/>
      <c r="D9" s="243"/>
      <c r="E9" s="243"/>
      <c r="F9" s="243">
        <v>1045</v>
      </c>
      <c r="G9" s="234" t="str">
        <f t="shared" si="0"/>
        <v>1045</v>
      </c>
    </row>
    <row r="10" ht="16.5" customHeight="1" spans="1:7">
      <c r="A10" s="234">
        <v>2010102</v>
      </c>
      <c r="B10" s="231" t="s">
        <v>89</v>
      </c>
      <c r="C10" s="243"/>
      <c r="D10" s="243"/>
      <c r="E10" s="243"/>
      <c r="F10" s="243">
        <v>20</v>
      </c>
      <c r="G10" s="234" t="str">
        <f t="shared" si="0"/>
        <v>20</v>
      </c>
    </row>
    <row r="11" s="234" customFormat="1" ht="16.5" hidden="1" customHeight="1" spans="1:7">
      <c r="A11" s="234">
        <v>2010103</v>
      </c>
      <c r="B11" s="244" t="s">
        <v>90</v>
      </c>
      <c r="C11" s="245"/>
      <c r="D11" s="245"/>
      <c r="E11" s="245"/>
      <c r="F11" s="245">
        <v>0</v>
      </c>
      <c r="G11" s="234" t="str">
        <f t="shared" si="0"/>
        <v>0</v>
      </c>
    </row>
    <row r="12" ht="16.5" customHeight="1" spans="1:7">
      <c r="A12" s="234">
        <v>2010104</v>
      </c>
      <c r="B12" s="231" t="s">
        <v>91</v>
      </c>
      <c r="C12" s="243"/>
      <c r="D12" s="243"/>
      <c r="E12" s="243"/>
      <c r="F12" s="243">
        <v>40</v>
      </c>
      <c r="G12" s="234" t="str">
        <f t="shared" si="0"/>
        <v>40</v>
      </c>
    </row>
    <row r="13" s="234" customFormat="1" ht="16.5" hidden="1" customHeight="1" spans="1:7">
      <c r="A13" s="234">
        <v>2010105</v>
      </c>
      <c r="B13" s="244" t="s">
        <v>92</v>
      </c>
      <c r="C13" s="245"/>
      <c r="D13" s="245"/>
      <c r="E13" s="245"/>
      <c r="F13" s="245">
        <v>0</v>
      </c>
      <c r="G13" s="234" t="str">
        <f t="shared" si="0"/>
        <v>0</v>
      </c>
    </row>
    <row r="14" ht="16.5" customHeight="1" spans="1:7">
      <c r="A14" s="234">
        <v>2010106</v>
      </c>
      <c r="B14" s="231" t="s">
        <v>93</v>
      </c>
      <c r="C14" s="243"/>
      <c r="D14" s="243"/>
      <c r="E14" s="243"/>
      <c r="F14" s="243">
        <v>56</v>
      </c>
      <c r="G14" s="234" t="str">
        <f t="shared" si="0"/>
        <v>56</v>
      </c>
    </row>
    <row r="15" ht="16.5" hidden="1" customHeight="1" spans="1:7">
      <c r="A15" s="234">
        <v>2010107</v>
      </c>
      <c r="B15" s="231" t="s">
        <v>94</v>
      </c>
      <c r="C15" s="243"/>
      <c r="D15" s="243"/>
      <c r="E15" s="243"/>
      <c r="F15" s="243">
        <v>0</v>
      </c>
      <c r="G15" s="234" t="str">
        <f t="shared" si="0"/>
        <v>0</v>
      </c>
    </row>
    <row r="16" ht="16.5" customHeight="1" spans="1:7">
      <c r="A16" s="234">
        <v>2010108</v>
      </c>
      <c r="B16" s="231" t="s">
        <v>95</v>
      </c>
      <c r="C16" s="243"/>
      <c r="D16" s="243"/>
      <c r="E16" s="243"/>
      <c r="F16" s="243">
        <v>11</v>
      </c>
      <c r="G16" s="234" t="str">
        <f t="shared" si="0"/>
        <v>11</v>
      </c>
    </row>
    <row r="17" s="234" customFormat="1" ht="16.5" hidden="1" customHeight="1" spans="1:7">
      <c r="A17" s="234">
        <v>2010109</v>
      </c>
      <c r="B17" s="244" t="s">
        <v>96</v>
      </c>
      <c r="C17" s="245"/>
      <c r="D17" s="245"/>
      <c r="E17" s="245"/>
      <c r="F17" s="245">
        <v>0</v>
      </c>
      <c r="G17" s="234" t="str">
        <f t="shared" si="0"/>
        <v>0</v>
      </c>
    </row>
    <row r="18" ht="16.5" customHeight="1" spans="1:7">
      <c r="A18" s="234">
        <v>2010150</v>
      </c>
      <c r="B18" s="231" t="s">
        <v>97</v>
      </c>
      <c r="C18" s="243"/>
      <c r="D18" s="243"/>
      <c r="E18" s="243"/>
      <c r="F18" s="243">
        <v>25</v>
      </c>
      <c r="G18" s="234" t="str">
        <f t="shared" si="0"/>
        <v>25</v>
      </c>
    </row>
    <row r="19" s="234" customFormat="1" ht="16.5" hidden="1" customHeight="1" spans="1:7">
      <c r="A19" s="234">
        <v>2010199</v>
      </c>
      <c r="B19" s="244" t="s">
        <v>98</v>
      </c>
      <c r="C19" s="245"/>
      <c r="D19" s="245"/>
      <c r="E19" s="245"/>
      <c r="F19" s="245">
        <v>0</v>
      </c>
      <c r="G19" s="234" t="str">
        <f t="shared" si="0"/>
        <v>0</v>
      </c>
    </row>
    <row r="20" ht="16.5" customHeight="1" spans="1:7">
      <c r="A20" s="234">
        <v>20102</v>
      </c>
      <c r="B20" s="231" t="s">
        <v>99</v>
      </c>
      <c r="C20" s="243"/>
      <c r="D20" s="243"/>
      <c r="E20" s="243"/>
      <c r="F20" s="243">
        <v>1055</v>
      </c>
      <c r="G20" s="234" t="str">
        <f t="shared" si="0"/>
        <v>1055</v>
      </c>
    </row>
    <row r="21" ht="16.5" customHeight="1" spans="1:7">
      <c r="A21" s="234">
        <v>2010201</v>
      </c>
      <c r="B21" s="231" t="s">
        <v>88</v>
      </c>
      <c r="C21" s="243"/>
      <c r="D21" s="243"/>
      <c r="E21" s="243"/>
      <c r="F21" s="243">
        <v>969</v>
      </c>
      <c r="G21" s="234" t="str">
        <f t="shared" si="0"/>
        <v>969</v>
      </c>
    </row>
    <row r="22" ht="16.5" customHeight="1" spans="1:7">
      <c r="A22" s="234">
        <v>2010202</v>
      </c>
      <c r="B22" s="231" t="s">
        <v>89</v>
      </c>
      <c r="C22" s="243"/>
      <c r="D22" s="243"/>
      <c r="E22" s="243"/>
      <c r="F22" s="243">
        <v>8</v>
      </c>
      <c r="G22" s="234" t="str">
        <f t="shared" si="0"/>
        <v>8</v>
      </c>
    </row>
    <row r="23" s="234" customFormat="1" ht="16.5" hidden="1" customHeight="1" spans="1:7">
      <c r="A23" s="234">
        <v>2010203</v>
      </c>
      <c r="B23" s="244" t="s">
        <v>90</v>
      </c>
      <c r="C23" s="245"/>
      <c r="D23" s="245"/>
      <c r="E23" s="245"/>
      <c r="F23" s="245">
        <v>0</v>
      </c>
      <c r="G23" s="234" t="str">
        <f t="shared" si="0"/>
        <v>0</v>
      </c>
    </row>
    <row r="24" ht="16.5" customHeight="1" spans="1:7">
      <c r="A24" s="234">
        <v>2010204</v>
      </c>
      <c r="B24" s="231" t="s">
        <v>100</v>
      </c>
      <c r="C24" s="243"/>
      <c r="D24" s="243"/>
      <c r="E24" s="243"/>
      <c r="F24" s="243">
        <v>40</v>
      </c>
      <c r="G24" s="234" t="str">
        <f t="shared" si="0"/>
        <v>40</v>
      </c>
    </row>
    <row r="25" ht="16.5" hidden="1" customHeight="1" spans="1:7">
      <c r="A25" s="234">
        <v>2010205</v>
      </c>
      <c r="B25" s="231" t="s">
        <v>101</v>
      </c>
      <c r="C25" s="243"/>
      <c r="D25" s="243"/>
      <c r="E25" s="243"/>
      <c r="F25" s="243">
        <v>0</v>
      </c>
      <c r="G25" s="234" t="str">
        <f t="shared" si="0"/>
        <v>0</v>
      </c>
    </row>
    <row r="26" ht="16.5" hidden="1" customHeight="1" spans="1:7">
      <c r="A26" s="234">
        <v>2010206</v>
      </c>
      <c r="B26" s="231" t="s">
        <v>102</v>
      </c>
      <c r="C26" s="243"/>
      <c r="D26" s="243"/>
      <c r="E26" s="243"/>
      <c r="F26" s="243">
        <v>0</v>
      </c>
      <c r="G26" s="234" t="str">
        <f t="shared" si="0"/>
        <v>0</v>
      </c>
    </row>
    <row r="27" ht="16.5" customHeight="1" spans="1:7">
      <c r="A27" s="234">
        <v>2010250</v>
      </c>
      <c r="B27" s="231" t="s">
        <v>97</v>
      </c>
      <c r="C27" s="243"/>
      <c r="D27" s="243"/>
      <c r="E27" s="243"/>
      <c r="F27" s="243">
        <v>38</v>
      </c>
      <c r="G27" s="234" t="str">
        <f t="shared" si="0"/>
        <v>38</v>
      </c>
    </row>
    <row r="28" s="234" customFormat="1" ht="16.5" hidden="1" customHeight="1" spans="1:7">
      <c r="A28" s="234">
        <v>2010299</v>
      </c>
      <c r="B28" s="244" t="s">
        <v>103</v>
      </c>
      <c r="C28" s="245"/>
      <c r="D28" s="245"/>
      <c r="E28" s="245"/>
      <c r="F28" s="245">
        <v>0</v>
      </c>
      <c r="G28" s="234" t="str">
        <f t="shared" si="0"/>
        <v>0</v>
      </c>
    </row>
    <row r="29" ht="16.5" customHeight="1" spans="1:7">
      <c r="A29" s="234">
        <v>20103</v>
      </c>
      <c r="B29" s="231" t="s">
        <v>104</v>
      </c>
      <c r="C29" s="243"/>
      <c r="D29" s="243"/>
      <c r="E29" s="243"/>
      <c r="F29" s="243">
        <v>2826</v>
      </c>
      <c r="G29" s="234" t="str">
        <f t="shared" si="0"/>
        <v>2826</v>
      </c>
    </row>
    <row r="30" ht="16.5" customHeight="1" spans="1:7">
      <c r="A30" s="234">
        <v>2010301</v>
      </c>
      <c r="B30" s="231" t="s">
        <v>88</v>
      </c>
      <c r="C30" s="243"/>
      <c r="D30" s="243"/>
      <c r="E30" s="243"/>
      <c r="F30" s="243">
        <v>1528</v>
      </c>
      <c r="G30" s="234" t="str">
        <f t="shared" si="0"/>
        <v>1528</v>
      </c>
    </row>
    <row r="31" ht="16.5" customHeight="1" spans="1:7">
      <c r="A31" s="234">
        <v>2010302</v>
      </c>
      <c r="B31" s="231" t="s">
        <v>89</v>
      </c>
      <c r="C31" s="243"/>
      <c r="D31" s="243"/>
      <c r="E31" s="243"/>
      <c r="F31" s="243">
        <v>257</v>
      </c>
      <c r="G31" s="234" t="str">
        <f t="shared" si="0"/>
        <v>257</v>
      </c>
    </row>
    <row r="32" s="234" customFormat="1" ht="16.5" hidden="1" customHeight="1" spans="1:7">
      <c r="A32" s="234">
        <v>2010303</v>
      </c>
      <c r="B32" s="244" t="s">
        <v>90</v>
      </c>
      <c r="C32" s="245"/>
      <c r="D32" s="245"/>
      <c r="E32" s="245"/>
      <c r="F32" s="245">
        <v>0</v>
      </c>
      <c r="G32" s="234" t="str">
        <f t="shared" si="0"/>
        <v>0</v>
      </c>
    </row>
    <row r="33" s="234" customFormat="1" ht="16.5" hidden="1" customHeight="1" spans="1:7">
      <c r="A33" s="234">
        <v>2010304</v>
      </c>
      <c r="B33" s="244" t="s">
        <v>105</v>
      </c>
      <c r="C33" s="245"/>
      <c r="D33" s="245"/>
      <c r="E33" s="245"/>
      <c r="F33" s="245">
        <v>0</v>
      </c>
      <c r="G33" s="234" t="str">
        <f t="shared" si="0"/>
        <v>0</v>
      </c>
    </row>
    <row r="34" s="234" customFormat="1" ht="16.5" hidden="1" customHeight="1" spans="1:7">
      <c r="A34" s="234">
        <v>2010305</v>
      </c>
      <c r="B34" s="244" t="s">
        <v>106</v>
      </c>
      <c r="C34" s="245"/>
      <c r="D34" s="245"/>
      <c r="E34" s="245"/>
      <c r="F34" s="245">
        <v>0</v>
      </c>
      <c r="G34" s="234" t="str">
        <f t="shared" si="0"/>
        <v>0</v>
      </c>
    </row>
    <row r="35" ht="16.5" hidden="1" customHeight="1" spans="1:7">
      <c r="A35" s="234">
        <v>2010306</v>
      </c>
      <c r="B35" s="231" t="s">
        <v>107</v>
      </c>
      <c r="C35" s="243"/>
      <c r="D35" s="243"/>
      <c r="E35" s="243"/>
      <c r="F35" s="243">
        <v>0</v>
      </c>
      <c r="G35" s="234" t="str">
        <f t="shared" si="0"/>
        <v>0</v>
      </c>
    </row>
    <row r="36" ht="16.5" customHeight="1" spans="1:7">
      <c r="A36" s="234">
        <v>2010308</v>
      </c>
      <c r="B36" s="231" t="s">
        <v>108</v>
      </c>
      <c r="C36" s="243"/>
      <c r="D36" s="243"/>
      <c r="E36" s="243"/>
      <c r="F36" s="243">
        <v>233</v>
      </c>
      <c r="G36" s="234" t="str">
        <f t="shared" si="0"/>
        <v>233</v>
      </c>
    </row>
    <row r="37" s="234" customFormat="1" ht="16.5" hidden="1" customHeight="1" spans="1:7">
      <c r="A37" s="234">
        <v>2010309</v>
      </c>
      <c r="B37" s="244" t="s">
        <v>109</v>
      </c>
      <c r="C37" s="245"/>
      <c r="D37" s="245"/>
      <c r="E37" s="245"/>
      <c r="F37" s="245">
        <v>0</v>
      </c>
      <c r="G37" s="234" t="str">
        <f t="shared" si="0"/>
        <v>0</v>
      </c>
    </row>
    <row r="38" ht="16.5" customHeight="1" spans="1:7">
      <c r="A38" s="234">
        <v>2010350</v>
      </c>
      <c r="B38" s="231" t="s">
        <v>97</v>
      </c>
      <c r="C38" s="243"/>
      <c r="D38" s="243"/>
      <c r="E38" s="243"/>
      <c r="F38" s="243">
        <v>788</v>
      </c>
      <c r="G38" s="234" t="str">
        <f t="shared" si="0"/>
        <v>788</v>
      </c>
    </row>
    <row r="39" ht="16.5" customHeight="1" spans="1:7">
      <c r="A39" s="234">
        <v>2010399</v>
      </c>
      <c r="B39" s="231" t="s">
        <v>110</v>
      </c>
      <c r="C39" s="243"/>
      <c r="D39" s="243"/>
      <c r="E39" s="243"/>
      <c r="F39" s="243">
        <v>20</v>
      </c>
      <c r="G39" s="234" t="str">
        <f t="shared" si="0"/>
        <v>20</v>
      </c>
    </row>
    <row r="40" ht="16.5" customHeight="1" spans="1:7">
      <c r="A40" s="234">
        <v>20104</v>
      </c>
      <c r="B40" s="231" t="s">
        <v>111</v>
      </c>
      <c r="C40" s="243"/>
      <c r="D40" s="243"/>
      <c r="E40" s="243"/>
      <c r="F40" s="243">
        <v>669</v>
      </c>
      <c r="G40" s="234" t="str">
        <f t="shared" si="0"/>
        <v>669</v>
      </c>
    </row>
    <row r="41" ht="16.5" customHeight="1" spans="1:7">
      <c r="A41" s="234">
        <v>2010401</v>
      </c>
      <c r="B41" s="231" t="s">
        <v>88</v>
      </c>
      <c r="C41" s="243"/>
      <c r="D41" s="243"/>
      <c r="E41" s="243"/>
      <c r="F41" s="243">
        <v>509</v>
      </c>
      <c r="G41" s="234" t="str">
        <f t="shared" si="0"/>
        <v>509</v>
      </c>
    </row>
    <row r="42" s="234" customFormat="1" ht="16.5" hidden="1" customHeight="1" spans="1:7">
      <c r="A42" s="234">
        <v>2010402</v>
      </c>
      <c r="B42" s="244" t="s">
        <v>89</v>
      </c>
      <c r="C42" s="245"/>
      <c r="D42" s="245"/>
      <c r="E42" s="245"/>
      <c r="F42" s="245">
        <v>0</v>
      </c>
      <c r="G42" s="234" t="str">
        <f t="shared" si="0"/>
        <v>0</v>
      </c>
    </row>
    <row r="43" s="234" customFormat="1" ht="16.5" hidden="1" customHeight="1" spans="1:7">
      <c r="A43" s="234">
        <v>2010403</v>
      </c>
      <c r="B43" s="244" t="s">
        <v>90</v>
      </c>
      <c r="C43" s="245"/>
      <c r="D43" s="245"/>
      <c r="E43" s="245"/>
      <c r="F43" s="245">
        <v>0</v>
      </c>
      <c r="G43" s="234" t="str">
        <f t="shared" si="0"/>
        <v>0</v>
      </c>
    </row>
    <row r="44" ht="16.5" hidden="1" customHeight="1" spans="1:7">
      <c r="A44" s="234">
        <v>2010404</v>
      </c>
      <c r="B44" s="231" t="s">
        <v>112</v>
      </c>
      <c r="C44" s="243"/>
      <c r="D44" s="243"/>
      <c r="E44" s="243"/>
      <c r="F44" s="243">
        <v>0</v>
      </c>
      <c r="G44" s="234" t="str">
        <f t="shared" si="0"/>
        <v>0</v>
      </c>
    </row>
    <row r="45" s="234" customFormat="1" ht="16.5" hidden="1" customHeight="1" spans="1:7">
      <c r="A45" s="234">
        <v>2010405</v>
      </c>
      <c r="B45" s="244" t="s">
        <v>113</v>
      </c>
      <c r="C45" s="245"/>
      <c r="D45" s="245"/>
      <c r="E45" s="245"/>
      <c r="F45" s="245">
        <v>0</v>
      </c>
      <c r="G45" s="234" t="str">
        <f t="shared" si="0"/>
        <v>0</v>
      </c>
    </row>
    <row r="46" s="234" customFormat="1" ht="16.5" hidden="1" customHeight="1" spans="1:7">
      <c r="A46" s="234">
        <v>2010406</v>
      </c>
      <c r="B46" s="244" t="s">
        <v>114</v>
      </c>
      <c r="C46" s="245"/>
      <c r="D46" s="245"/>
      <c r="E46" s="245"/>
      <c r="F46" s="245">
        <v>0</v>
      </c>
      <c r="G46" s="234" t="str">
        <f t="shared" si="0"/>
        <v>0</v>
      </c>
    </row>
    <row r="47" s="234" customFormat="1" ht="16.5" hidden="1" customHeight="1" spans="1:7">
      <c r="A47" s="234">
        <v>2010407</v>
      </c>
      <c r="B47" s="244" t="s">
        <v>115</v>
      </c>
      <c r="C47" s="245"/>
      <c r="D47" s="245"/>
      <c r="E47" s="245"/>
      <c r="F47" s="245">
        <v>0</v>
      </c>
      <c r="G47" s="234" t="str">
        <f t="shared" si="0"/>
        <v>0</v>
      </c>
    </row>
    <row r="48" ht="16.5" customHeight="1" spans="1:7">
      <c r="A48" s="234">
        <v>2010408</v>
      </c>
      <c r="B48" s="231" t="s">
        <v>116</v>
      </c>
      <c r="C48" s="243"/>
      <c r="D48" s="243"/>
      <c r="E48" s="243"/>
      <c r="F48" s="243">
        <v>8</v>
      </c>
      <c r="G48" s="234" t="str">
        <f t="shared" si="0"/>
        <v>8</v>
      </c>
    </row>
    <row r="49" ht="16.5" customHeight="1" spans="1:7">
      <c r="A49" s="234">
        <v>2010450</v>
      </c>
      <c r="B49" s="231" t="s">
        <v>97</v>
      </c>
      <c r="C49" s="243"/>
      <c r="D49" s="243"/>
      <c r="E49" s="243"/>
      <c r="F49" s="243">
        <v>152</v>
      </c>
      <c r="G49" s="234" t="str">
        <f t="shared" si="0"/>
        <v>152</v>
      </c>
    </row>
    <row r="50" ht="16.5" hidden="1" customHeight="1" spans="1:7">
      <c r="A50" s="234">
        <v>2010499</v>
      </c>
      <c r="B50" s="231" t="s">
        <v>117</v>
      </c>
      <c r="C50" s="243"/>
      <c r="D50" s="243"/>
      <c r="E50" s="243"/>
      <c r="F50" s="243">
        <v>0</v>
      </c>
      <c r="G50" s="234" t="str">
        <f t="shared" si="0"/>
        <v>0</v>
      </c>
    </row>
    <row r="51" ht="16.5" customHeight="1" spans="1:7">
      <c r="A51" s="234">
        <v>20105</v>
      </c>
      <c r="B51" s="231" t="s">
        <v>118</v>
      </c>
      <c r="C51" s="243"/>
      <c r="D51" s="243"/>
      <c r="E51" s="243"/>
      <c r="F51" s="243">
        <v>430</v>
      </c>
      <c r="G51" s="234" t="str">
        <f t="shared" si="0"/>
        <v>430</v>
      </c>
    </row>
    <row r="52" ht="16.5" customHeight="1" spans="1:7">
      <c r="A52" s="234">
        <v>2010501</v>
      </c>
      <c r="B52" s="231" t="s">
        <v>88</v>
      </c>
      <c r="C52" s="243"/>
      <c r="D52" s="243"/>
      <c r="E52" s="243"/>
      <c r="F52" s="243">
        <v>294</v>
      </c>
      <c r="G52" s="234" t="str">
        <f t="shared" si="0"/>
        <v>294</v>
      </c>
    </row>
    <row r="53" s="234" customFormat="1" ht="16.5" hidden="1" customHeight="1" spans="1:7">
      <c r="A53" s="234">
        <v>2010502</v>
      </c>
      <c r="B53" s="244" t="s">
        <v>89</v>
      </c>
      <c r="C53" s="245"/>
      <c r="D53" s="245"/>
      <c r="E53" s="245"/>
      <c r="F53" s="245">
        <v>0</v>
      </c>
      <c r="G53" s="234" t="str">
        <f t="shared" si="0"/>
        <v>0</v>
      </c>
    </row>
    <row r="54" ht="16.5" hidden="1" customHeight="1" spans="1:7">
      <c r="A54" s="234">
        <v>2010503</v>
      </c>
      <c r="B54" s="231" t="s">
        <v>90</v>
      </c>
      <c r="C54" s="243"/>
      <c r="D54" s="243"/>
      <c r="E54" s="243"/>
      <c r="F54" s="243">
        <v>0</v>
      </c>
      <c r="G54" s="234" t="str">
        <f t="shared" si="0"/>
        <v>0</v>
      </c>
    </row>
    <row r="55" s="234" customFormat="1" ht="16.5" hidden="1" customHeight="1" spans="1:7">
      <c r="A55" s="234">
        <v>2010504</v>
      </c>
      <c r="B55" s="244" t="s">
        <v>119</v>
      </c>
      <c r="C55" s="245"/>
      <c r="D55" s="245"/>
      <c r="E55" s="245"/>
      <c r="F55" s="245">
        <v>0</v>
      </c>
      <c r="G55" s="234" t="str">
        <f t="shared" si="0"/>
        <v>0</v>
      </c>
    </row>
    <row r="56" ht="16.5" hidden="1" customHeight="1" spans="1:7">
      <c r="A56" s="234">
        <v>2010505</v>
      </c>
      <c r="B56" s="231" t="s">
        <v>120</v>
      </c>
      <c r="C56" s="243"/>
      <c r="D56" s="243"/>
      <c r="E56" s="243"/>
      <c r="F56" s="243">
        <v>0</v>
      </c>
      <c r="G56" s="234" t="str">
        <f t="shared" si="0"/>
        <v>0</v>
      </c>
    </row>
    <row r="57" s="234" customFormat="1" ht="16.5" hidden="1" customHeight="1" spans="1:7">
      <c r="A57" s="234">
        <v>2010506</v>
      </c>
      <c r="B57" s="244" t="s">
        <v>121</v>
      </c>
      <c r="C57" s="245"/>
      <c r="D57" s="245"/>
      <c r="E57" s="245"/>
      <c r="F57" s="245">
        <v>0</v>
      </c>
      <c r="G57" s="234" t="str">
        <f t="shared" si="0"/>
        <v>0</v>
      </c>
    </row>
    <row r="58" ht="16.5" customHeight="1" spans="1:7">
      <c r="A58" s="234">
        <v>2010507</v>
      </c>
      <c r="B58" s="231" t="s">
        <v>122</v>
      </c>
      <c r="C58" s="243"/>
      <c r="D58" s="243"/>
      <c r="E58" s="243"/>
      <c r="F58" s="243">
        <v>65</v>
      </c>
      <c r="G58" s="234" t="str">
        <f t="shared" si="0"/>
        <v>65</v>
      </c>
    </row>
    <row r="59" ht="16.5" customHeight="1" spans="1:7">
      <c r="A59" s="234">
        <v>2010508</v>
      </c>
      <c r="B59" s="231" t="s">
        <v>123</v>
      </c>
      <c r="C59" s="243"/>
      <c r="D59" s="243"/>
      <c r="E59" s="243"/>
      <c r="F59" s="243">
        <v>42</v>
      </c>
      <c r="G59" s="234" t="str">
        <f t="shared" si="0"/>
        <v>42</v>
      </c>
    </row>
    <row r="60" ht="16.5" customHeight="1" spans="1:7">
      <c r="A60" s="234">
        <v>2010550</v>
      </c>
      <c r="B60" s="231" t="s">
        <v>97</v>
      </c>
      <c r="C60" s="243"/>
      <c r="D60" s="243"/>
      <c r="E60" s="243"/>
      <c r="F60" s="243">
        <v>29</v>
      </c>
      <c r="G60" s="234" t="str">
        <f t="shared" si="0"/>
        <v>29</v>
      </c>
    </row>
    <row r="61" s="234" customFormat="1" ht="16.5" hidden="1" customHeight="1" spans="1:7">
      <c r="A61" s="234">
        <v>2010599</v>
      </c>
      <c r="B61" s="244" t="s">
        <v>124</v>
      </c>
      <c r="C61" s="245"/>
      <c r="D61" s="245"/>
      <c r="E61" s="245"/>
      <c r="F61" s="245">
        <v>0</v>
      </c>
      <c r="G61" s="234" t="str">
        <f t="shared" si="0"/>
        <v>0</v>
      </c>
    </row>
    <row r="62" ht="16.5" customHeight="1" spans="1:7">
      <c r="A62" s="234">
        <v>20106</v>
      </c>
      <c r="B62" s="231" t="s">
        <v>125</v>
      </c>
      <c r="C62" s="243"/>
      <c r="D62" s="243"/>
      <c r="E62" s="243"/>
      <c r="F62" s="243">
        <v>1202</v>
      </c>
      <c r="G62" s="234" t="str">
        <f t="shared" si="0"/>
        <v>1202</v>
      </c>
    </row>
    <row r="63" ht="16.5" customHeight="1" spans="1:7">
      <c r="A63" s="234">
        <v>2010601</v>
      </c>
      <c r="B63" s="231" t="s">
        <v>88</v>
      </c>
      <c r="C63" s="243"/>
      <c r="D63" s="243"/>
      <c r="E63" s="243"/>
      <c r="F63" s="243">
        <v>906</v>
      </c>
      <c r="G63" s="234" t="str">
        <f t="shared" si="0"/>
        <v>906</v>
      </c>
    </row>
    <row r="64" ht="16.5" hidden="1" customHeight="1" spans="1:7">
      <c r="A64" s="234">
        <v>2010602</v>
      </c>
      <c r="B64" s="231" t="s">
        <v>89</v>
      </c>
      <c r="C64" s="243"/>
      <c r="D64" s="243"/>
      <c r="E64" s="243"/>
      <c r="F64" s="243">
        <v>0</v>
      </c>
      <c r="G64" s="234" t="str">
        <f t="shared" si="0"/>
        <v>0</v>
      </c>
    </row>
    <row r="65" s="234" customFormat="1" ht="16.5" hidden="1" customHeight="1" spans="1:7">
      <c r="A65" s="234">
        <v>2010603</v>
      </c>
      <c r="B65" s="244" t="s">
        <v>90</v>
      </c>
      <c r="C65" s="245"/>
      <c r="D65" s="245"/>
      <c r="E65" s="245"/>
      <c r="F65" s="245">
        <v>0</v>
      </c>
      <c r="G65" s="234" t="str">
        <f t="shared" si="0"/>
        <v>0</v>
      </c>
    </row>
    <row r="66" ht="16.5" hidden="1" customHeight="1" spans="1:7">
      <c r="A66" s="234">
        <v>2010604</v>
      </c>
      <c r="B66" s="231" t="s">
        <v>126</v>
      </c>
      <c r="C66" s="243"/>
      <c r="D66" s="243"/>
      <c r="E66" s="243"/>
      <c r="F66" s="243">
        <v>0</v>
      </c>
      <c r="G66" s="234" t="str">
        <f t="shared" si="0"/>
        <v>0</v>
      </c>
    </row>
    <row r="67" ht="16.5" hidden="1" customHeight="1" spans="1:7">
      <c r="A67" s="234">
        <v>2010605</v>
      </c>
      <c r="B67" s="231" t="s">
        <v>127</v>
      </c>
      <c r="C67" s="243"/>
      <c r="D67" s="243"/>
      <c r="E67" s="243"/>
      <c r="F67" s="243">
        <v>0</v>
      </c>
      <c r="G67" s="234" t="str">
        <f t="shared" si="0"/>
        <v>0</v>
      </c>
    </row>
    <row r="68" s="234" customFormat="1" ht="16.5" hidden="1" customHeight="1" spans="1:7">
      <c r="A68" s="234">
        <v>2010606</v>
      </c>
      <c r="B68" s="244" t="s">
        <v>128</v>
      </c>
      <c r="C68" s="245"/>
      <c r="D68" s="245"/>
      <c r="E68" s="245"/>
      <c r="F68" s="245">
        <v>0</v>
      </c>
      <c r="G68" s="234" t="str">
        <f t="shared" si="0"/>
        <v>0</v>
      </c>
    </row>
    <row r="69" ht="16.5" hidden="1" customHeight="1" spans="1:7">
      <c r="A69" s="234">
        <v>2010607</v>
      </c>
      <c r="B69" s="231" t="s">
        <v>129</v>
      </c>
      <c r="C69" s="243"/>
      <c r="D69" s="243"/>
      <c r="E69" s="243"/>
      <c r="F69" s="243">
        <v>0</v>
      </c>
      <c r="G69" s="234" t="str">
        <f t="shared" si="0"/>
        <v>0</v>
      </c>
    </row>
    <row r="70" ht="16.5" hidden="1" customHeight="1" spans="1:7">
      <c r="A70" s="234">
        <v>2010608</v>
      </c>
      <c r="B70" s="231" t="s">
        <v>130</v>
      </c>
      <c r="C70" s="243"/>
      <c r="D70" s="243"/>
      <c r="E70" s="243"/>
      <c r="F70" s="243">
        <v>0</v>
      </c>
      <c r="G70" s="234" t="str">
        <f t="shared" si="0"/>
        <v>0</v>
      </c>
    </row>
    <row r="71" ht="16.5" customHeight="1" spans="1:7">
      <c r="A71" s="234">
        <v>2010650</v>
      </c>
      <c r="B71" s="231" t="s">
        <v>97</v>
      </c>
      <c r="C71" s="243"/>
      <c r="D71" s="243"/>
      <c r="E71" s="243"/>
      <c r="F71" s="243">
        <v>294</v>
      </c>
      <c r="G71" s="234" t="str">
        <f t="shared" ref="G71:G134" si="1">C71&amp;D71&amp;E71&amp;F71</f>
        <v>294</v>
      </c>
    </row>
    <row r="72" ht="16.5" customHeight="1" spans="1:7">
      <c r="A72" s="234">
        <v>2010699</v>
      </c>
      <c r="B72" s="231" t="s">
        <v>131</v>
      </c>
      <c r="C72" s="243"/>
      <c r="D72" s="243"/>
      <c r="E72" s="243"/>
      <c r="F72" s="243">
        <v>2</v>
      </c>
      <c r="G72" s="234" t="str">
        <f t="shared" si="1"/>
        <v>2</v>
      </c>
    </row>
    <row r="73" ht="16.5" customHeight="1" spans="1:7">
      <c r="A73" s="234">
        <v>20107</v>
      </c>
      <c r="B73" s="231" t="s">
        <v>132</v>
      </c>
      <c r="C73" s="243"/>
      <c r="D73" s="243"/>
      <c r="E73" s="243"/>
      <c r="F73" s="243">
        <v>2045</v>
      </c>
      <c r="G73" s="234" t="str">
        <f t="shared" si="1"/>
        <v>2045</v>
      </c>
    </row>
    <row r="74" s="234" customFormat="1" ht="16.5" hidden="1" customHeight="1" spans="1:7">
      <c r="A74" s="234">
        <v>2010701</v>
      </c>
      <c r="B74" s="244" t="s">
        <v>88</v>
      </c>
      <c r="C74" s="245"/>
      <c r="D74" s="245"/>
      <c r="E74" s="245"/>
      <c r="F74" s="245">
        <v>0</v>
      </c>
      <c r="G74" s="234" t="str">
        <f t="shared" si="1"/>
        <v>0</v>
      </c>
    </row>
    <row r="75" s="234" customFormat="1" ht="16.5" hidden="1" customHeight="1" spans="1:7">
      <c r="A75" s="234">
        <v>2010702</v>
      </c>
      <c r="B75" s="244" t="s">
        <v>89</v>
      </c>
      <c r="C75" s="245"/>
      <c r="D75" s="245"/>
      <c r="E75" s="245"/>
      <c r="F75" s="245">
        <v>0</v>
      </c>
      <c r="G75" s="234" t="str">
        <f t="shared" si="1"/>
        <v>0</v>
      </c>
    </row>
    <row r="76" s="234" customFormat="1" ht="16.5" hidden="1" customHeight="1" spans="1:7">
      <c r="A76" s="234">
        <v>2010703</v>
      </c>
      <c r="B76" s="244" t="s">
        <v>90</v>
      </c>
      <c r="C76" s="245"/>
      <c r="D76" s="245"/>
      <c r="E76" s="245"/>
      <c r="F76" s="245">
        <v>0</v>
      </c>
      <c r="G76" s="234" t="str">
        <f t="shared" si="1"/>
        <v>0</v>
      </c>
    </row>
    <row r="77" s="234" customFormat="1" ht="16.5" hidden="1" customHeight="1" spans="1:7">
      <c r="A77" s="234">
        <v>2010709</v>
      </c>
      <c r="B77" s="244" t="s">
        <v>129</v>
      </c>
      <c r="C77" s="245"/>
      <c r="D77" s="245"/>
      <c r="E77" s="245"/>
      <c r="F77" s="245">
        <v>0</v>
      </c>
      <c r="G77" s="234" t="str">
        <f t="shared" si="1"/>
        <v>0</v>
      </c>
    </row>
    <row r="78" s="234" customFormat="1" ht="16.5" hidden="1" customHeight="1" spans="1:7">
      <c r="A78" s="234">
        <v>2010710</v>
      </c>
      <c r="B78" s="244" t="s">
        <v>133</v>
      </c>
      <c r="C78" s="245"/>
      <c r="D78" s="245"/>
      <c r="E78" s="245"/>
      <c r="F78" s="245">
        <v>0</v>
      </c>
      <c r="G78" s="234" t="str">
        <f t="shared" si="1"/>
        <v>0</v>
      </c>
    </row>
    <row r="79" s="234" customFormat="1" ht="16.5" hidden="1" customHeight="1" spans="1:7">
      <c r="A79" s="234">
        <v>2010750</v>
      </c>
      <c r="B79" s="244" t="s">
        <v>97</v>
      </c>
      <c r="C79" s="245"/>
      <c r="D79" s="245"/>
      <c r="E79" s="245"/>
      <c r="F79" s="245">
        <v>0</v>
      </c>
      <c r="G79" s="234" t="str">
        <f t="shared" si="1"/>
        <v>0</v>
      </c>
    </row>
    <row r="80" s="234" customFormat="1" ht="16.5" customHeight="1" spans="1:7">
      <c r="A80" s="234">
        <v>2010799</v>
      </c>
      <c r="B80" s="244" t="s">
        <v>134</v>
      </c>
      <c r="C80" s="245"/>
      <c r="D80" s="245"/>
      <c r="E80" s="245"/>
      <c r="F80" s="245">
        <v>2045</v>
      </c>
      <c r="G80" s="234" t="str">
        <f t="shared" si="1"/>
        <v>2045</v>
      </c>
    </row>
    <row r="81" s="234" customFormat="1" ht="16.5" hidden="1" customHeight="1" spans="1:7">
      <c r="A81" s="234">
        <v>20108</v>
      </c>
      <c r="B81" s="244" t="s">
        <v>135</v>
      </c>
      <c r="C81" s="245"/>
      <c r="D81" s="245"/>
      <c r="E81" s="245"/>
      <c r="F81" s="245">
        <v>0</v>
      </c>
      <c r="G81" s="234" t="str">
        <f t="shared" si="1"/>
        <v>0</v>
      </c>
    </row>
    <row r="82" s="234" customFormat="1" ht="16.5" hidden="1" customHeight="1" spans="1:7">
      <c r="A82" s="234">
        <v>2010801</v>
      </c>
      <c r="B82" s="244" t="s">
        <v>88</v>
      </c>
      <c r="C82" s="245"/>
      <c r="D82" s="245"/>
      <c r="E82" s="245"/>
      <c r="F82" s="245">
        <v>0</v>
      </c>
      <c r="G82" s="234" t="str">
        <f t="shared" si="1"/>
        <v>0</v>
      </c>
    </row>
    <row r="83" s="234" customFormat="1" ht="16.5" hidden="1" customHeight="1" spans="1:7">
      <c r="A83" s="234">
        <v>2010802</v>
      </c>
      <c r="B83" s="244" t="s">
        <v>89</v>
      </c>
      <c r="C83" s="245"/>
      <c r="D83" s="245"/>
      <c r="E83" s="245"/>
      <c r="F83" s="245">
        <v>0</v>
      </c>
      <c r="G83" s="234" t="str">
        <f t="shared" si="1"/>
        <v>0</v>
      </c>
    </row>
    <row r="84" ht="16.5" hidden="1" customHeight="1" spans="1:7">
      <c r="A84" s="234">
        <v>2010803</v>
      </c>
      <c r="B84" s="231" t="s">
        <v>90</v>
      </c>
      <c r="C84" s="243"/>
      <c r="D84" s="243"/>
      <c r="E84" s="243"/>
      <c r="F84" s="243">
        <v>0</v>
      </c>
      <c r="G84" s="234" t="str">
        <f t="shared" si="1"/>
        <v>0</v>
      </c>
    </row>
    <row r="85" ht="16.5" hidden="1" customHeight="1" spans="1:7">
      <c r="A85" s="234">
        <v>2010804</v>
      </c>
      <c r="B85" s="231" t="s">
        <v>136</v>
      </c>
      <c r="C85" s="243"/>
      <c r="D85" s="243"/>
      <c r="E85" s="243"/>
      <c r="F85" s="243">
        <v>0</v>
      </c>
      <c r="G85" s="234" t="str">
        <f t="shared" si="1"/>
        <v>0</v>
      </c>
    </row>
    <row r="86" s="234" customFormat="1" ht="16.5" hidden="1" customHeight="1" spans="1:7">
      <c r="A86" s="234">
        <v>2010805</v>
      </c>
      <c r="B86" s="244" t="s">
        <v>137</v>
      </c>
      <c r="C86" s="245"/>
      <c r="D86" s="245"/>
      <c r="E86" s="245"/>
      <c r="F86" s="245">
        <v>0</v>
      </c>
      <c r="G86" s="234" t="str">
        <f t="shared" si="1"/>
        <v>0</v>
      </c>
    </row>
    <row r="87" s="234" customFormat="1" ht="16.5" hidden="1" customHeight="1" spans="1:7">
      <c r="A87" s="234">
        <v>2010806</v>
      </c>
      <c r="B87" s="244" t="s">
        <v>129</v>
      </c>
      <c r="C87" s="245"/>
      <c r="D87" s="245"/>
      <c r="E87" s="245"/>
      <c r="F87" s="245">
        <v>0</v>
      </c>
      <c r="G87" s="234" t="str">
        <f t="shared" si="1"/>
        <v>0</v>
      </c>
    </row>
    <row r="88" s="234" customFormat="1" ht="16.5" hidden="1" customHeight="1" spans="1:7">
      <c r="A88" s="234">
        <v>2010850</v>
      </c>
      <c r="B88" s="244" t="s">
        <v>97</v>
      </c>
      <c r="C88" s="245"/>
      <c r="D88" s="245"/>
      <c r="E88" s="245"/>
      <c r="F88" s="245">
        <v>0</v>
      </c>
      <c r="G88" s="234" t="str">
        <f t="shared" si="1"/>
        <v>0</v>
      </c>
    </row>
    <row r="89" ht="16.5" hidden="1" customHeight="1" spans="1:7">
      <c r="A89" s="234">
        <v>2010899</v>
      </c>
      <c r="B89" s="231" t="s">
        <v>138</v>
      </c>
      <c r="C89" s="243"/>
      <c r="D89" s="243"/>
      <c r="E89" s="243"/>
      <c r="F89" s="243">
        <v>0</v>
      </c>
      <c r="G89" s="234" t="str">
        <f t="shared" si="1"/>
        <v>0</v>
      </c>
    </row>
    <row r="90" s="234" customFormat="1" ht="16.5" hidden="1" customHeight="1" spans="1:7">
      <c r="A90" s="234">
        <v>20109</v>
      </c>
      <c r="B90" s="244" t="s">
        <v>139</v>
      </c>
      <c r="C90" s="245"/>
      <c r="D90" s="245"/>
      <c r="E90" s="245"/>
      <c r="F90" s="245">
        <v>0</v>
      </c>
      <c r="G90" s="234" t="str">
        <f t="shared" si="1"/>
        <v>0</v>
      </c>
    </row>
    <row r="91" s="234" customFormat="1" ht="16.5" hidden="1" customHeight="1" spans="1:7">
      <c r="A91" s="234">
        <v>2010901</v>
      </c>
      <c r="B91" s="244" t="s">
        <v>88</v>
      </c>
      <c r="C91" s="245"/>
      <c r="D91" s="245"/>
      <c r="E91" s="245"/>
      <c r="F91" s="245">
        <v>0</v>
      </c>
      <c r="G91" s="234" t="str">
        <f t="shared" si="1"/>
        <v>0</v>
      </c>
    </row>
    <row r="92" s="234" customFormat="1" ht="16.5" hidden="1" customHeight="1" spans="1:7">
      <c r="A92" s="234">
        <v>2010902</v>
      </c>
      <c r="B92" s="244" t="s">
        <v>89</v>
      </c>
      <c r="C92" s="245"/>
      <c r="D92" s="245"/>
      <c r="E92" s="245"/>
      <c r="F92" s="245">
        <v>0</v>
      </c>
      <c r="G92" s="234" t="str">
        <f t="shared" si="1"/>
        <v>0</v>
      </c>
    </row>
    <row r="93" s="234" customFormat="1" ht="16.5" hidden="1" customHeight="1" spans="1:7">
      <c r="A93" s="234">
        <v>2010903</v>
      </c>
      <c r="B93" s="244" t="s">
        <v>90</v>
      </c>
      <c r="C93" s="245"/>
      <c r="D93" s="245"/>
      <c r="E93" s="245"/>
      <c r="F93" s="245">
        <v>0</v>
      </c>
      <c r="G93" s="234" t="str">
        <f t="shared" si="1"/>
        <v>0</v>
      </c>
    </row>
    <row r="94" ht="16.5" hidden="1" customHeight="1" spans="1:7">
      <c r="A94" s="234">
        <v>2010905</v>
      </c>
      <c r="B94" s="231" t="s">
        <v>140</v>
      </c>
      <c r="C94" s="243"/>
      <c r="D94" s="243"/>
      <c r="E94" s="243"/>
      <c r="F94" s="243">
        <v>0</v>
      </c>
      <c r="G94" s="234" t="str">
        <f t="shared" si="1"/>
        <v>0</v>
      </c>
    </row>
    <row r="95" s="234" customFormat="1" ht="16.5" hidden="1" customHeight="1" spans="1:7">
      <c r="A95" s="234">
        <v>2010907</v>
      </c>
      <c r="B95" s="244" t="s">
        <v>141</v>
      </c>
      <c r="C95" s="245"/>
      <c r="D95" s="245"/>
      <c r="E95" s="245"/>
      <c r="F95" s="245">
        <v>0</v>
      </c>
      <c r="G95" s="234" t="str">
        <f t="shared" si="1"/>
        <v>0</v>
      </c>
    </row>
    <row r="96" s="234" customFormat="1" ht="16.5" hidden="1" customHeight="1" spans="1:7">
      <c r="A96" s="234">
        <v>2010908</v>
      </c>
      <c r="B96" s="244" t="s">
        <v>129</v>
      </c>
      <c r="C96" s="245"/>
      <c r="D96" s="245"/>
      <c r="E96" s="245"/>
      <c r="F96" s="245">
        <v>0</v>
      </c>
      <c r="G96" s="234" t="str">
        <f t="shared" si="1"/>
        <v>0</v>
      </c>
    </row>
    <row r="97" s="234" customFormat="1" ht="16.5" hidden="1" customHeight="1" spans="1:7">
      <c r="A97" s="234">
        <v>2010909</v>
      </c>
      <c r="B97" s="244" t="s">
        <v>142</v>
      </c>
      <c r="C97" s="245"/>
      <c r="D97" s="245"/>
      <c r="E97" s="245"/>
      <c r="F97" s="245">
        <v>0</v>
      </c>
      <c r="G97" s="234" t="str">
        <f t="shared" si="1"/>
        <v>0</v>
      </c>
    </row>
    <row r="98" s="234" customFormat="1" ht="16.5" hidden="1" customHeight="1" spans="1:7">
      <c r="A98" s="234">
        <v>2010910</v>
      </c>
      <c r="B98" s="244" t="s">
        <v>143</v>
      </c>
      <c r="C98" s="245"/>
      <c r="D98" s="245"/>
      <c r="E98" s="245"/>
      <c r="F98" s="245">
        <v>0</v>
      </c>
      <c r="G98" s="234" t="str">
        <f t="shared" si="1"/>
        <v>0</v>
      </c>
    </row>
    <row r="99" s="234" customFormat="1" ht="16.5" hidden="1" customHeight="1" spans="1:7">
      <c r="A99" s="234">
        <v>2010911</v>
      </c>
      <c r="B99" s="244" t="s">
        <v>144</v>
      </c>
      <c r="C99" s="245"/>
      <c r="D99" s="245"/>
      <c r="E99" s="245"/>
      <c r="F99" s="245">
        <v>0</v>
      </c>
      <c r="G99" s="234" t="str">
        <f t="shared" si="1"/>
        <v>0</v>
      </c>
    </row>
    <row r="100" ht="16.5" hidden="1" customHeight="1" spans="1:7">
      <c r="A100" s="234">
        <v>2010912</v>
      </c>
      <c r="B100" s="231" t="s">
        <v>145</v>
      </c>
      <c r="C100" s="243"/>
      <c r="D100" s="243"/>
      <c r="E100" s="243"/>
      <c r="F100" s="243">
        <v>0</v>
      </c>
      <c r="G100" s="234" t="str">
        <f t="shared" si="1"/>
        <v>0</v>
      </c>
    </row>
    <row r="101" s="234" customFormat="1" ht="16.5" hidden="1" customHeight="1" spans="1:7">
      <c r="A101" s="234">
        <v>2010950</v>
      </c>
      <c r="B101" s="244" t="s">
        <v>97</v>
      </c>
      <c r="C101" s="245"/>
      <c r="D101" s="245"/>
      <c r="E101" s="245"/>
      <c r="F101" s="245">
        <v>0</v>
      </c>
      <c r="G101" s="234" t="str">
        <f t="shared" si="1"/>
        <v>0</v>
      </c>
    </row>
    <row r="102" s="234" customFormat="1" ht="16.5" hidden="1" customHeight="1" spans="1:7">
      <c r="A102" s="234">
        <v>2010999</v>
      </c>
      <c r="B102" s="244" t="s">
        <v>146</v>
      </c>
      <c r="C102" s="245"/>
      <c r="D102" s="245"/>
      <c r="E102" s="245"/>
      <c r="F102" s="245">
        <v>0</v>
      </c>
      <c r="G102" s="234" t="str">
        <f t="shared" si="1"/>
        <v>0</v>
      </c>
    </row>
    <row r="103" s="234" customFormat="1" ht="16.5" customHeight="1" spans="1:7">
      <c r="A103" s="234">
        <v>20111</v>
      </c>
      <c r="B103" s="244" t="s">
        <v>147</v>
      </c>
      <c r="C103" s="245"/>
      <c r="D103" s="245"/>
      <c r="E103" s="245"/>
      <c r="F103" s="245">
        <v>3686</v>
      </c>
      <c r="G103" s="234" t="str">
        <f t="shared" si="1"/>
        <v>3686</v>
      </c>
    </row>
    <row r="104" s="234" customFormat="1" ht="16.5" customHeight="1" spans="1:7">
      <c r="A104" s="234">
        <v>2011101</v>
      </c>
      <c r="B104" s="244" t="s">
        <v>88</v>
      </c>
      <c r="C104" s="245"/>
      <c r="D104" s="245"/>
      <c r="E104" s="245"/>
      <c r="F104" s="245">
        <v>2593</v>
      </c>
      <c r="G104" s="234" t="str">
        <f t="shared" si="1"/>
        <v>2593</v>
      </c>
    </row>
    <row r="105" s="234" customFormat="1" ht="16.5" customHeight="1" spans="1:7">
      <c r="A105" s="234">
        <v>2011102</v>
      </c>
      <c r="B105" s="244" t="s">
        <v>89</v>
      </c>
      <c r="C105" s="245"/>
      <c r="D105" s="245"/>
      <c r="E105" s="245"/>
      <c r="F105" s="245">
        <v>570</v>
      </c>
      <c r="G105" s="234" t="str">
        <f t="shared" si="1"/>
        <v>570</v>
      </c>
    </row>
    <row r="106" s="234" customFormat="1" ht="16.5" hidden="1" customHeight="1" spans="1:7">
      <c r="A106" s="234">
        <v>2011103</v>
      </c>
      <c r="B106" s="244" t="s">
        <v>90</v>
      </c>
      <c r="C106" s="245"/>
      <c r="D106" s="245"/>
      <c r="E106" s="245"/>
      <c r="F106" s="245">
        <v>0</v>
      </c>
      <c r="G106" s="234" t="str">
        <f t="shared" si="1"/>
        <v>0</v>
      </c>
    </row>
    <row r="107" ht="16.5" customHeight="1" spans="1:7">
      <c r="A107" s="234">
        <v>2011104</v>
      </c>
      <c r="B107" s="231" t="s">
        <v>148</v>
      </c>
      <c r="C107" s="243"/>
      <c r="D107" s="243"/>
      <c r="E107" s="243"/>
      <c r="F107" s="243">
        <v>431</v>
      </c>
      <c r="G107" s="234" t="str">
        <f t="shared" si="1"/>
        <v>431</v>
      </c>
    </row>
    <row r="108" ht="16.5" hidden="1" customHeight="1" spans="1:7">
      <c r="A108" s="234">
        <v>2011105</v>
      </c>
      <c r="B108" s="231" t="s">
        <v>149</v>
      </c>
      <c r="C108" s="243"/>
      <c r="D108" s="243"/>
      <c r="E108" s="243"/>
      <c r="F108" s="243">
        <v>0</v>
      </c>
      <c r="G108" s="234" t="str">
        <f t="shared" si="1"/>
        <v>0</v>
      </c>
    </row>
    <row r="109" ht="16.5" hidden="1" customHeight="1" spans="1:7">
      <c r="A109" s="234">
        <v>2011106</v>
      </c>
      <c r="B109" s="231" t="s">
        <v>150</v>
      </c>
      <c r="C109" s="243"/>
      <c r="D109" s="243"/>
      <c r="E109" s="243"/>
      <c r="F109" s="243">
        <v>0</v>
      </c>
      <c r="G109" s="234" t="str">
        <f t="shared" si="1"/>
        <v>0</v>
      </c>
    </row>
    <row r="110" s="234" customFormat="1" ht="16.5" customHeight="1" spans="1:7">
      <c r="A110" s="234">
        <v>2011150</v>
      </c>
      <c r="B110" s="244" t="s">
        <v>97</v>
      </c>
      <c r="C110" s="245"/>
      <c r="D110" s="245"/>
      <c r="E110" s="245"/>
      <c r="F110" s="245">
        <v>92</v>
      </c>
      <c r="G110" s="234" t="str">
        <f t="shared" si="1"/>
        <v>92</v>
      </c>
    </row>
    <row r="111" s="234" customFormat="1" ht="16.5" hidden="1" customHeight="1" spans="1:7">
      <c r="A111" s="234">
        <v>2011199</v>
      </c>
      <c r="B111" s="244" t="s">
        <v>151</v>
      </c>
      <c r="C111" s="245"/>
      <c r="D111" s="245"/>
      <c r="E111" s="245"/>
      <c r="F111" s="245">
        <v>0</v>
      </c>
      <c r="G111" s="234" t="str">
        <f t="shared" si="1"/>
        <v>0</v>
      </c>
    </row>
    <row r="112" s="234" customFormat="1" ht="16.5" customHeight="1" spans="1:7">
      <c r="A112" s="234">
        <v>20113</v>
      </c>
      <c r="B112" s="244" t="s">
        <v>152</v>
      </c>
      <c r="C112" s="245"/>
      <c r="D112" s="245"/>
      <c r="E112" s="245"/>
      <c r="F112" s="245">
        <v>881</v>
      </c>
      <c r="G112" s="234" t="str">
        <f t="shared" si="1"/>
        <v>881</v>
      </c>
    </row>
    <row r="113" s="234" customFormat="1" ht="16.5" customHeight="1" spans="1:7">
      <c r="A113" s="234">
        <v>2011301</v>
      </c>
      <c r="B113" s="244" t="s">
        <v>88</v>
      </c>
      <c r="C113" s="245"/>
      <c r="D113" s="245"/>
      <c r="E113" s="245"/>
      <c r="F113" s="245">
        <v>443</v>
      </c>
      <c r="G113" s="234" t="str">
        <f t="shared" si="1"/>
        <v>443</v>
      </c>
    </row>
    <row r="114" ht="16.5" hidden="1" customHeight="1" spans="1:7">
      <c r="A114" s="234">
        <v>2011302</v>
      </c>
      <c r="B114" s="231" t="s">
        <v>89</v>
      </c>
      <c r="C114" s="243"/>
      <c r="D114" s="243"/>
      <c r="E114" s="243"/>
      <c r="F114" s="243">
        <v>0</v>
      </c>
      <c r="G114" s="234" t="str">
        <f t="shared" si="1"/>
        <v>0</v>
      </c>
    </row>
    <row r="115" ht="16.5" hidden="1" customHeight="1" spans="1:7">
      <c r="A115" s="234">
        <v>2011303</v>
      </c>
      <c r="B115" s="231" t="s">
        <v>90</v>
      </c>
      <c r="C115" s="243"/>
      <c r="D115" s="243"/>
      <c r="E115" s="243"/>
      <c r="F115" s="243">
        <v>0</v>
      </c>
      <c r="G115" s="234" t="str">
        <f t="shared" si="1"/>
        <v>0</v>
      </c>
    </row>
    <row r="116" s="234" customFormat="1" ht="16.5" hidden="1" customHeight="1" spans="1:7">
      <c r="A116" s="234">
        <v>2011304</v>
      </c>
      <c r="B116" s="244" t="s">
        <v>153</v>
      </c>
      <c r="C116" s="245"/>
      <c r="D116" s="245"/>
      <c r="E116" s="245"/>
      <c r="F116" s="245">
        <v>0</v>
      </c>
      <c r="G116" s="234" t="str">
        <f t="shared" si="1"/>
        <v>0</v>
      </c>
    </row>
    <row r="117" ht="16.5" hidden="1" customHeight="1" spans="1:7">
      <c r="A117" s="234">
        <v>2011305</v>
      </c>
      <c r="B117" s="231" t="s">
        <v>154</v>
      </c>
      <c r="C117" s="243"/>
      <c r="D117" s="243"/>
      <c r="E117" s="243"/>
      <c r="F117" s="243">
        <v>0</v>
      </c>
      <c r="G117" s="234" t="str">
        <f t="shared" si="1"/>
        <v>0</v>
      </c>
    </row>
    <row r="118" ht="16.5" hidden="1" customHeight="1" spans="1:7">
      <c r="A118" s="234">
        <v>2011306</v>
      </c>
      <c r="B118" s="231" t="s">
        <v>155</v>
      </c>
      <c r="C118" s="243"/>
      <c r="D118" s="243"/>
      <c r="E118" s="243"/>
      <c r="F118" s="243">
        <v>0</v>
      </c>
      <c r="G118" s="234" t="str">
        <f t="shared" si="1"/>
        <v>0</v>
      </c>
    </row>
    <row r="119" ht="16.5" hidden="1" customHeight="1" spans="1:7">
      <c r="A119" s="234">
        <v>2011307</v>
      </c>
      <c r="B119" s="231" t="s">
        <v>156</v>
      </c>
      <c r="C119" s="243"/>
      <c r="D119" s="243"/>
      <c r="E119" s="243"/>
      <c r="F119" s="243">
        <v>0</v>
      </c>
      <c r="G119" s="234" t="str">
        <f t="shared" si="1"/>
        <v>0</v>
      </c>
    </row>
    <row r="120" s="234" customFormat="1" ht="16.5" hidden="1" customHeight="1" spans="1:7">
      <c r="A120" s="234">
        <v>2011308</v>
      </c>
      <c r="B120" s="244" t="s">
        <v>157</v>
      </c>
      <c r="C120" s="245"/>
      <c r="D120" s="245"/>
      <c r="E120" s="245"/>
      <c r="F120" s="245">
        <v>0</v>
      </c>
      <c r="G120" s="234" t="str">
        <f t="shared" si="1"/>
        <v>0</v>
      </c>
    </row>
    <row r="121" ht="16.5" customHeight="1" spans="1:7">
      <c r="A121" s="234">
        <v>2011350</v>
      </c>
      <c r="B121" s="231" t="s">
        <v>97</v>
      </c>
      <c r="C121" s="243"/>
      <c r="D121" s="243"/>
      <c r="E121" s="243"/>
      <c r="F121" s="243">
        <v>438</v>
      </c>
      <c r="G121" s="234" t="str">
        <f t="shared" si="1"/>
        <v>438</v>
      </c>
    </row>
    <row r="122" s="234" customFormat="1" ht="16.5" hidden="1" customHeight="1" spans="1:7">
      <c r="A122" s="234">
        <v>2011399</v>
      </c>
      <c r="B122" s="244" t="s">
        <v>158</v>
      </c>
      <c r="C122" s="245"/>
      <c r="D122" s="245"/>
      <c r="E122" s="245"/>
      <c r="F122" s="245">
        <v>0</v>
      </c>
      <c r="G122" s="234" t="str">
        <f t="shared" si="1"/>
        <v>0</v>
      </c>
    </row>
    <row r="123" s="234" customFormat="1" ht="16.5" hidden="1" customHeight="1" spans="1:7">
      <c r="A123" s="234">
        <v>20114</v>
      </c>
      <c r="B123" s="244" t="s">
        <v>159</v>
      </c>
      <c r="C123" s="245"/>
      <c r="D123" s="245"/>
      <c r="E123" s="245"/>
      <c r="F123" s="245">
        <v>0</v>
      </c>
      <c r="G123" s="234" t="str">
        <f t="shared" si="1"/>
        <v>0</v>
      </c>
    </row>
    <row r="124" ht="16.5" hidden="1" customHeight="1" spans="1:7">
      <c r="A124" s="234">
        <v>2011401</v>
      </c>
      <c r="B124" s="231" t="s">
        <v>88</v>
      </c>
      <c r="C124" s="243"/>
      <c r="D124" s="243"/>
      <c r="E124" s="243"/>
      <c r="F124" s="243">
        <v>0</v>
      </c>
      <c r="G124" s="234" t="str">
        <f t="shared" si="1"/>
        <v>0</v>
      </c>
    </row>
    <row r="125" s="234" customFormat="1" ht="16.5" hidden="1" customHeight="1" spans="1:7">
      <c r="A125" s="234">
        <v>2011402</v>
      </c>
      <c r="B125" s="244" t="s">
        <v>89</v>
      </c>
      <c r="C125" s="245"/>
      <c r="D125" s="245"/>
      <c r="E125" s="245"/>
      <c r="F125" s="245">
        <v>0</v>
      </c>
      <c r="G125" s="234" t="str">
        <f t="shared" si="1"/>
        <v>0</v>
      </c>
    </row>
    <row r="126" ht="16.5" hidden="1" customHeight="1" spans="1:7">
      <c r="A126" s="234">
        <v>2011403</v>
      </c>
      <c r="B126" s="231" t="s">
        <v>90</v>
      </c>
      <c r="C126" s="243"/>
      <c r="D126" s="243"/>
      <c r="E126" s="243"/>
      <c r="F126" s="243">
        <v>0</v>
      </c>
      <c r="G126" s="234" t="str">
        <f t="shared" si="1"/>
        <v>0</v>
      </c>
    </row>
    <row r="127" ht="16.5" hidden="1" customHeight="1" spans="1:7">
      <c r="A127" s="234">
        <v>2011404</v>
      </c>
      <c r="B127" s="231" t="s">
        <v>160</v>
      </c>
      <c r="C127" s="243"/>
      <c r="D127" s="243"/>
      <c r="E127" s="243"/>
      <c r="F127" s="243">
        <v>0</v>
      </c>
      <c r="G127" s="234" t="str">
        <f t="shared" si="1"/>
        <v>0</v>
      </c>
    </row>
    <row r="128" ht="16.5" hidden="1" customHeight="1" spans="1:7">
      <c r="A128" s="234">
        <v>2011405</v>
      </c>
      <c r="B128" s="231" t="s">
        <v>161</v>
      </c>
      <c r="C128" s="243"/>
      <c r="D128" s="243"/>
      <c r="E128" s="243"/>
      <c r="F128" s="243">
        <v>0</v>
      </c>
      <c r="G128" s="234" t="str">
        <f t="shared" si="1"/>
        <v>0</v>
      </c>
    </row>
    <row r="129" s="234" customFormat="1" ht="16.5" hidden="1" customHeight="1" spans="1:7">
      <c r="A129" s="234">
        <v>2011408</v>
      </c>
      <c r="B129" s="244" t="s">
        <v>162</v>
      </c>
      <c r="C129" s="245"/>
      <c r="D129" s="245"/>
      <c r="E129" s="245"/>
      <c r="F129" s="245">
        <v>0</v>
      </c>
      <c r="G129" s="234" t="str">
        <f t="shared" si="1"/>
        <v>0</v>
      </c>
    </row>
    <row r="130" s="234" customFormat="1" ht="16.5" hidden="1" customHeight="1" spans="1:7">
      <c r="A130" s="234">
        <v>2011409</v>
      </c>
      <c r="B130" s="244" t="s">
        <v>163</v>
      </c>
      <c r="C130" s="245"/>
      <c r="D130" s="245"/>
      <c r="E130" s="245"/>
      <c r="F130" s="245">
        <v>0</v>
      </c>
      <c r="G130" s="234" t="str">
        <f t="shared" si="1"/>
        <v>0</v>
      </c>
    </row>
    <row r="131" s="234" customFormat="1" ht="16.5" hidden="1" customHeight="1" spans="1:7">
      <c r="A131" s="234">
        <v>2011410</v>
      </c>
      <c r="B131" s="244" t="s">
        <v>164</v>
      </c>
      <c r="C131" s="245"/>
      <c r="D131" s="245"/>
      <c r="E131" s="245"/>
      <c r="F131" s="245">
        <v>0</v>
      </c>
      <c r="G131" s="234" t="str">
        <f t="shared" si="1"/>
        <v>0</v>
      </c>
    </row>
    <row r="132" s="234" customFormat="1" ht="16.5" hidden="1" customHeight="1" spans="1:7">
      <c r="A132" s="234">
        <v>2011411</v>
      </c>
      <c r="B132" s="244" t="s">
        <v>165</v>
      </c>
      <c r="C132" s="245"/>
      <c r="D132" s="245"/>
      <c r="E132" s="245"/>
      <c r="F132" s="245">
        <v>0</v>
      </c>
      <c r="G132" s="234" t="str">
        <f t="shared" si="1"/>
        <v>0</v>
      </c>
    </row>
    <row r="133" s="234" customFormat="1" ht="16.5" hidden="1" customHeight="1" spans="1:7">
      <c r="A133" s="234">
        <v>2011450</v>
      </c>
      <c r="B133" s="244" t="s">
        <v>97</v>
      </c>
      <c r="C133" s="245"/>
      <c r="D133" s="245"/>
      <c r="E133" s="245"/>
      <c r="F133" s="245">
        <v>0</v>
      </c>
      <c r="G133" s="234" t="str">
        <f t="shared" si="1"/>
        <v>0</v>
      </c>
    </row>
    <row r="134" ht="16.5" hidden="1" customHeight="1" spans="1:7">
      <c r="A134" s="234">
        <v>2011499</v>
      </c>
      <c r="B134" s="231" t="s">
        <v>166</v>
      </c>
      <c r="C134" s="243"/>
      <c r="D134" s="243"/>
      <c r="E134" s="243"/>
      <c r="F134" s="243">
        <v>0</v>
      </c>
      <c r="G134" s="234" t="str">
        <f t="shared" si="1"/>
        <v>0</v>
      </c>
    </row>
    <row r="135" ht="16.5" hidden="1" customHeight="1" spans="1:7">
      <c r="A135" s="234">
        <v>20123</v>
      </c>
      <c r="B135" s="231" t="s">
        <v>167</v>
      </c>
      <c r="C135" s="243"/>
      <c r="D135" s="243"/>
      <c r="E135" s="243"/>
      <c r="F135" s="243">
        <v>0</v>
      </c>
      <c r="G135" s="234" t="str">
        <f t="shared" ref="G135:G198" si="2">C135&amp;D135&amp;E135&amp;F135</f>
        <v>0</v>
      </c>
    </row>
    <row r="136" s="234" customFormat="1" ht="16.5" hidden="1" customHeight="1" spans="1:7">
      <c r="A136" s="234">
        <v>2012301</v>
      </c>
      <c r="B136" s="244" t="s">
        <v>88</v>
      </c>
      <c r="C136" s="245"/>
      <c r="D136" s="245"/>
      <c r="E136" s="245"/>
      <c r="F136" s="245">
        <v>0</v>
      </c>
      <c r="G136" s="234" t="str">
        <f t="shared" si="2"/>
        <v>0</v>
      </c>
    </row>
    <row r="137" s="234" customFormat="1" ht="16.5" hidden="1" customHeight="1" spans="1:7">
      <c r="A137" s="234">
        <v>2012302</v>
      </c>
      <c r="B137" s="244" t="s">
        <v>89</v>
      </c>
      <c r="C137" s="245"/>
      <c r="D137" s="245"/>
      <c r="E137" s="245"/>
      <c r="F137" s="245">
        <v>0</v>
      </c>
      <c r="G137" s="234" t="str">
        <f t="shared" si="2"/>
        <v>0</v>
      </c>
    </row>
    <row r="138" s="234" customFormat="1" ht="16.5" hidden="1" customHeight="1" spans="1:7">
      <c r="A138" s="234">
        <v>2012303</v>
      </c>
      <c r="B138" s="244" t="s">
        <v>90</v>
      </c>
      <c r="C138" s="245"/>
      <c r="D138" s="245"/>
      <c r="E138" s="245"/>
      <c r="F138" s="245">
        <v>0</v>
      </c>
      <c r="G138" s="234" t="str">
        <f t="shared" si="2"/>
        <v>0</v>
      </c>
    </row>
    <row r="139" s="234" customFormat="1" ht="16.5" hidden="1" customHeight="1" spans="1:7">
      <c r="A139" s="234">
        <v>2012304</v>
      </c>
      <c r="B139" s="244" t="s">
        <v>168</v>
      </c>
      <c r="C139" s="245"/>
      <c r="D139" s="245"/>
      <c r="E139" s="245"/>
      <c r="F139" s="245">
        <v>0</v>
      </c>
      <c r="G139" s="234" t="str">
        <f t="shared" si="2"/>
        <v>0</v>
      </c>
    </row>
    <row r="140" s="234" customFormat="1" ht="16.5" hidden="1" customHeight="1" spans="1:7">
      <c r="A140" s="234">
        <v>2012350</v>
      </c>
      <c r="B140" s="244" t="s">
        <v>97</v>
      </c>
      <c r="C140" s="245"/>
      <c r="D140" s="245"/>
      <c r="E140" s="245"/>
      <c r="F140" s="245">
        <v>0</v>
      </c>
      <c r="G140" s="234" t="str">
        <f t="shared" si="2"/>
        <v>0</v>
      </c>
    </row>
    <row r="141" s="234" customFormat="1" ht="16.5" hidden="1" customHeight="1" spans="1:7">
      <c r="A141" s="234">
        <v>2012399</v>
      </c>
      <c r="B141" s="244" t="s">
        <v>169</v>
      </c>
      <c r="C141" s="245"/>
      <c r="D141" s="245"/>
      <c r="E141" s="245"/>
      <c r="F141" s="245">
        <v>0</v>
      </c>
      <c r="G141" s="234" t="str">
        <f t="shared" si="2"/>
        <v>0</v>
      </c>
    </row>
    <row r="142" s="234" customFormat="1" ht="16.5" hidden="1" customHeight="1" spans="1:7">
      <c r="A142" s="234">
        <v>20125</v>
      </c>
      <c r="B142" s="244" t="s">
        <v>170</v>
      </c>
      <c r="C142" s="245"/>
      <c r="D142" s="245"/>
      <c r="E142" s="245"/>
      <c r="F142" s="245">
        <v>0</v>
      </c>
      <c r="G142" s="234" t="str">
        <f t="shared" si="2"/>
        <v>0</v>
      </c>
    </row>
    <row r="143" s="234" customFormat="1" ht="16.5" hidden="1" customHeight="1" spans="1:7">
      <c r="A143" s="234">
        <v>2012501</v>
      </c>
      <c r="B143" s="244" t="s">
        <v>88</v>
      </c>
      <c r="C143" s="245"/>
      <c r="D143" s="245"/>
      <c r="E143" s="245"/>
      <c r="F143" s="245">
        <v>0</v>
      </c>
      <c r="G143" s="234" t="str">
        <f t="shared" si="2"/>
        <v>0</v>
      </c>
    </row>
    <row r="144" s="234" customFormat="1" ht="16.5" hidden="1" customHeight="1" spans="1:7">
      <c r="A144" s="234">
        <v>2012502</v>
      </c>
      <c r="B144" s="244" t="s">
        <v>89</v>
      </c>
      <c r="C144" s="245"/>
      <c r="D144" s="245"/>
      <c r="E144" s="245"/>
      <c r="F144" s="245">
        <v>0</v>
      </c>
      <c r="G144" s="234" t="str">
        <f t="shared" si="2"/>
        <v>0</v>
      </c>
    </row>
    <row r="145" s="234" customFormat="1" ht="16.5" hidden="1" customHeight="1" spans="1:7">
      <c r="A145" s="234">
        <v>2012503</v>
      </c>
      <c r="B145" s="244" t="s">
        <v>90</v>
      </c>
      <c r="C145" s="245"/>
      <c r="D145" s="245"/>
      <c r="E145" s="245"/>
      <c r="F145" s="245">
        <v>0</v>
      </c>
      <c r="G145" s="234" t="str">
        <f t="shared" si="2"/>
        <v>0</v>
      </c>
    </row>
    <row r="146" s="234" customFormat="1" ht="16.5" hidden="1" customHeight="1" spans="1:7">
      <c r="A146" s="234">
        <v>2012504</v>
      </c>
      <c r="B146" s="244" t="s">
        <v>171</v>
      </c>
      <c r="C146" s="245"/>
      <c r="D146" s="245"/>
      <c r="E146" s="245"/>
      <c r="F146" s="245">
        <v>0</v>
      </c>
      <c r="G146" s="234" t="str">
        <f t="shared" si="2"/>
        <v>0</v>
      </c>
    </row>
    <row r="147" s="234" customFormat="1" ht="16.5" hidden="1" customHeight="1" spans="1:7">
      <c r="A147" s="234">
        <v>2012505</v>
      </c>
      <c r="B147" s="244" t="s">
        <v>172</v>
      </c>
      <c r="C147" s="245"/>
      <c r="D147" s="245"/>
      <c r="E147" s="245"/>
      <c r="F147" s="245">
        <v>0</v>
      </c>
      <c r="G147" s="234" t="str">
        <f t="shared" si="2"/>
        <v>0</v>
      </c>
    </row>
    <row r="148" s="234" customFormat="1" ht="16.5" hidden="1" customHeight="1" spans="1:7">
      <c r="A148" s="234">
        <v>2012550</v>
      </c>
      <c r="B148" s="244" t="s">
        <v>97</v>
      </c>
      <c r="C148" s="245"/>
      <c r="D148" s="245"/>
      <c r="E148" s="245"/>
      <c r="F148" s="245">
        <v>0</v>
      </c>
      <c r="G148" s="234" t="str">
        <f t="shared" si="2"/>
        <v>0</v>
      </c>
    </row>
    <row r="149" s="234" customFormat="1" ht="16.5" hidden="1" customHeight="1" spans="1:7">
      <c r="A149" s="234">
        <v>2012599</v>
      </c>
      <c r="B149" s="244" t="s">
        <v>173</v>
      </c>
      <c r="C149" s="245"/>
      <c r="D149" s="245"/>
      <c r="E149" s="245"/>
      <c r="F149" s="245">
        <v>0</v>
      </c>
      <c r="G149" s="234" t="str">
        <f t="shared" si="2"/>
        <v>0</v>
      </c>
    </row>
    <row r="150" s="234" customFormat="1" ht="16.5" customHeight="1" spans="1:7">
      <c r="A150" s="234">
        <v>20126</v>
      </c>
      <c r="B150" s="244" t="s">
        <v>174</v>
      </c>
      <c r="C150" s="245"/>
      <c r="D150" s="245"/>
      <c r="E150" s="245"/>
      <c r="F150" s="245">
        <v>280</v>
      </c>
      <c r="G150" s="234" t="str">
        <f t="shared" si="2"/>
        <v>280</v>
      </c>
    </row>
    <row r="151" s="234" customFormat="1" ht="16.5" customHeight="1" spans="1:7">
      <c r="A151" s="234">
        <v>2012601</v>
      </c>
      <c r="B151" s="244" t="s">
        <v>88</v>
      </c>
      <c r="C151" s="245"/>
      <c r="D151" s="245"/>
      <c r="E151" s="245"/>
      <c r="F151" s="245">
        <v>280</v>
      </c>
      <c r="G151" s="234" t="str">
        <f t="shared" si="2"/>
        <v>280</v>
      </c>
    </row>
    <row r="152" s="234" customFormat="1" ht="16.5" hidden="1" customHeight="1" spans="1:7">
      <c r="A152" s="234">
        <v>2012602</v>
      </c>
      <c r="B152" s="244" t="s">
        <v>89</v>
      </c>
      <c r="C152" s="245"/>
      <c r="D152" s="245"/>
      <c r="E152" s="245"/>
      <c r="F152" s="245">
        <v>0</v>
      </c>
      <c r="G152" s="234" t="str">
        <f t="shared" si="2"/>
        <v>0</v>
      </c>
    </row>
    <row r="153" s="234" customFormat="1" ht="16.5" hidden="1" customHeight="1" spans="1:7">
      <c r="A153" s="234">
        <v>2012603</v>
      </c>
      <c r="B153" s="244" t="s">
        <v>90</v>
      </c>
      <c r="C153" s="245"/>
      <c r="D153" s="245"/>
      <c r="E153" s="245"/>
      <c r="F153" s="245">
        <v>0</v>
      </c>
      <c r="G153" s="234" t="str">
        <f t="shared" si="2"/>
        <v>0</v>
      </c>
    </row>
    <row r="154" s="234" customFormat="1" ht="16.5" hidden="1" customHeight="1" spans="1:7">
      <c r="A154" s="234">
        <v>2012604</v>
      </c>
      <c r="B154" s="244" t="s">
        <v>175</v>
      </c>
      <c r="C154" s="245"/>
      <c r="D154" s="245"/>
      <c r="E154" s="245"/>
      <c r="F154" s="245">
        <v>0</v>
      </c>
      <c r="G154" s="234" t="str">
        <f t="shared" si="2"/>
        <v>0</v>
      </c>
    </row>
    <row r="155" s="234" customFormat="1" ht="16.5" hidden="1" customHeight="1" spans="1:7">
      <c r="A155" s="234">
        <v>2012699</v>
      </c>
      <c r="B155" s="244" t="s">
        <v>176</v>
      </c>
      <c r="C155" s="245"/>
      <c r="D155" s="245"/>
      <c r="E155" s="245"/>
      <c r="F155" s="245">
        <v>0</v>
      </c>
      <c r="G155" s="234" t="str">
        <f t="shared" si="2"/>
        <v>0</v>
      </c>
    </row>
    <row r="156" s="234" customFormat="1" ht="16.5" customHeight="1" spans="1:7">
      <c r="A156" s="234">
        <v>20128</v>
      </c>
      <c r="B156" s="244" t="s">
        <v>177</v>
      </c>
      <c r="C156" s="245"/>
      <c r="D156" s="245"/>
      <c r="E156" s="245"/>
      <c r="F156" s="245">
        <v>88</v>
      </c>
      <c r="G156" s="234" t="str">
        <f t="shared" si="2"/>
        <v>88</v>
      </c>
    </row>
    <row r="157" s="234" customFormat="1" ht="16.5" customHeight="1" spans="1:7">
      <c r="A157" s="234">
        <v>2012801</v>
      </c>
      <c r="B157" s="244" t="s">
        <v>88</v>
      </c>
      <c r="C157" s="245"/>
      <c r="D157" s="245"/>
      <c r="E157" s="245"/>
      <c r="F157" s="245">
        <v>88</v>
      </c>
      <c r="G157" s="234" t="str">
        <f t="shared" si="2"/>
        <v>88</v>
      </c>
    </row>
    <row r="158" s="234" customFormat="1" ht="16.5" hidden="1" customHeight="1" spans="1:7">
      <c r="A158" s="234">
        <v>2012802</v>
      </c>
      <c r="B158" s="244" t="s">
        <v>89</v>
      </c>
      <c r="C158" s="245"/>
      <c r="D158" s="245"/>
      <c r="E158" s="245"/>
      <c r="F158" s="245">
        <v>0</v>
      </c>
      <c r="G158" s="234" t="str">
        <f t="shared" si="2"/>
        <v>0</v>
      </c>
    </row>
    <row r="159" s="234" customFormat="1" ht="16.5" hidden="1" customHeight="1" spans="1:7">
      <c r="A159" s="234">
        <v>2012803</v>
      </c>
      <c r="B159" s="244" t="s">
        <v>90</v>
      </c>
      <c r="C159" s="245"/>
      <c r="D159" s="245"/>
      <c r="E159" s="245"/>
      <c r="F159" s="245">
        <v>0</v>
      </c>
      <c r="G159" s="234" t="str">
        <f t="shared" si="2"/>
        <v>0</v>
      </c>
    </row>
    <row r="160" s="234" customFormat="1" ht="16.5" hidden="1" customHeight="1" spans="1:7">
      <c r="A160" s="234">
        <v>2012804</v>
      </c>
      <c r="B160" s="244" t="s">
        <v>102</v>
      </c>
      <c r="C160" s="245"/>
      <c r="D160" s="245"/>
      <c r="E160" s="245"/>
      <c r="F160" s="245">
        <v>0</v>
      </c>
      <c r="G160" s="234" t="str">
        <f t="shared" si="2"/>
        <v>0</v>
      </c>
    </row>
    <row r="161" s="234" customFormat="1" ht="16.5" hidden="1" customHeight="1" spans="1:7">
      <c r="A161" s="234">
        <v>2012850</v>
      </c>
      <c r="B161" s="244" t="s">
        <v>97</v>
      </c>
      <c r="C161" s="245"/>
      <c r="D161" s="245"/>
      <c r="E161" s="245"/>
      <c r="F161" s="245">
        <v>0</v>
      </c>
      <c r="G161" s="234" t="str">
        <f t="shared" si="2"/>
        <v>0</v>
      </c>
    </row>
    <row r="162" s="234" customFormat="1" ht="16.5" hidden="1" customHeight="1" spans="1:7">
      <c r="A162" s="234">
        <v>2012899</v>
      </c>
      <c r="B162" s="244" t="s">
        <v>178</v>
      </c>
      <c r="C162" s="245"/>
      <c r="D162" s="245"/>
      <c r="E162" s="245"/>
      <c r="F162" s="245">
        <v>0</v>
      </c>
      <c r="G162" s="234" t="str">
        <f t="shared" si="2"/>
        <v>0</v>
      </c>
    </row>
    <row r="163" s="234" customFormat="1" ht="16.5" customHeight="1" spans="1:7">
      <c r="A163" s="234">
        <v>20129</v>
      </c>
      <c r="B163" s="244" t="s">
        <v>179</v>
      </c>
      <c r="C163" s="245"/>
      <c r="D163" s="245"/>
      <c r="E163" s="245"/>
      <c r="F163" s="245">
        <v>663</v>
      </c>
      <c r="G163" s="234" t="str">
        <f t="shared" si="2"/>
        <v>663</v>
      </c>
    </row>
    <row r="164" s="234" customFormat="1" ht="16.5" customHeight="1" spans="1:7">
      <c r="A164" s="234">
        <v>2012901</v>
      </c>
      <c r="B164" s="244" t="s">
        <v>88</v>
      </c>
      <c r="C164" s="245"/>
      <c r="D164" s="245"/>
      <c r="E164" s="245"/>
      <c r="F164" s="245">
        <v>373</v>
      </c>
      <c r="G164" s="234" t="str">
        <f t="shared" si="2"/>
        <v>373</v>
      </c>
    </row>
    <row r="165" s="234" customFormat="1" ht="16.5" hidden="1" customHeight="1" spans="1:7">
      <c r="A165" s="234">
        <v>2012902</v>
      </c>
      <c r="B165" s="244" t="s">
        <v>89</v>
      </c>
      <c r="C165" s="245"/>
      <c r="D165" s="245"/>
      <c r="E165" s="245"/>
      <c r="F165" s="245">
        <v>0</v>
      </c>
      <c r="G165" s="234" t="str">
        <f t="shared" si="2"/>
        <v>0</v>
      </c>
    </row>
    <row r="166" ht="16.5" hidden="1" customHeight="1" spans="1:7">
      <c r="A166" s="234">
        <v>2012903</v>
      </c>
      <c r="B166" s="231" t="s">
        <v>90</v>
      </c>
      <c r="C166" s="243"/>
      <c r="D166" s="243"/>
      <c r="E166" s="243"/>
      <c r="F166" s="243">
        <v>0</v>
      </c>
      <c r="G166" s="234" t="str">
        <f t="shared" si="2"/>
        <v>0</v>
      </c>
    </row>
    <row r="167" ht="16.5" hidden="1" customHeight="1" spans="1:7">
      <c r="A167" s="234">
        <v>2012906</v>
      </c>
      <c r="B167" s="231" t="s">
        <v>180</v>
      </c>
      <c r="C167" s="243"/>
      <c r="D167" s="243"/>
      <c r="E167" s="243"/>
      <c r="F167" s="243">
        <v>0</v>
      </c>
      <c r="G167" s="234" t="str">
        <f t="shared" si="2"/>
        <v>0</v>
      </c>
    </row>
    <row r="168" s="234" customFormat="1" ht="16.5" customHeight="1" spans="1:7">
      <c r="A168" s="234">
        <v>2012950</v>
      </c>
      <c r="B168" s="244" t="s">
        <v>97</v>
      </c>
      <c r="C168" s="245"/>
      <c r="D168" s="245"/>
      <c r="E168" s="245"/>
      <c r="F168" s="245">
        <v>272</v>
      </c>
      <c r="G168" s="234" t="str">
        <f t="shared" si="2"/>
        <v>272</v>
      </c>
    </row>
    <row r="169" s="234" customFormat="1" ht="16.5" customHeight="1" spans="1:7">
      <c r="A169" s="234">
        <v>2012999</v>
      </c>
      <c r="B169" s="244" t="s">
        <v>181</v>
      </c>
      <c r="C169" s="245"/>
      <c r="D169" s="245"/>
      <c r="E169" s="245"/>
      <c r="F169" s="245">
        <v>18</v>
      </c>
      <c r="G169" s="234" t="str">
        <f t="shared" si="2"/>
        <v>18</v>
      </c>
    </row>
    <row r="170" ht="16.5" customHeight="1" spans="1:7">
      <c r="A170" s="234">
        <v>20131</v>
      </c>
      <c r="B170" s="231" t="s">
        <v>182</v>
      </c>
      <c r="C170" s="243"/>
      <c r="D170" s="243"/>
      <c r="E170" s="243"/>
      <c r="F170" s="243">
        <v>2046</v>
      </c>
      <c r="G170" s="234" t="str">
        <f t="shared" si="2"/>
        <v>2046</v>
      </c>
    </row>
    <row r="171" s="234" customFormat="1" ht="16.5" customHeight="1" spans="1:7">
      <c r="A171" s="234">
        <v>2013101</v>
      </c>
      <c r="B171" s="244" t="s">
        <v>88</v>
      </c>
      <c r="C171" s="245"/>
      <c r="D171" s="245"/>
      <c r="E171" s="245"/>
      <c r="F171" s="245">
        <v>943</v>
      </c>
      <c r="G171" s="234" t="str">
        <f t="shared" si="2"/>
        <v>943</v>
      </c>
    </row>
    <row r="172" ht="16.5" customHeight="1" spans="1:7">
      <c r="A172" s="234">
        <v>2013102</v>
      </c>
      <c r="B172" s="231" t="s">
        <v>89</v>
      </c>
      <c r="C172" s="243"/>
      <c r="D172" s="243"/>
      <c r="E172" s="243"/>
      <c r="F172" s="243">
        <v>137</v>
      </c>
      <c r="G172" s="234" t="str">
        <f t="shared" si="2"/>
        <v>137</v>
      </c>
    </row>
    <row r="173" ht="16.5" customHeight="1" spans="1:7">
      <c r="A173" s="234">
        <v>2013103</v>
      </c>
      <c r="B173" s="231" t="s">
        <v>90</v>
      </c>
      <c r="C173" s="243"/>
      <c r="D173" s="243"/>
      <c r="E173" s="243"/>
      <c r="F173" s="243">
        <v>570</v>
      </c>
      <c r="G173" s="234" t="str">
        <f t="shared" si="2"/>
        <v>570</v>
      </c>
    </row>
    <row r="174" s="234" customFormat="1" ht="16.5" hidden="1" customHeight="1" spans="1:7">
      <c r="A174" s="234">
        <v>2013105</v>
      </c>
      <c r="B174" s="244" t="s">
        <v>183</v>
      </c>
      <c r="C174" s="245"/>
      <c r="D174" s="245"/>
      <c r="E174" s="245"/>
      <c r="F174" s="245">
        <v>0</v>
      </c>
      <c r="G174" s="234" t="str">
        <f t="shared" si="2"/>
        <v>0</v>
      </c>
    </row>
    <row r="175" s="234" customFormat="1" ht="16.5" customHeight="1" spans="1:7">
      <c r="A175" s="234">
        <v>2013150</v>
      </c>
      <c r="B175" s="244" t="s">
        <v>97</v>
      </c>
      <c r="C175" s="245"/>
      <c r="D175" s="245"/>
      <c r="E175" s="245"/>
      <c r="F175" s="245">
        <v>396</v>
      </c>
      <c r="G175" s="234" t="str">
        <f t="shared" si="2"/>
        <v>396</v>
      </c>
    </row>
    <row r="176" s="234" customFormat="1" ht="16.5" hidden="1" customHeight="1" spans="1:7">
      <c r="A176" s="234">
        <v>2013199</v>
      </c>
      <c r="B176" s="244" t="s">
        <v>184</v>
      </c>
      <c r="C176" s="245"/>
      <c r="D176" s="245"/>
      <c r="E176" s="245"/>
      <c r="F176" s="245">
        <v>0</v>
      </c>
      <c r="G176" s="234" t="str">
        <f t="shared" si="2"/>
        <v>0</v>
      </c>
    </row>
    <row r="177" s="234" customFormat="1" ht="16.5" customHeight="1" spans="1:7">
      <c r="A177" s="234">
        <v>20132</v>
      </c>
      <c r="B177" s="244" t="s">
        <v>185</v>
      </c>
      <c r="C177" s="245"/>
      <c r="D177" s="245"/>
      <c r="E177" s="245"/>
      <c r="F177" s="245">
        <v>599</v>
      </c>
      <c r="G177" s="234" t="str">
        <f t="shared" si="2"/>
        <v>599</v>
      </c>
    </row>
    <row r="178" ht="16.5" customHeight="1" spans="1:7">
      <c r="A178" s="234">
        <v>2013201</v>
      </c>
      <c r="B178" s="231" t="s">
        <v>88</v>
      </c>
      <c r="C178" s="243"/>
      <c r="D178" s="243"/>
      <c r="E178" s="243"/>
      <c r="F178" s="243">
        <v>443</v>
      </c>
      <c r="G178" s="234" t="str">
        <f t="shared" si="2"/>
        <v>443</v>
      </c>
    </row>
    <row r="179" ht="16.5" customHeight="1" spans="1:7">
      <c r="A179" s="234">
        <v>2013202</v>
      </c>
      <c r="B179" s="231" t="s">
        <v>89</v>
      </c>
      <c r="C179" s="243"/>
      <c r="D179" s="243"/>
      <c r="E179" s="243"/>
      <c r="F179" s="243">
        <v>84</v>
      </c>
      <c r="G179" s="234" t="str">
        <f t="shared" si="2"/>
        <v>84</v>
      </c>
    </row>
    <row r="180" ht="16.5" hidden="1" customHeight="1" spans="1:7">
      <c r="A180" s="234">
        <v>2013203</v>
      </c>
      <c r="B180" s="231" t="s">
        <v>90</v>
      </c>
      <c r="C180" s="243"/>
      <c r="D180" s="243"/>
      <c r="E180" s="243"/>
      <c r="F180" s="243">
        <v>0</v>
      </c>
      <c r="G180" s="234" t="str">
        <f t="shared" si="2"/>
        <v>0</v>
      </c>
    </row>
    <row r="181" ht="16.5" hidden="1" customHeight="1" spans="1:7">
      <c r="A181" s="234">
        <v>2013204</v>
      </c>
      <c r="B181" s="231" t="s">
        <v>186</v>
      </c>
      <c r="C181" s="243"/>
      <c r="D181" s="243"/>
      <c r="E181" s="243"/>
      <c r="F181" s="243">
        <v>0</v>
      </c>
      <c r="G181" s="234" t="str">
        <f t="shared" si="2"/>
        <v>0</v>
      </c>
    </row>
    <row r="182" s="234" customFormat="1" ht="16.5" customHeight="1" spans="1:7">
      <c r="A182" s="234">
        <v>2013250</v>
      </c>
      <c r="B182" s="244" t="s">
        <v>97</v>
      </c>
      <c r="C182" s="245"/>
      <c r="D182" s="245"/>
      <c r="E182" s="245"/>
      <c r="F182" s="245">
        <v>72</v>
      </c>
      <c r="G182" s="234" t="str">
        <f t="shared" si="2"/>
        <v>72</v>
      </c>
    </row>
    <row r="183" s="234" customFormat="1" ht="16.5" hidden="1" customHeight="1" spans="1:7">
      <c r="A183" s="234">
        <v>2013299</v>
      </c>
      <c r="B183" s="244" t="s">
        <v>187</v>
      </c>
      <c r="C183" s="245"/>
      <c r="D183" s="245"/>
      <c r="E183" s="245"/>
      <c r="F183" s="245">
        <v>0</v>
      </c>
      <c r="G183" s="234" t="str">
        <f t="shared" si="2"/>
        <v>0</v>
      </c>
    </row>
    <row r="184" ht="16.5" customHeight="1" spans="1:7">
      <c r="A184" s="234">
        <v>20133</v>
      </c>
      <c r="B184" s="231" t="s">
        <v>188</v>
      </c>
      <c r="C184" s="243"/>
      <c r="D184" s="243"/>
      <c r="E184" s="243"/>
      <c r="F184" s="243">
        <v>954</v>
      </c>
      <c r="G184" s="234" t="str">
        <f t="shared" si="2"/>
        <v>954</v>
      </c>
    </row>
    <row r="185" ht="16.5" customHeight="1" spans="1:7">
      <c r="A185" s="234">
        <v>2013301</v>
      </c>
      <c r="B185" s="231" t="s">
        <v>88</v>
      </c>
      <c r="C185" s="243"/>
      <c r="D185" s="243"/>
      <c r="E185" s="243"/>
      <c r="F185" s="243">
        <v>545</v>
      </c>
      <c r="G185" s="234" t="str">
        <f t="shared" si="2"/>
        <v>545</v>
      </c>
    </row>
    <row r="186" ht="16.5" hidden="1" customHeight="1" spans="1:7">
      <c r="A186" s="234">
        <v>2013302</v>
      </c>
      <c r="B186" s="231" t="s">
        <v>89</v>
      </c>
      <c r="C186" s="243"/>
      <c r="D186" s="243"/>
      <c r="E186" s="243"/>
      <c r="F186" s="243">
        <v>0</v>
      </c>
      <c r="G186" s="234" t="str">
        <f t="shared" si="2"/>
        <v>0</v>
      </c>
    </row>
    <row r="187" ht="16.5" hidden="1" customHeight="1" spans="1:7">
      <c r="A187" s="234">
        <v>2013303</v>
      </c>
      <c r="B187" s="231" t="s">
        <v>90</v>
      </c>
      <c r="C187" s="243"/>
      <c r="D187" s="243"/>
      <c r="E187" s="243"/>
      <c r="F187" s="243">
        <v>0</v>
      </c>
      <c r="G187" s="234" t="str">
        <f t="shared" si="2"/>
        <v>0</v>
      </c>
    </row>
    <row r="188" ht="16.5" hidden="1" customHeight="1" spans="1:7">
      <c r="A188" s="234">
        <v>2013304</v>
      </c>
      <c r="B188" s="231" t="s">
        <v>189</v>
      </c>
      <c r="C188" s="243"/>
      <c r="D188" s="243"/>
      <c r="E188" s="243"/>
      <c r="F188" s="243">
        <v>0</v>
      </c>
      <c r="G188" s="234" t="str">
        <f t="shared" si="2"/>
        <v>0</v>
      </c>
    </row>
    <row r="189" ht="16.5" customHeight="1" spans="1:7">
      <c r="A189" s="234">
        <v>2013350</v>
      </c>
      <c r="B189" s="231" t="s">
        <v>97</v>
      </c>
      <c r="C189" s="243"/>
      <c r="D189" s="243"/>
      <c r="E189" s="243"/>
      <c r="F189" s="243">
        <v>409</v>
      </c>
      <c r="G189" s="234" t="str">
        <f t="shared" si="2"/>
        <v>409</v>
      </c>
    </row>
    <row r="190" s="234" customFormat="1" ht="16.5" hidden="1" customHeight="1" spans="1:7">
      <c r="A190" s="234">
        <v>2013399</v>
      </c>
      <c r="B190" s="244" t="s">
        <v>190</v>
      </c>
      <c r="C190" s="245"/>
      <c r="D190" s="245"/>
      <c r="E190" s="245"/>
      <c r="F190" s="245">
        <v>0</v>
      </c>
      <c r="G190" s="234" t="str">
        <f t="shared" si="2"/>
        <v>0</v>
      </c>
    </row>
    <row r="191" ht="16.5" customHeight="1" spans="1:7">
      <c r="A191" s="234">
        <v>20134</v>
      </c>
      <c r="B191" s="231" t="s">
        <v>191</v>
      </c>
      <c r="C191" s="243"/>
      <c r="D191" s="243"/>
      <c r="E191" s="243"/>
      <c r="F191" s="243">
        <v>479</v>
      </c>
      <c r="G191" s="234" t="str">
        <f t="shared" si="2"/>
        <v>479</v>
      </c>
    </row>
    <row r="192" s="234" customFormat="1" ht="16.5" customHeight="1" spans="1:7">
      <c r="A192" s="234">
        <v>2013401</v>
      </c>
      <c r="B192" s="244" t="s">
        <v>88</v>
      </c>
      <c r="C192" s="245"/>
      <c r="D192" s="245"/>
      <c r="E192" s="245"/>
      <c r="F192" s="245">
        <v>312</v>
      </c>
      <c r="G192" s="234" t="str">
        <f t="shared" si="2"/>
        <v>312</v>
      </c>
    </row>
    <row r="193" ht="16.5" hidden="1" customHeight="1" spans="1:7">
      <c r="A193" s="234">
        <v>2013402</v>
      </c>
      <c r="B193" s="231" t="s">
        <v>89</v>
      </c>
      <c r="C193" s="243"/>
      <c r="D193" s="243"/>
      <c r="E193" s="243"/>
      <c r="F193" s="243">
        <v>0</v>
      </c>
      <c r="G193" s="234" t="str">
        <f t="shared" si="2"/>
        <v>0</v>
      </c>
    </row>
    <row r="194" ht="16.5" hidden="1" customHeight="1" spans="1:7">
      <c r="A194" s="234">
        <v>2013403</v>
      </c>
      <c r="B194" s="231" t="s">
        <v>90</v>
      </c>
      <c r="C194" s="243"/>
      <c r="D194" s="243"/>
      <c r="E194" s="243"/>
      <c r="F194" s="243">
        <v>0</v>
      </c>
      <c r="G194" s="234" t="str">
        <f t="shared" si="2"/>
        <v>0</v>
      </c>
    </row>
    <row r="195" ht="16.5" customHeight="1" spans="1:7">
      <c r="A195" s="234">
        <v>2013404</v>
      </c>
      <c r="B195" s="231" t="s">
        <v>192</v>
      </c>
      <c r="C195" s="243"/>
      <c r="D195" s="243"/>
      <c r="E195" s="243"/>
      <c r="F195" s="243">
        <v>109</v>
      </c>
      <c r="G195" s="234" t="str">
        <f t="shared" si="2"/>
        <v>109</v>
      </c>
    </row>
    <row r="196" s="234" customFormat="1" ht="16.5" hidden="1" customHeight="1" spans="1:7">
      <c r="A196" s="234">
        <v>2013405</v>
      </c>
      <c r="B196" s="244" t="s">
        <v>193</v>
      </c>
      <c r="C196" s="245"/>
      <c r="D196" s="245"/>
      <c r="E196" s="245"/>
      <c r="F196" s="245">
        <v>0</v>
      </c>
      <c r="G196" s="234" t="str">
        <f t="shared" si="2"/>
        <v>0</v>
      </c>
    </row>
    <row r="197" s="234" customFormat="1" ht="16.5" customHeight="1" spans="1:7">
      <c r="A197" s="234">
        <v>2013450</v>
      </c>
      <c r="B197" s="244" t="s">
        <v>97</v>
      </c>
      <c r="C197" s="245"/>
      <c r="D197" s="245"/>
      <c r="E197" s="245"/>
      <c r="F197" s="245">
        <v>58</v>
      </c>
      <c r="G197" s="234" t="str">
        <f t="shared" si="2"/>
        <v>58</v>
      </c>
    </row>
    <row r="198" ht="16.5" hidden="1" customHeight="1" spans="1:7">
      <c r="A198" s="234">
        <v>2013499</v>
      </c>
      <c r="B198" s="231" t="s">
        <v>194</v>
      </c>
      <c r="C198" s="243"/>
      <c r="D198" s="243"/>
      <c r="E198" s="243"/>
      <c r="F198" s="243">
        <v>0</v>
      </c>
      <c r="G198" s="234" t="str">
        <f t="shared" si="2"/>
        <v>0</v>
      </c>
    </row>
    <row r="199" ht="16.5" hidden="1" customHeight="1" spans="1:7">
      <c r="A199" s="234">
        <v>20135</v>
      </c>
      <c r="B199" s="231" t="s">
        <v>195</v>
      </c>
      <c r="C199" s="243"/>
      <c r="D199" s="243"/>
      <c r="E199" s="243"/>
      <c r="F199" s="243">
        <v>0</v>
      </c>
      <c r="G199" s="234" t="str">
        <f t="shared" ref="G199:G262" si="3">C199&amp;D199&amp;E199&amp;F199</f>
        <v>0</v>
      </c>
    </row>
    <row r="200" ht="16.5" hidden="1" customHeight="1" spans="1:7">
      <c r="A200" s="234">
        <v>2013501</v>
      </c>
      <c r="B200" s="231" t="s">
        <v>88</v>
      </c>
      <c r="C200" s="243"/>
      <c r="D200" s="243"/>
      <c r="E200" s="243"/>
      <c r="F200" s="243">
        <v>0</v>
      </c>
      <c r="G200" s="234" t="str">
        <f t="shared" si="3"/>
        <v>0</v>
      </c>
    </row>
    <row r="201" ht="16.5" hidden="1" customHeight="1" spans="1:7">
      <c r="A201" s="234">
        <v>2013502</v>
      </c>
      <c r="B201" s="231" t="s">
        <v>89</v>
      </c>
      <c r="C201" s="243"/>
      <c r="D201" s="243"/>
      <c r="E201" s="243"/>
      <c r="F201" s="243">
        <v>0</v>
      </c>
      <c r="G201" s="234" t="str">
        <f t="shared" si="3"/>
        <v>0</v>
      </c>
    </row>
    <row r="202" ht="16.5" hidden="1" customHeight="1" spans="1:7">
      <c r="A202" s="234">
        <v>2013503</v>
      </c>
      <c r="B202" s="231" t="s">
        <v>90</v>
      </c>
      <c r="C202" s="243"/>
      <c r="D202" s="243"/>
      <c r="E202" s="243"/>
      <c r="F202" s="243">
        <v>0</v>
      </c>
      <c r="G202" s="234" t="str">
        <f t="shared" si="3"/>
        <v>0</v>
      </c>
    </row>
    <row r="203" s="234" customFormat="1" ht="16.5" hidden="1" customHeight="1" spans="1:7">
      <c r="A203" s="234">
        <v>2013550</v>
      </c>
      <c r="B203" s="244" t="s">
        <v>97</v>
      </c>
      <c r="C203" s="245"/>
      <c r="D203" s="245"/>
      <c r="E203" s="245"/>
      <c r="F203" s="245">
        <v>0</v>
      </c>
      <c r="G203" s="234" t="str">
        <f t="shared" si="3"/>
        <v>0</v>
      </c>
    </row>
    <row r="204" ht="16.5" hidden="1" customHeight="1" spans="1:7">
      <c r="A204" s="234">
        <v>2013599</v>
      </c>
      <c r="B204" s="231" t="s">
        <v>196</v>
      </c>
      <c r="C204" s="243"/>
      <c r="D204" s="243"/>
      <c r="E204" s="243"/>
      <c r="F204" s="243">
        <v>0</v>
      </c>
      <c r="G204" s="234" t="str">
        <f t="shared" si="3"/>
        <v>0</v>
      </c>
    </row>
    <row r="205" ht="16.5" customHeight="1" spans="1:7">
      <c r="A205" s="234">
        <v>20136</v>
      </c>
      <c r="B205" s="231" t="s">
        <v>197</v>
      </c>
      <c r="C205" s="243"/>
      <c r="D205" s="243"/>
      <c r="E205" s="243"/>
      <c r="F205" s="243">
        <v>1949</v>
      </c>
      <c r="G205" s="234" t="str">
        <f t="shared" si="3"/>
        <v>1949</v>
      </c>
    </row>
    <row r="206" ht="16.5" customHeight="1" spans="1:7">
      <c r="A206" s="234">
        <v>2013601</v>
      </c>
      <c r="B206" s="231" t="s">
        <v>88</v>
      </c>
      <c r="C206" s="243"/>
      <c r="D206" s="243"/>
      <c r="E206" s="243"/>
      <c r="F206" s="243">
        <v>658</v>
      </c>
      <c r="G206" s="234" t="str">
        <f t="shared" si="3"/>
        <v>658</v>
      </c>
    </row>
    <row r="207" ht="16.5" customHeight="1" spans="1:7">
      <c r="A207" s="234">
        <v>2013602</v>
      </c>
      <c r="B207" s="231" t="s">
        <v>89</v>
      </c>
      <c r="C207" s="243"/>
      <c r="D207" s="243"/>
      <c r="E207" s="243"/>
      <c r="F207" s="243">
        <v>550</v>
      </c>
      <c r="G207" s="234" t="str">
        <f t="shared" si="3"/>
        <v>550</v>
      </c>
    </row>
    <row r="208" ht="16.5" hidden="1" customHeight="1" spans="1:7">
      <c r="A208" s="234">
        <v>2013603</v>
      </c>
      <c r="B208" s="231" t="s">
        <v>90</v>
      </c>
      <c r="C208" s="243"/>
      <c r="D208" s="243"/>
      <c r="E208" s="243"/>
      <c r="F208" s="243">
        <v>0</v>
      </c>
      <c r="G208" s="234" t="str">
        <f t="shared" si="3"/>
        <v>0</v>
      </c>
    </row>
    <row r="209" s="234" customFormat="1" ht="16.5" customHeight="1" spans="1:7">
      <c r="A209" s="234">
        <v>2013650</v>
      </c>
      <c r="B209" s="244" t="s">
        <v>97</v>
      </c>
      <c r="C209" s="245"/>
      <c r="D209" s="245"/>
      <c r="E209" s="245"/>
      <c r="F209" s="245">
        <v>100</v>
      </c>
      <c r="G209" s="234" t="str">
        <f t="shared" si="3"/>
        <v>100</v>
      </c>
    </row>
    <row r="210" ht="16.5" customHeight="1" spans="1:7">
      <c r="A210" s="234">
        <v>2013699</v>
      </c>
      <c r="B210" s="231" t="s">
        <v>198</v>
      </c>
      <c r="C210" s="243"/>
      <c r="D210" s="243"/>
      <c r="E210" s="243"/>
      <c r="F210" s="243">
        <v>641</v>
      </c>
      <c r="G210" s="234" t="str">
        <f t="shared" si="3"/>
        <v>641</v>
      </c>
    </row>
    <row r="211" s="234" customFormat="1" ht="16.5" hidden="1" customHeight="1" spans="1:7">
      <c r="A211" s="234">
        <v>20137</v>
      </c>
      <c r="B211" s="244" t="s">
        <v>199</v>
      </c>
      <c r="C211" s="245"/>
      <c r="D211" s="245"/>
      <c r="E211" s="245"/>
      <c r="F211" s="245">
        <v>0</v>
      </c>
      <c r="G211" s="234" t="str">
        <f t="shared" si="3"/>
        <v>0</v>
      </c>
    </row>
    <row r="212" ht="16.5" hidden="1" customHeight="1" spans="1:7">
      <c r="A212" s="234">
        <v>2013701</v>
      </c>
      <c r="B212" s="231" t="s">
        <v>88</v>
      </c>
      <c r="C212" s="243"/>
      <c r="D212" s="243"/>
      <c r="E212" s="243"/>
      <c r="F212" s="243">
        <v>0</v>
      </c>
      <c r="G212" s="234" t="str">
        <f t="shared" si="3"/>
        <v>0</v>
      </c>
    </row>
    <row r="213" s="234" customFormat="1" ht="16.5" hidden="1" customHeight="1" spans="1:7">
      <c r="A213" s="234">
        <v>2013702</v>
      </c>
      <c r="B213" s="244" t="s">
        <v>89</v>
      </c>
      <c r="C213" s="245"/>
      <c r="D213" s="245"/>
      <c r="E213" s="245"/>
      <c r="F213" s="245">
        <v>0</v>
      </c>
      <c r="G213" s="234" t="str">
        <f t="shared" si="3"/>
        <v>0</v>
      </c>
    </row>
    <row r="214" s="234" customFormat="1" ht="16.5" hidden="1" customHeight="1" spans="1:7">
      <c r="A214" s="234">
        <v>2013703</v>
      </c>
      <c r="B214" s="244" t="s">
        <v>90</v>
      </c>
      <c r="C214" s="245"/>
      <c r="D214" s="245"/>
      <c r="E214" s="245"/>
      <c r="F214" s="245">
        <v>0</v>
      </c>
      <c r="G214" s="234" t="str">
        <f t="shared" si="3"/>
        <v>0</v>
      </c>
    </row>
    <row r="215" s="234" customFormat="1" ht="16.5" hidden="1" customHeight="1" spans="1:7">
      <c r="A215" s="234">
        <v>2013704</v>
      </c>
      <c r="B215" s="244" t="s">
        <v>200</v>
      </c>
      <c r="C215" s="245"/>
      <c r="D215" s="245"/>
      <c r="E215" s="245"/>
      <c r="F215" s="245">
        <v>0</v>
      </c>
      <c r="G215" s="234" t="str">
        <f t="shared" si="3"/>
        <v>0</v>
      </c>
    </row>
    <row r="216" s="234" customFormat="1" ht="16.5" hidden="1" customHeight="1" spans="1:7">
      <c r="A216" s="234">
        <v>2013750</v>
      </c>
      <c r="B216" s="244" t="s">
        <v>97</v>
      </c>
      <c r="C216" s="245"/>
      <c r="D216" s="245"/>
      <c r="E216" s="245"/>
      <c r="F216" s="245">
        <v>0</v>
      </c>
      <c r="G216" s="234" t="str">
        <f t="shared" si="3"/>
        <v>0</v>
      </c>
    </row>
    <row r="217" s="234" customFormat="1" ht="16.5" hidden="1" customHeight="1" spans="1:7">
      <c r="A217" s="234">
        <v>2013799</v>
      </c>
      <c r="B217" s="244" t="s">
        <v>201</v>
      </c>
      <c r="C217" s="245"/>
      <c r="D217" s="245"/>
      <c r="E217" s="245"/>
      <c r="F217" s="245">
        <v>0</v>
      </c>
      <c r="G217" s="234" t="str">
        <f t="shared" si="3"/>
        <v>0</v>
      </c>
    </row>
    <row r="218" s="234" customFormat="1" ht="16.5" customHeight="1" spans="1:7">
      <c r="A218" s="234">
        <v>20138</v>
      </c>
      <c r="B218" s="244" t="s">
        <v>202</v>
      </c>
      <c r="C218" s="245"/>
      <c r="D218" s="245"/>
      <c r="E218" s="245"/>
      <c r="F218" s="245">
        <v>4383</v>
      </c>
      <c r="G218" s="234" t="str">
        <f t="shared" si="3"/>
        <v>4383</v>
      </c>
    </row>
    <row r="219" s="234" customFormat="1" ht="16.5" customHeight="1" spans="1:7">
      <c r="A219" s="234">
        <v>2013801</v>
      </c>
      <c r="B219" s="244" t="s">
        <v>88</v>
      </c>
      <c r="C219" s="245"/>
      <c r="D219" s="245"/>
      <c r="E219" s="245"/>
      <c r="F219" s="245">
        <v>3082</v>
      </c>
      <c r="G219" s="234" t="str">
        <f t="shared" si="3"/>
        <v>3082</v>
      </c>
    </row>
    <row r="220" ht="16.5" hidden="1" customHeight="1" spans="1:7">
      <c r="A220" s="234">
        <v>2013802</v>
      </c>
      <c r="B220" s="231" t="s">
        <v>89</v>
      </c>
      <c r="C220" s="243"/>
      <c r="D220" s="243"/>
      <c r="E220" s="243"/>
      <c r="F220" s="243">
        <v>0</v>
      </c>
      <c r="G220" s="234" t="str">
        <f t="shared" si="3"/>
        <v>0</v>
      </c>
    </row>
    <row r="221" ht="16.5" customHeight="1" spans="1:7">
      <c r="A221" s="234">
        <v>2013803</v>
      </c>
      <c r="B221" s="231" t="s">
        <v>90</v>
      </c>
      <c r="C221" s="243"/>
      <c r="D221" s="243"/>
      <c r="E221" s="243"/>
      <c r="F221" s="243">
        <v>252</v>
      </c>
      <c r="G221" s="234" t="str">
        <f t="shared" si="3"/>
        <v>252</v>
      </c>
    </row>
    <row r="222" ht="16.5" customHeight="1" spans="1:7">
      <c r="A222" s="234">
        <v>2013804</v>
      </c>
      <c r="B222" s="231" t="s">
        <v>203</v>
      </c>
      <c r="C222" s="243"/>
      <c r="D222" s="243"/>
      <c r="E222" s="243"/>
      <c r="F222" s="243">
        <v>693</v>
      </c>
      <c r="G222" s="234" t="str">
        <f t="shared" si="3"/>
        <v>693</v>
      </c>
    </row>
    <row r="223" s="234" customFormat="1" ht="16.5" customHeight="1" spans="1:7">
      <c r="A223" s="234">
        <v>2013805</v>
      </c>
      <c r="B223" s="244" t="s">
        <v>204</v>
      </c>
      <c r="C223" s="245"/>
      <c r="D223" s="245"/>
      <c r="E223" s="245"/>
      <c r="F223" s="245">
        <v>120</v>
      </c>
      <c r="G223" s="234" t="str">
        <f t="shared" si="3"/>
        <v>120</v>
      </c>
    </row>
    <row r="224" ht="16.5" hidden="1" customHeight="1" spans="1:7">
      <c r="A224" s="234">
        <v>2013808</v>
      </c>
      <c r="B224" s="231" t="s">
        <v>129</v>
      </c>
      <c r="C224" s="243"/>
      <c r="D224" s="243"/>
      <c r="E224" s="243"/>
      <c r="F224" s="243">
        <v>0</v>
      </c>
      <c r="G224" s="234" t="str">
        <f t="shared" si="3"/>
        <v>0</v>
      </c>
    </row>
    <row r="225" ht="16.5" hidden="1" customHeight="1" spans="1:7">
      <c r="A225" s="234">
        <v>2013810</v>
      </c>
      <c r="B225" s="231" t="s">
        <v>205</v>
      </c>
      <c r="C225" s="243"/>
      <c r="D225" s="243"/>
      <c r="E225" s="243"/>
      <c r="F225" s="243">
        <v>0</v>
      </c>
      <c r="G225" s="234" t="str">
        <f t="shared" si="3"/>
        <v>0</v>
      </c>
    </row>
    <row r="226" s="234" customFormat="1" ht="16.5" customHeight="1" spans="1:7">
      <c r="A226" s="234">
        <v>2013812</v>
      </c>
      <c r="B226" s="244" t="s">
        <v>206</v>
      </c>
      <c r="C226" s="245"/>
      <c r="D226" s="245"/>
      <c r="E226" s="245"/>
      <c r="F226" s="245">
        <v>40</v>
      </c>
      <c r="G226" s="234" t="str">
        <f t="shared" si="3"/>
        <v>40</v>
      </c>
    </row>
    <row r="227" s="234" customFormat="1" ht="16.5" hidden="1" customHeight="1" spans="1:7">
      <c r="A227" s="234">
        <v>2013813</v>
      </c>
      <c r="B227" s="244" t="s">
        <v>207</v>
      </c>
      <c r="C227" s="245"/>
      <c r="D227" s="245"/>
      <c r="E227" s="245"/>
      <c r="F227" s="245">
        <v>0</v>
      </c>
      <c r="G227" s="234" t="str">
        <f t="shared" si="3"/>
        <v>0</v>
      </c>
    </row>
    <row r="228" s="234" customFormat="1" ht="16.5" customHeight="1" spans="1:7">
      <c r="A228" s="234">
        <v>2013814</v>
      </c>
      <c r="B228" s="244" t="s">
        <v>208</v>
      </c>
      <c r="C228" s="245"/>
      <c r="D228" s="245"/>
      <c r="E228" s="245"/>
      <c r="F228" s="245">
        <v>6</v>
      </c>
      <c r="G228" s="234" t="str">
        <f t="shared" si="3"/>
        <v>6</v>
      </c>
    </row>
    <row r="229" s="234" customFormat="1" ht="16.5" customHeight="1" spans="1:7">
      <c r="A229" s="234">
        <v>2013815</v>
      </c>
      <c r="B229" s="244" t="s">
        <v>209</v>
      </c>
      <c r="C229" s="245"/>
      <c r="D229" s="245"/>
      <c r="E229" s="245"/>
      <c r="F229" s="245">
        <v>3</v>
      </c>
      <c r="G229" s="234" t="str">
        <f t="shared" si="3"/>
        <v>3</v>
      </c>
    </row>
    <row r="230" s="234" customFormat="1" ht="16.5" customHeight="1" spans="1:7">
      <c r="A230" s="234">
        <v>2013816</v>
      </c>
      <c r="B230" s="244" t="s">
        <v>210</v>
      </c>
      <c r="C230" s="245"/>
      <c r="D230" s="245"/>
      <c r="E230" s="245"/>
      <c r="F230" s="245">
        <v>48</v>
      </c>
      <c r="G230" s="234" t="str">
        <f t="shared" si="3"/>
        <v>48</v>
      </c>
    </row>
    <row r="231" s="234" customFormat="1" ht="16.5" customHeight="1" spans="1:7">
      <c r="A231" s="234">
        <v>2013850</v>
      </c>
      <c r="B231" s="244" t="s">
        <v>97</v>
      </c>
      <c r="C231" s="245"/>
      <c r="D231" s="245"/>
      <c r="E231" s="245"/>
      <c r="F231" s="245">
        <v>129</v>
      </c>
      <c r="G231" s="234" t="str">
        <f t="shared" si="3"/>
        <v>129</v>
      </c>
    </row>
    <row r="232" ht="16.5" customHeight="1" spans="1:7">
      <c r="A232" s="234">
        <v>2013899</v>
      </c>
      <c r="B232" s="231" t="s">
        <v>211</v>
      </c>
      <c r="C232" s="243"/>
      <c r="D232" s="243"/>
      <c r="E232" s="243"/>
      <c r="F232" s="243">
        <v>10</v>
      </c>
      <c r="G232" s="234" t="str">
        <f t="shared" si="3"/>
        <v>10</v>
      </c>
    </row>
    <row r="233" s="234" customFormat="1" ht="16.5" hidden="1" customHeight="1" spans="1:7">
      <c r="A233" s="234">
        <v>20199</v>
      </c>
      <c r="B233" s="244" t="s">
        <v>212</v>
      </c>
      <c r="C233" s="245"/>
      <c r="D233" s="245"/>
      <c r="E233" s="245"/>
      <c r="F233" s="245">
        <v>0</v>
      </c>
      <c r="G233" s="234" t="str">
        <f t="shared" si="3"/>
        <v>0</v>
      </c>
    </row>
    <row r="234" s="234" customFormat="1" ht="16.5" hidden="1" customHeight="1" spans="1:7">
      <c r="A234" s="234">
        <v>2019901</v>
      </c>
      <c r="B234" s="244" t="s">
        <v>213</v>
      </c>
      <c r="C234" s="245"/>
      <c r="D234" s="245"/>
      <c r="E234" s="245"/>
      <c r="F234" s="245">
        <v>0</v>
      </c>
      <c r="G234" s="234" t="str">
        <f t="shared" si="3"/>
        <v>0</v>
      </c>
    </row>
    <row r="235" s="234" customFormat="1" ht="16.5" hidden="1" customHeight="1" spans="1:7">
      <c r="A235" s="234">
        <v>2019999</v>
      </c>
      <c r="B235" s="244" t="s">
        <v>214</v>
      </c>
      <c r="C235" s="245"/>
      <c r="D235" s="245"/>
      <c r="E235" s="245"/>
      <c r="F235" s="245">
        <v>0</v>
      </c>
      <c r="G235" s="234" t="str">
        <f t="shared" si="3"/>
        <v>0</v>
      </c>
    </row>
    <row r="236" s="234" customFormat="1" ht="16.5" hidden="1" customHeight="1" spans="1:7">
      <c r="A236" s="234">
        <v>202</v>
      </c>
      <c r="B236" s="244" t="s">
        <v>215</v>
      </c>
      <c r="C236" s="245"/>
      <c r="D236" s="245"/>
      <c r="E236" s="245"/>
      <c r="F236" s="245">
        <v>0</v>
      </c>
      <c r="G236" s="234" t="str">
        <f t="shared" si="3"/>
        <v>0</v>
      </c>
    </row>
    <row r="237" s="234" customFormat="1" ht="16.5" hidden="1" customHeight="1" spans="1:7">
      <c r="A237" s="234">
        <v>20205</v>
      </c>
      <c r="B237" s="244" t="s">
        <v>216</v>
      </c>
      <c r="C237" s="245"/>
      <c r="D237" s="245"/>
      <c r="E237" s="245"/>
      <c r="F237" s="245">
        <v>0</v>
      </c>
      <c r="G237" s="234" t="str">
        <f t="shared" si="3"/>
        <v>0</v>
      </c>
    </row>
    <row r="238" s="234" customFormat="1" ht="16.5" hidden="1" customHeight="1" spans="1:7">
      <c r="A238" s="234">
        <v>20206</v>
      </c>
      <c r="B238" s="244" t="s">
        <v>217</v>
      </c>
      <c r="C238" s="245"/>
      <c r="D238" s="245"/>
      <c r="E238" s="245"/>
      <c r="F238" s="245">
        <v>0</v>
      </c>
      <c r="G238" s="234" t="str">
        <f t="shared" si="3"/>
        <v>0</v>
      </c>
    </row>
    <row r="239" s="234" customFormat="1" ht="16.5" hidden="1" customHeight="1" spans="1:7">
      <c r="A239" s="234">
        <v>20299</v>
      </c>
      <c r="B239" s="244" t="s">
        <v>218</v>
      </c>
      <c r="C239" s="245"/>
      <c r="D239" s="245"/>
      <c r="E239" s="245"/>
      <c r="F239" s="245">
        <v>0</v>
      </c>
      <c r="G239" s="234" t="str">
        <f t="shared" si="3"/>
        <v>0</v>
      </c>
    </row>
    <row r="240" s="234" customFormat="1" ht="16.5" customHeight="1" spans="1:7">
      <c r="A240" s="234">
        <v>203</v>
      </c>
      <c r="B240" s="244" t="s">
        <v>219</v>
      </c>
      <c r="C240" s="245"/>
      <c r="D240" s="245"/>
      <c r="E240" s="245"/>
      <c r="F240" s="245">
        <v>140</v>
      </c>
      <c r="G240" s="234" t="str">
        <f t="shared" si="3"/>
        <v>140</v>
      </c>
    </row>
    <row r="241" s="234" customFormat="1" ht="16.5" customHeight="1" spans="1:7">
      <c r="A241" s="234">
        <v>20306</v>
      </c>
      <c r="B241" s="244" t="s">
        <v>220</v>
      </c>
      <c r="C241" s="245"/>
      <c r="D241" s="245"/>
      <c r="E241" s="245"/>
      <c r="F241" s="245">
        <v>140</v>
      </c>
      <c r="G241" s="234" t="str">
        <f t="shared" si="3"/>
        <v>140</v>
      </c>
    </row>
    <row r="242" s="234" customFormat="1" ht="16.5" customHeight="1" spans="1:7">
      <c r="A242" s="234">
        <v>2030601</v>
      </c>
      <c r="B242" s="244" t="s">
        <v>221</v>
      </c>
      <c r="C242" s="245"/>
      <c r="D242" s="245"/>
      <c r="E242" s="245"/>
      <c r="F242" s="245">
        <v>140</v>
      </c>
      <c r="G242" s="234" t="str">
        <f t="shared" si="3"/>
        <v>140</v>
      </c>
    </row>
    <row r="243" s="234" customFormat="1" ht="16.5" hidden="1" customHeight="1" spans="1:7">
      <c r="A243" s="234">
        <v>2030602</v>
      </c>
      <c r="B243" s="244" t="s">
        <v>222</v>
      </c>
      <c r="C243" s="245"/>
      <c r="D243" s="245"/>
      <c r="E243" s="245"/>
      <c r="F243" s="245">
        <v>0</v>
      </c>
      <c r="G243" s="234" t="str">
        <f t="shared" si="3"/>
        <v>0</v>
      </c>
    </row>
    <row r="244" s="234" customFormat="1" ht="16.5" hidden="1" customHeight="1" spans="1:7">
      <c r="A244" s="234">
        <v>2030603</v>
      </c>
      <c r="B244" s="244" t="s">
        <v>223</v>
      </c>
      <c r="C244" s="245"/>
      <c r="D244" s="245"/>
      <c r="E244" s="245"/>
      <c r="F244" s="245">
        <v>0</v>
      </c>
      <c r="G244" s="234" t="str">
        <f t="shared" si="3"/>
        <v>0</v>
      </c>
    </row>
    <row r="245" s="234" customFormat="1" ht="16.5" hidden="1" customHeight="1" spans="1:7">
      <c r="A245" s="234">
        <v>2030604</v>
      </c>
      <c r="B245" s="244" t="s">
        <v>224</v>
      </c>
      <c r="C245" s="245"/>
      <c r="D245" s="245"/>
      <c r="E245" s="245"/>
      <c r="F245" s="245">
        <v>0</v>
      </c>
      <c r="G245" s="234" t="str">
        <f t="shared" si="3"/>
        <v>0</v>
      </c>
    </row>
    <row r="246" s="234" customFormat="1" ht="16.5" hidden="1" customHeight="1" spans="1:7">
      <c r="A246" s="234">
        <v>2030605</v>
      </c>
      <c r="B246" s="244" t="s">
        <v>225</v>
      </c>
      <c r="C246" s="245"/>
      <c r="D246" s="245"/>
      <c r="E246" s="245"/>
      <c r="F246" s="245">
        <v>0</v>
      </c>
      <c r="G246" s="234" t="str">
        <f t="shared" si="3"/>
        <v>0</v>
      </c>
    </row>
    <row r="247" s="234" customFormat="1" ht="16.5" hidden="1" customHeight="1" spans="1:7">
      <c r="A247" s="234">
        <v>2030606</v>
      </c>
      <c r="B247" s="244" t="s">
        <v>226</v>
      </c>
      <c r="C247" s="245"/>
      <c r="D247" s="245"/>
      <c r="E247" s="245"/>
      <c r="F247" s="245">
        <v>0</v>
      </c>
      <c r="G247" s="234" t="str">
        <f t="shared" si="3"/>
        <v>0</v>
      </c>
    </row>
    <row r="248" ht="16.5" hidden="1" customHeight="1" spans="1:7">
      <c r="A248" s="234">
        <v>2030607</v>
      </c>
      <c r="B248" s="231" t="s">
        <v>227</v>
      </c>
      <c r="C248" s="243"/>
      <c r="D248" s="243"/>
      <c r="E248" s="243"/>
      <c r="F248" s="243">
        <v>0</v>
      </c>
      <c r="G248" s="234" t="str">
        <f t="shared" si="3"/>
        <v>0</v>
      </c>
    </row>
    <row r="249" ht="16.5" hidden="1" customHeight="1" spans="1:7">
      <c r="A249" s="234">
        <v>2030608</v>
      </c>
      <c r="B249" s="231" t="s">
        <v>228</v>
      </c>
      <c r="C249" s="243"/>
      <c r="D249" s="243"/>
      <c r="E249" s="243"/>
      <c r="F249" s="243">
        <v>0</v>
      </c>
      <c r="G249" s="234" t="str">
        <f t="shared" si="3"/>
        <v>0</v>
      </c>
    </row>
    <row r="250" s="234" customFormat="1" ht="16.5" hidden="1" customHeight="1" spans="1:7">
      <c r="A250" s="234">
        <v>2030699</v>
      </c>
      <c r="B250" s="244" t="s">
        <v>229</v>
      </c>
      <c r="C250" s="245"/>
      <c r="D250" s="245"/>
      <c r="E250" s="245"/>
      <c r="F250" s="245">
        <v>0</v>
      </c>
      <c r="G250" s="234" t="str">
        <f t="shared" si="3"/>
        <v>0</v>
      </c>
    </row>
    <row r="251" ht="16.5" hidden="1" customHeight="1" spans="1:7">
      <c r="A251" s="234">
        <v>20399</v>
      </c>
      <c r="B251" s="231" t="s">
        <v>230</v>
      </c>
      <c r="C251" s="243"/>
      <c r="D251" s="243"/>
      <c r="E251" s="243"/>
      <c r="F251" s="243">
        <v>0</v>
      </c>
      <c r="G251" s="234" t="str">
        <f t="shared" si="3"/>
        <v>0</v>
      </c>
    </row>
    <row r="252" s="234" customFormat="1" ht="16.5" customHeight="1" spans="1:7">
      <c r="A252" s="234">
        <v>204</v>
      </c>
      <c r="B252" s="244" t="s">
        <v>231</v>
      </c>
      <c r="C252" s="245"/>
      <c r="D252" s="245"/>
      <c r="E252" s="245"/>
      <c r="F252" s="245">
        <v>28068</v>
      </c>
      <c r="G252" s="234" t="str">
        <f t="shared" si="3"/>
        <v>28068</v>
      </c>
    </row>
    <row r="253" s="234" customFormat="1" ht="16.5" hidden="1" customHeight="1" spans="1:7">
      <c r="A253" s="234">
        <v>20401</v>
      </c>
      <c r="B253" s="244" t="s">
        <v>232</v>
      </c>
      <c r="C253" s="245"/>
      <c r="D253" s="245"/>
      <c r="E253" s="245"/>
      <c r="F253" s="245">
        <v>0</v>
      </c>
      <c r="G253" s="234" t="str">
        <f t="shared" si="3"/>
        <v>0</v>
      </c>
    </row>
    <row r="254" s="234" customFormat="1" ht="16.5" hidden="1" customHeight="1" spans="1:7">
      <c r="A254" s="234">
        <v>2040101</v>
      </c>
      <c r="B254" s="244" t="s">
        <v>233</v>
      </c>
      <c r="C254" s="245"/>
      <c r="D254" s="245"/>
      <c r="E254" s="245"/>
      <c r="F254" s="245">
        <v>0</v>
      </c>
      <c r="G254" s="234" t="str">
        <f t="shared" si="3"/>
        <v>0</v>
      </c>
    </row>
    <row r="255" s="234" customFormat="1" ht="16.5" hidden="1" customHeight="1" spans="1:7">
      <c r="A255" s="234">
        <v>2040199</v>
      </c>
      <c r="B255" s="244" t="s">
        <v>234</v>
      </c>
      <c r="C255" s="245"/>
      <c r="D255" s="245"/>
      <c r="E255" s="245"/>
      <c r="F255" s="245">
        <v>0</v>
      </c>
      <c r="G255" s="234" t="str">
        <f t="shared" si="3"/>
        <v>0</v>
      </c>
    </row>
    <row r="256" s="234" customFormat="1" ht="16.5" customHeight="1" spans="1:7">
      <c r="A256" s="234">
        <v>20402</v>
      </c>
      <c r="B256" s="244" t="s">
        <v>235</v>
      </c>
      <c r="C256" s="245"/>
      <c r="D256" s="245"/>
      <c r="E256" s="245"/>
      <c r="F256" s="245">
        <v>25801</v>
      </c>
      <c r="G256" s="234" t="str">
        <f t="shared" si="3"/>
        <v>25801</v>
      </c>
    </row>
    <row r="257" s="234" customFormat="1" ht="16.5" customHeight="1" spans="1:7">
      <c r="A257" s="234">
        <v>2040201</v>
      </c>
      <c r="B257" s="244" t="s">
        <v>88</v>
      </c>
      <c r="C257" s="245"/>
      <c r="D257" s="245"/>
      <c r="E257" s="245"/>
      <c r="F257" s="245">
        <v>18144</v>
      </c>
      <c r="G257" s="234" t="str">
        <f t="shared" si="3"/>
        <v>18144</v>
      </c>
    </row>
    <row r="258" s="234" customFormat="1" ht="16.5" hidden="1" customHeight="1" spans="1:7">
      <c r="A258" s="234">
        <v>2040202</v>
      </c>
      <c r="B258" s="244" t="s">
        <v>89</v>
      </c>
      <c r="C258" s="245"/>
      <c r="D258" s="245"/>
      <c r="E258" s="245"/>
      <c r="F258" s="245">
        <v>0</v>
      </c>
      <c r="G258" s="234" t="str">
        <f t="shared" si="3"/>
        <v>0</v>
      </c>
    </row>
    <row r="259" s="234" customFormat="1" ht="16.5" hidden="1" customHeight="1" spans="1:7">
      <c r="A259" s="234">
        <v>2040203</v>
      </c>
      <c r="B259" s="244" t="s">
        <v>90</v>
      </c>
      <c r="C259" s="245"/>
      <c r="D259" s="245"/>
      <c r="E259" s="245"/>
      <c r="F259" s="245">
        <v>0</v>
      </c>
      <c r="G259" s="234" t="str">
        <f t="shared" si="3"/>
        <v>0</v>
      </c>
    </row>
    <row r="260" s="234" customFormat="1" ht="16.5" hidden="1" customHeight="1" spans="1:7">
      <c r="A260" s="234">
        <v>2040219</v>
      </c>
      <c r="B260" s="244" t="s">
        <v>129</v>
      </c>
      <c r="C260" s="245"/>
      <c r="D260" s="245"/>
      <c r="E260" s="245"/>
      <c r="F260" s="245">
        <v>0</v>
      </c>
      <c r="G260" s="234" t="str">
        <f t="shared" si="3"/>
        <v>0</v>
      </c>
    </row>
    <row r="261" s="234" customFormat="1" ht="16.5" customHeight="1" spans="1:7">
      <c r="A261" s="234">
        <v>2040220</v>
      </c>
      <c r="B261" s="244" t="s">
        <v>236</v>
      </c>
      <c r="C261" s="245"/>
      <c r="D261" s="245"/>
      <c r="E261" s="245"/>
      <c r="F261" s="245">
        <v>4846</v>
      </c>
      <c r="G261" s="234" t="str">
        <f t="shared" si="3"/>
        <v>4846</v>
      </c>
    </row>
    <row r="262" s="234" customFormat="1" ht="16.5" hidden="1" customHeight="1" spans="1:7">
      <c r="A262" s="234">
        <v>2040221</v>
      </c>
      <c r="B262" s="244" t="s">
        <v>237</v>
      </c>
      <c r="C262" s="245"/>
      <c r="D262" s="245"/>
      <c r="E262" s="245"/>
      <c r="F262" s="245">
        <v>0</v>
      </c>
      <c r="G262" s="234" t="str">
        <f t="shared" si="3"/>
        <v>0</v>
      </c>
    </row>
    <row r="263" s="234" customFormat="1" ht="16.5" hidden="1" customHeight="1" spans="1:7">
      <c r="A263" s="234">
        <v>2040222</v>
      </c>
      <c r="B263" s="244" t="s">
        <v>238</v>
      </c>
      <c r="C263" s="245"/>
      <c r="D263" s="245"/>
      <c r="E263" s="245"/>
      <c r="F263" s="245">
        <v>0</v>
      </c>
      <c r="G263" s="234" t="str">
        <f t="shared" ref="G263:G326" si="4">C263&amp;D263&amp;E263&amp;F263</f>
        <v>0</v>
      </c>
    </row>
    <row r="264" s="234" customFormat="1" ht="16.5" hidden="1" customHeight="1" spans="1:7">
      <c r="A264" s="234">
        <v>2040223</v>
      </c>
      <c r="B264" s="244" t="s">
        <v>239</v>
      </c>
      <c r="C264" s="245"/>
      <c r="D264" s="245"/>
      <c r="E264" s="245"/>
      <c r="F264" s="245">
        <v>0</v>
      </c>
      <c r="G264" s="234" t="str">
        <f t="shared" si="4"/>
        <v>0</v>
      </c>
    </row>
    <row r="265" s="234" customFormat="1" ht="16.5" customHeight="1" spans="1:7">
      <c r="A265" s="234">
        <v>2040250</v>
      </c>
      <c r="B265" s="244" t="s">
        <v>97</v>
      </c>
      <c r="C265" s="245"/>
      <c r="D265" s="245"/>
      <c r="E265" s="245"/>
      <c r="F265" s="245">
        <v>2811</v>
      </c>
      <c r="G265" s="234" t="str">
        <f t="shared" si="4"/>
        <v>2811</v>
      </c>
    </row>
    <row r="266" s="234" customFormat="1" ht="16.5" hidden="1" customHeight="1" spans="1:7">
      <c r="A266" s="234">
        <v>2040299</v>
      </c>
      <c r="B266" s="244" t="s">
        <v>240</v>
      </c>
      <c r="C266" s="245"/>
      <c r="D266" s="245"/>
      <c r="E266" s="245"/>
      <c r="F266" s="245">
        <v>0</v>
      </c>
      <c r="G266" s="234" t="str">
        <f t="shared" si="4"/>
        <v>0</v>
      </c>
    </row>
    <row r="267" s="234" customFormat="1" ht="16.5" hidden="1" customHeight="1" spans="1:7">
      <c r="A267" s="234">
        <v>20403</v>
      </c>
      <c r="B267" s="244" t="s">
        <v>241</v>
      </c>
      <c r="C267" s="245"/>
      <c r="D267" s="245"/>
      <c r="E267" s="245"/>
      <c r="F267" s="245">
        <v>0</v>
      </c>
      <c r="G267" s="234" t="str">
        <f t="shared" si="4"/>
        <v>0</v>
      </c>
    </row>
    <row r="268" s="234" customFormat="1" ht="16.5" hidden="1" customHeight="1" spans="1:7">
      <c r="A268" s="234">
        <v>2040301</v>
      </c>
      <c r="B268" s="244" t="s">
        <v>88</v>
      </c>
      <c r="C268" s="245"/>
      <c r="D268" s="245"/>
      <c r="E268" s="245"/>
      <c r="F268" s="245">
        <v>0</v>
      </c>
      <c r="G268" s="234" t="str">
        <f t="shared" si="4"/>
        <v>0</v>
      </c>
    </row>
    <row r="269" s="234" customFormat="1" ht="16.5" hidden="1" customHeight="1" spans="1:7">
      <c r="A269" s="234">
        <v>2040302</v>
      </c>
      <c r="B269" s="244" t="s">
        <v>89</v>
      </c>
      <c r="C269" s="245"/>
      <c r="D269" s="245"/>
      <c r="E269" s="245"/>
      <c r="F269" s="245">
        <v>0</v>
      </c>
      <c r="G269" s="234" t="str">
        <f t="shared" si="4"/>
        <v>0</v>
      </c>
    </row>
    <row r="270" s="234" customFormat="1" ht="16.5" hidden="1" customHeight="1" spans="1:7">
      <c r="A270" s="234">
        <v>2040303</v>
      </c>
      <c r="B270" s="244" t="s">
        <v>90</v>
      </c>
      <c r="C270" s="245"/>
      <c r="D270" s="245"/>
      <c r="E270" s="245"/>
      <c r="F270" s="245">
        <v>0</v>
      </c>
      <c r="G270" s="234" t="str">
        <f t="shared" si="4"/>
        <v>0</v>
      </c>
    </row>
    <row r="271" s="234" customFormat="1" ht="16.5" hidden="1" customHeight="1" spans="1:7">
      <c r="A271" s="234">
        <v>2040304</v>
      </c>
      <c r="B271" s="244" t="s">
        <v>242</v>
      </c>
      <c r="C271" s="245"/>
      <c r="D271" s="245"/>
      <c r="E271" s="245"/>
      <c r="F271" s="245">
        <v>0</v>
      </c>
      <c r="G271" s="234" t="str">
        <f t="shared" si="4"/>
        <v>0</v>
      </c>
    </row>
    <row r="272" s="234" customFormat="1" ht="16.5" hidden="1" customHeight="1" spans="1:7">
      <c r="A272" s="234">
        <v>2040350</v>
      </c>
      <c r="B272" s="244" t="s">
        <v>97</v>
      </c>
      <c r="C272" s="245"/>
      <c r="D272" s="245"/>
      <c r="E272" s="245"/>
      <c r="F272" s="245">
        <v>0</v>
      </c>
      <c r="G272" s="234" t="str">
        <f t="shared" si="4"/>
        <v>0</v>
      </c>
    </row>
    <row r="273" s="234" customFormat="1" ht="16.5" hidden="1" customHeight="1" spans="1:7">
      <c r="A273" s="234">
        <v>2040399</v>
      </c>
      <c r="B273" s="244" t="s">
        <v>243</v>
      </c>
      <c r="C273" s="245"/>
      <c r="D273" s="245"/>
      <c r="E273" s="245"/>
      <c r="F273" s="245">
        <v>0</v>
      </c>
      <c r="G273" s="234" t="str">
        <f t="shared" si="4"/>
        <v>0</v>
      </c>
    </row>
    <row r="274" s="234" customFormat="1" ht="16.5" hidden="1" customHeight="1" spans="1:7">
      <c r="A274" s="234">
        <v>20404</v>
      </c>
      <c r="B274" s="244" t="s">
        <v>244</v>
      </c>
      <c r="C274" s="245"/>
      <c r="D274" s="245"/>
      <c r="E274" s="245"/>
      <c r="F274" s="245">
        <v>0</v>
      </c>
      <c r="G274" s="234" t="str">
        <f t="shared" si="4"/>
        <v>0</v>
      </c>
    </row>
    <row r="275" s="234" customFormat="1" ht="16.5" hidden="1" customHeight="1" spans="1:7">
      <c r="A275" s="234">
        <v>2040401</v>
      </c>
      <c r="B275" s="244" t="s">
        <v>88</v>
      </c>
      <c r="C275" s="245"/>
      <c r="D275" s="245"/>
      <c r="E275" s="245"/>
      <c r="F275" s="245">
        <v>0</v>
      </c>
      <c r="G275" s="234" t="str">
        <f t="shared" si="4"/>
        <v>0</v>
      </c>
    </row>
    <row r="276" s="234" customFormat="1" ht="16.5" hidden="1" customHeight="1" spans="1:7">
      <c r="A276" s="234">
        <v>2040402</v>
      </c>
      <c r="B276" s="244" t="s">
        <v>89</v>
      </c>
      <c r="C276" s="245"/>
      <c r="D276" s="245"/>
      <c r="E276" s="245"/>
      <c r="F276" s="245">
        <v>0</v>
      </c>
      <c r="G276" s="234" t="str">
        <f t="shared" si="4"/>
        <v>0</v>
      </c>
    </row>
    <row r="277" s="234" customFormat="1" ht="16.5" hidden="1" customHeight="1" spans="1:7">
      <c r="A277" s="234">
        <v>2040403</v>
      </c>
      <c r="B277" s="244" t="s">
        <v>90</v>
      </c>
      <c r="C277" s="245"/>
      <c r="D277" s="245"/>
      <c r="E277" s="245"/>
      <c r="F277" s="245">
        <v>0</v>
      </c>
      <c r="G277" s="234" t="str">
        <f t="shared" si="4"/>
        <v>0</v>
      </c>
    </row>
    <row r="278" s="234" customFormat="1" ht="16.5" hidden="1" customHeight="1" spans="1:7">
      <c r="A278" s="234">
        <v>2040409</v>
      </c>
      <c r="B278" s="244" t="s">
        <v>245</v>
      </c>
      <c r="C278" s="245"/>
      <c r="D278" s="245"/>
      <c r="E278" s="245"/>
      <c r="F278" s="245">
        <v>0</v>
      </c>
      <c r="G278" s="234" t="str">
        <f t="shared" si="4"/>
        <v>0</v>
      </c>
    </row>
    <row r="279" s="234" customFormat="1" ht="16.5" hidden="1" customHeight="1" spans="1:7">
      <c r="A279" s="234">
        <v>2040410</v>
      </c>
      <c r="B279" s="244" t="s">
        <v>246</v>
      </c>
      <c r="C279" s="245"/>
      <c r="D279" s="245"/>
      <c r="E279" s="245"/>
      <c r="F279" s="245">
        <v>0</v>
      </c>
      <c r="G279" s="234" t="str">
        <f t="shared" si="4"/>
        <v>0</v>
      </c>
    </row>
    <row r="280" s="234" customFormat="1" ht="16.5" hidden="1" customHeight="1" spans="1:7">
      <c r="A280" s="234">
        <v>2040450</v>
      </c>
      <c r="B280" s="244" t="s">
        <v>97</v>
      </c>
      <c r="C280" s="245"/>
      <c r="D280" s="245"/>
      <c r="E280" s="245"/>
      <c r="F280" s="245">
        <v>0</v>
      </c>
      <c r="G280" s="234" t="str">
        <f t="shared" si="4"/>
        <v>0</v>
      </c>
    </row>
    <row r="281" s="234" customFormat="1" ht="16.5" hidden="1" customHeight="1" spans="1:7">
      <c r="A281" s="234">
        <v>2040499</v>
      </c>
      <c r="B281" s="244" t="s">
        <v>247</v>
      </c>
      <c r="C281" s="245"/>
      <c r="D281" s="245"/>
      <c r="E281" s="245"/>
      <c r="F281" s="245">
        <v>0</v>
      </c>
      <c r="G281" s="234" t="str">
        <f t="shared" si="4"/>
        <v>0</v>
      </c>
    </row>
    <row r="282" s="234" customFormat="1" ht="16.5" hidden="1" customHeight="1" spans="1:7">
      <c r="A282" s="234">
        <v>20405</v>
      </c>
      <c r="B282" s="244" t="s">
        <v>248</v>
      </c>
      <c r="C282" s="245"/>
      <c r="D282" s="245"/>
      <c r="E282" s="245"/>
      <c r="F282" s="245">
        <v>0</v>
      </c>
      <c r="G282" s="234" t="str">
        <f t="shared" si="4"/>
        <v>0</v>
      </c>
    </row>
    <row r="283" s="234" customFormat="1" ht="16.5" hidden="1" customHeight="1" spans="1:7">
      <c r="A283" s="234">
        <v>2040501</v>
      </c>
      <c r="B283" s="244" t="s">
        <v>88</v>
      </c>
      <c r="C283" s="245"/>
      <c r="D283" s="245"/>
      <c r="E283" s="245"/>
      <c r="F283" s="245">
        <v>0</v>
      </c>
      <c r="G283" s="234" t="str">
        <f t="shared" si="4"/>
        <v>0</v>
      </c>
    </row>
    <row r="284" s="234" customFormat="1" ht="16.5" hidden="1" customHeight="1" spans="1:7">
      <c r="A284" s="234">
        <v>2040502</v>
      </c>
      <c r="B284" s="244" t="s">
        <v>89</v>
      </c>
      <c r="C284" s="245"/>
      <c r="D284" s="245"/>
      <c r="E284" s="245"/>
      <c r="F284" s="245">
        <v>0</v>
      </c>
      <c r="G284" s="234" t="str">
        <f t="shared" si="4"/>
        <v>0</v>
      </c>
    </row>
    <row r="285" s="234" customFormat="1" ht="16.5" hidden="1" customHeight="1" spans="1:7">
      <c r="A285" s="234">
        <v>2040503</v>
      </c>
      <c r="B285" s="244" t="s">
        <v>90</v>
      </c>
      <c r="C285" s="245"/>
      <c r="D285" s="245"/>
      <c r="E285" s="245"/>
      <c r="F285" s="245">
        <v>0</v>
      </c>
      <c r="G285" s="234" t="str">
        <f t="shared" si="4"/>
        <v>0</v>
      </c>
    </row>
    <row r="286" s="234" customFormat="1" ht="16.5" hidden="1" customHeight="1" spans="1:7">
      <c r="A286" s="234">
        <v>2040504</v>
      </c>
      <c r="B286" s="244" t="s">
        <v>249</v>
      </c>
      <c r="C286" s="245"/>
      <c r="D286" s="245"/>
      <c r="E286" s="245"/>
      <c r="F286" s="245">
        <v>0</v>
      </c>
      <c r="G286" s="234" t="str">
        <f t="shared" si="4"/>
        <v>0</v>
      </c>
    </row>
    <row r="287" s="234" customFormat="1" ht="16.5" hidden="1" customHeight="1" spans="1:7">
      <c r="A287" s="234">
        <v>2040505</v>
      </c>
      <c r="B287" s="244" t="s">
        <v>250</v>
      </c>
      <c r="C287" s="245"/>
      <c r="D287" s="245"/>
      <c r="E287" s="245"/>
      <c r="F287" s="245">
        <v>0</v>
      </c>
      <c r="G287" s="234" t="str">
        <f t="shared" si="4"/>
        <v>0</v>
      </c>
    </row>
    <row r="288" s="234" customFormat="1" ht="16.5" hidden="1" customHeight="1" spans="1:7">
      <c r="A288" s="234">
        <v>2040506</v>
      </c>
      <c r="B288" s="244" t="s">
        <v>251</v>
      </c>
      <c r="C288" s="245"/>
      <c r="D288" s="245"/>
      <c r="E288" s="245"/>
      <c r="F288" s="245">
        <v>0</v>
      </c>
      <c r="G288" s="234" t="str">
        <f t="shared" si="4"/>
        <v>0</v>
      </c>
    </row>
    <row r="289" s="234" customFormat="1" ht="16.5" hidden="1" customHeight="1" spans="1:7">
      <c r="A289" s="234">
        <v>2040550</v>
      </c>
      <c r="B289" s="244" t="s">
        <v>97</v>
      </c>
      <c r="C289" s="245"/>
      <c r="D289" s="245"/>
      <c r="E289" s="245"/>
      <c r="F289" s="245">
        <v>0</v>
      </c>
      <c r="G289" s="234" t="str">
        <f t="shared" si="4"/>
        <v>0</v>
      </c>
    </row>
    <row r="290" s="234" customFormat="1" ht="16.5" hidden="1" customHeight="1" spans="1:7">
      <c r="A290" s="234">
        <v>2040599</v>
      </c>
      <c r="B290" s="244" t="s">
        <v>252</v>
      </c>
      <c r="C290" s="245"/>
      <c r="D290" s="245"/>
      <c r="E290" s="245"/>
      <c r="F290" s="245">
        <v>0</v>
      </c>
      <c r="G290" s="234" t="str">
        <f t="shared" si="4"/>
        <v>0</v>
      </c>
    </row>
    <row r="291" ht="16.5" customHeight="1" spans="1:7">
      <c r="A291" s="234">
        <v>20406</v>
      </c>
      <c r="B291" s="231" t="s">
        <v>253</v>
      </c>
      <c r="C291" s="243"/>
      <c r="D291" s="243"/>
      <c r="E291" s="243"/>
      <c r="F291" s="243">
        <v>2087</v>
      </c>
      <c r="G291" s="234" t="str">
        <f t="shared" si="4"/>
        <v>2087</v>
      </c>
    </row>
    <row r="292" s="234" customFormat="1" ht="16.5" customHeight="1" spans="1:7">
      <c r="A292" s="234">
        <v>2040601</v>
      </c>
      <c r="B292" s="244" t="s">
        <v>88</v>
      </c>
      <c r="C292" s="245"/>
      <c r="D292" s="245"/>
      <c r="E292" s="245"/>
      <c r="F292" s="245">
        <v>1214</v>
      </c>
      <c r="G292" s="234" t="str">
        <f t="shared" si="4"/>
        <v>1214</v>
      </c>
    </row>
    <row r="293" s="234" customFormat="1" ht="16.5" hidden="1" customHeight="1" spans="1:7">
      <c r="A293" s="234">
        <v>2040602</v>
      </c>
      <c r="B293" s="244" t="s">
        <v>89</v>
      </c>
      <c r="C293" s="245"/>
      <c r="D293" s="245"/>
      <c r="E293" s="245"/>
      <c r="F293" s="245">
        <v>0</v>
      </c>
      <c r="G293" s="234" t="str">
        <f t="shared" si="4"/>
        <v>0</v>
      </c>
    </row>
    <row r="294" s="234" customFormat="1" ht="16.5" hidden="1" customHeight="1" spans="1:7">
      <c r="A294" s="234">
        <v>2040603</v>
      </c>
      <c r="B294" s="244" t="s">
        <v>90</v>
      </c>
      <c r="C294" s="245"/>
      <c r="D294" s="245"/>
      <c r="E294" s="245"/>
      <c r="F294" s="245">
        <v>0</v>
      </c>
      <c r="G294" s="234" t="str">
        <f t="shared" si="4"/>
        <v>0</v>
      </c>
    </row>
    <row r="295" s="234" customFormat="1" ht="16.5" customHeight="1" spans="1:7">
      <c r="A295" s="234">
        <v>2040604</v>
      </c>
      <c r="B295" s="244" t="s">
        <v>254</v>
      </c>
      <c r="C295" s="245"/>
      <c r="D295" s="245"/>
      <c r="E295" s="245"/>
      <c r="F295" s="245">
        <v>666</v>
      </c>
      <c r="G295" s="234" t="str">
        <f t="shared" si="4"/>
        <v>666</v>
      </c>
    </row>
    <row r="296" s="234" customFormat="1" ht="16.5" customHeight="1" spans="1:7">
      <c r="A296" s="234">
        <v>2040605</v>
      </c>
      <c r="B296" s="244" t="s">
        <v>255</v>
      </c>
      <c r="C296" s="245"/>
      <c r="D296" s="245"/>
      <c r="E296" s="245"/>
      <c r="F296" s="245">
        <v>13</v>
      </c>
      <c r="G296" s="234" t="str">
        <f t="shared" si="4"/>
        <v>13</v>
      </c>
    </row>
    <row r="297" s="234" customFormat="1" ht="16.5" hidden="1" customHeight="1" spans="1:7">
      <c r="A297" s="234">
        <v>2040606</v>
      </c>
      <c r="B297" s="244" t="s">
        <v>256</v>
      </c>
      <c r="C297" s="245"/>
      <c r="D297" s="245"/>
      <c r="E297" s="245"/>
      <c r="F297" s="245">
        <v>0</v>
      </c>
      <c r="G297" s="234" t="str">
        <f t="shared" si="4"/>
        <v>0</v>
      </c>
    </row>
    <row r="298" ht="16.5" customHeight="1" spans="1:7">
      <c r="A298" s="234">
        <v>2040607</v>
      </c>
      <c r="B298" s="231" t="s">
        <v>257</v>
      </c>
      <c r="C298" s="243"/>
      <c r="D298" s="243"/>
      <c r="E298" s="243"/>
      <c r="F298" s="243">
        <v>3</v>
      </c>
      <c r="G298" s="234" t="str">
        <f t="shared" si="4"/>
        <v>3</v>
      </c>
    </row>
    <row r="299" ht="16.5" hidden="1" customHeight="1" spans="1:7">
      <c r="A299" s="234">
        <v>2040608</v>
      </c>
      <c r="B299" s="231" t="s">
        <v>258</v>
      </c>
      <c r="C299" s="243"/>
      <c r="D299" s="243"/>
      <c r="E299" s="243"/>
      <c r="F299" s="243">
        <v>0</v>
      </c>
      <c r="G299" s="234" t="str">
        <f t="shared" si="4"/>
        <v>0</v>
      </c>
    </row>
    <row r="300" s="234" customFormat="1" ht="16.5" hidden="1" customHeight="1" spans="1:7">
      <c r="A300" s="234">
        <v>2040610</v>
      </c>
      <c r="B300" s="244" t="s">
        <v>259</v>
      </c>
      <c r="C300" s="245"/>
      <c r="D300" s="245"/>
      <c r="E300" s="245"/>
      <c r="F300" s="245">
        <v>0</v>
      </c>
      <c r="G300" s="234" t="str">
        <f t="shared" si="4"/>
        <v>0</v>
      </c>
    </row>
    <row r="301" ht="16.5" hidden="1" customHeight="1" spans="1:7">
      <c r="A301" s="234">
        <v>2040612</v>
      </c>
      <c r="B301" s="231" t="s">
        <v>260</v>
      </c>
      <c r="C301" s="243"/>
      <c r="D301" s="243"/>
      <c r="E301" s="243"/>
      <c r="F301" s="243">
        <v>0</v>
      </c>
      <c r="G301" s="234" t="str">
        <f t="shared" si="4"/>
        <v>0</v>
      </c>
    </row>
    <row r="302" s="234" customFormat="1" ht="16.5" hidden="1" customHeight="1" spans="1:7">
      <c r="A302" s="234">
        <v>2040613</v>
      </c>
      <c r="B302" s="244" t="s">
        <v>129</v>
      </c>
      <c r="C302" s="245"/>
      <c r="D302" s="245"/>
      <c r="E302" s="245"/>
      <c r="F302" s="245">
        <v>0</v>
      </c>
      <c r="G302" s="234" t="str">
        <f t="shared" si="4"/>
        <v>0</v>
      </c>
    </row>
    <row r="303" s="234" customFormat="1" ht="16.5" customHeight="1" spans="1:7">
      <c r="A303" s="234">
        <v>2040650</v>
      </c>
      <c r="B303" s="244" t="s">
        <v>97</v>
      </c>
      <c r="C303" s="245"/>
      <c r="D303" s="245"/>
      <c r="E303" s="245"/>
      <c r="F303" s="245">
        <v>191</v>
      </c>
      <c r="G303" s="234" t="str">
        <f t="shared" si="4"/>
        <v>191</v>
      </c>
    </row>
    <row r="304" s="234" customFormat="1" ht="16.5" hidden="1" customHeight="1" spans="1:7">
      <c r="A304" s="234">
        <v>2040699</v>
      </c>
      <c r="B304" s="244" t="s">
        <v>261</v>
      </c>
      <c r="C304" s="245"/>
      <c r="D304" s="245"/>
      <c r="E304" s="245"/>
      <c r="F304" s="245">
        <v>0</v>
      </c>
      <c r="G304" s="234" t="str">
        <f t="shared" si="4"/>
        <v>0</v>
      </c>
    </row>
    <row r="305" s="234" customFormat="1" ht="16.5" hidden="1" customHeight="1" spans="1:7">
      <c r="A305" s="234">
        <v>20407</v>
      </c>
      <c r="B305" s="244" t="s">
        <v>262</v>
      </c>
      <c r="C305" s="245"/>
      <c r="D305" s="245"/>
      <c r="E305" s="245"/>
      <c r="F305" s="245">
        <v>0</v>
      </c>
      <c r="G305" s="234" t="str">
        <f t="shared" si="4"/>
        <v>0</v>
      </c>
    </row>
    <row r="306" s="234" customFormat="1" ht="16.5" hidden="1" customHeight="1" spans="1:7">
      <c r="A306" s="234">
        <v>2040701</v>
      </c>
      <c r="B306" s="244" t="s">
        <v>88</v>
      </c>
      <c r="C306" s="245"/>
      <c r="D306" s="245"/>
      <c r="E306" s="245"/>
      <c r="F306" s="245">
        <v>0</v>
      </c>
      <c r="G306" s="234" t="str">
        <f t="shared" si="4"/>
        <v>0</v>
      </c>
    </row>
    <row r="307" s="234" customFormat="1" ht="16.5" hidden="1" customHeight="1" spans="1:7">
      <c r="A307" s="234">
        <v>2040702</v>
      </c>
      <c r="B307" s="244" t="s">
        <v>89</v>
      </c>
      <c r="C307" s="245"/>
      <c r="D307" s="245"/>
      <c r="E307" s="245"/>
      <c r="F307" s="245">
        <v>0</v>
      </c>
      <c r="G307" s="234" t="str">
        <f t="shared" si="4"/>
        <v>0</v>
      </c>
    </row>
    <row r="308" s="234" customFormat="1" ht="16.5" hidden="1" customHeight="1" spans="1:7">
      <c r="A308" s="234">
        <v>2040703</v>
      </c>
      <c r="B308" s="244" t="s">
        <v>90</v>
      </c>
      <c r="C308" s="245"/>
      <c r="D308" s="245"/>
      <c r="E308" s="245"/>
      <c r="F308" s="245">
        <v>0</v>
      </c>
      <c r="G308" s="234" t="str">
        <f t="shared" si="4"/>
        <v>0</v>
      </c>
    </row>
    <row r="309" s="234" customFormat="1" ht="16.5" hidden="1" customHeight="1" spans="1:7">
      <c r="A309" s="234">
        <v>2040704</v>
      </c>
      <c r="B309" s="244" t="s">
        <v>263</v>
      </c>
      <c r="C309" s="245"/>
      <c r="D309" s="245"/>
      <c r="E309" s="245"/>
      <c r="F309" s="245">
        <v>0</v>
      </c>
      <c r="G309" s="234" t="str">
        <f t="shared" si="4"/>
        <v>0</v>
      </c>
    </row>
    <row r="310" ht="16.5" hidden="1" customHeight="1" spans="1:7">
      <c r="A310" s="234">
        <v>2040705</v>
      </c>
      <c r="B310" s="231" t="s">
        <v>264</v>
      </c>
      <c r="C310" s="243"/>
      <c r="D310" s="243"/>
      <c r="E310" s="243"/>
      <c r="F310" s="243">
        <v>0</v>
      </c>
      <c r="G310" s="234" t="str">
        <f t="shared" si="4"/>
        <v>0</v>
      </c>
    </row>
    <row r="311" s="234" customFormat="1" ht="16.5" hidden="1" customHeight="1" spans="1:7">
      <c r="A311" s="234">
        <v>2040706</v>
      </c>
      <c r="B311" s="244" t="s">
        <v>265</v>
      </c>
      <c r="C311" s="245"/>
      <c r="D311" s="245"/>
      <c r="E311" s="245"/>
      <c r="F311" s="245">
        <v>0</v>
      </c>
      <c r="G311" s="234" t="str">
        <f t="shared" si="4"/>
        <v>0</v>
      </c>
    </row>
    <row r="312" s="234" customFormat="1" ht="16.5" hidden="1" customHeight="1" spans="1:7">
      <c r="A312" s="234">
        <v>2040707</v>
      </c>
      <c r="B312" s="244" t="s">
        <v>129</v>
      </c>
      <c r="C312" s="245"/>
      <c r="D312" s="245"/>
      <c r="E312" s="245"/>
      <c r="F312" s="245">
        <v>0</v>
      </c>
      <c r="G312" s="234" t="str">
        <f t="shared" si="4"/>
        <v>0</v>
      </c>
    </row>
    <row r="313" s="234" customFormat="1" ht="16.5" hidden="1" customHeight="1" spans="1:7">
      <c r="A313" s="234">
        <v>2040750</v>
      </c>
      <c r="B313" s="244" t="s">
        <v>97</v>
      </c>
      <c r="C313" s="245"/>
      <c r="D313" s="245"/>
      <c r="E313" s="245"/>
      <c r="F313" s="245">
        <v>0</v>
      </c>
      <c r="G313" s="234" t="str">
        <f t="shared" si="4"/>
        <v>0</v>
      </c>
    </row>
    <row r="314" ht="16.5" hidden="1" customHeight="1" spans="1:7">
      <c r="A314" s="234">
        <v>2040799</v>
      </c>
      <c r="B314" s="231" t="s">
        <v>266</v>
      </c>
      <c r="C314" s="243"/>
      <c r="D314" s="243"/>
      <c r="E314" s="243"/>
      <c r="F314" s="243">
        <v>0</v>
      </c>
      <c r="G314" s="234" t="str">
        <f t="shared" si="4"/>
        <v>0</v>
      </c>
    </row>
    <row r="315" ht="16.5" hidden="1" customHeight="1" spans="1:7">
      <c r="A315" s="234">
        <v>20408</v>
      </c>
      <c r="B315" s="231" t="s">
        <v>267</v>
      </c>
      <c r="C315" s="243"/>
      <c r="D315" s="243"/>
      <c r="E315" s="243"/>
      <c r="F315" s="243">
        <v>0</v>
      </c>
      <c r="G315" s="234" t="str">
        <f t="shared" si="4"/>
        <v>0</v>
      </c>
    </row>
    <row r="316" ht="16.5" hidden="1" customHeight="1" spans="1:7">
      <c r="A316" s="234">
        <v>2040801</v>
      </c>
      <c r="B316" s="231" t="s">
        <v>88</v>
      </c>
      <c r="C316" s="243"/>
      <c r="D316" s="243"/>
      <c r="E316" s="243"/>
      <c r="F316" s="243">
        <v>0</v>
      </c>
      <c r="G316" s="234" t="str">
        <f t="shared" si="4"/>
        <v>0</v>
      </c>
    </row>
    <row r="317" s="234" customFormat="1" ht="16.5" hidden="1" customHeight="1" spans="1:7">
      <c r="A317" s="234">
        <v>2040802</v>
      </c>
      <c r="B317" s="244" t="s">
        <v>89</v>
      </c>
      <c r="C317" s="245"/>
      <c r="D317" s="245"/>
      <c r="E317" s="245"/>
      <c r="F317" s="245">
        <v>0</v>
      </c>
      <c r="G317" s="234" t="str">
        <f t="shared" si="4"/>
        <v>0</v>
      </c>
    </row>
    <row r="318" ht="16.5" hidden="1" customHeight="1" spans="1:7">
      <c r="A318" s="234">
        <v>2040803</v>
      </c>
      <c r="B318" s="231" t="s">
        <v>90</v>
      </c>
      <c r="C318" s="243"/>
      <c r="D318" s="243"/>
      <c r="E318" s="243"/>
      <c r="F318" s="243">
        <v>0</v>
      </c>
      <c r="G318" s="234" t="str">
        <f t="shared" si="4"/>
        <v>0</v>
      </c>
    </row>
    <row r="319" ht="16.5" hidden="1" customHeight="1" spans="1:7">
      <c r="A319" s="234">
        <v>2040804</v>
      </c>
      <c r="B319" s="231" t="s">
        <v>268</v>
      </c>
      <c r="C319" s="243"/>
      <c r="D319" s="243"/>
      <c r="E319" s="243"/>
      <c r="F319" s="243">
        <v>0</v>
      </c>
      <c r="G319" s="234" t="str">
        <f t="shared" si="4"/>
        <v>0</v>
      </c>
    </row>
    <row r="320" s="234" customFormat="1" ht="16.5" hidden="1" customHeight="1" spans="1:7">
      <c r="A320" s="234">
        <v>2040805</v>
      </c>
      <c r="B320" s="244" t="s">
        <v>269</v>
      </c>
      <c r="C320" s="245"/>
      <c r="D320" s="245"/>
      <c r="E320" s="245"/>
      <c r="F320" s="245">
        <v>0</v>
      </c>
      <c r="G320" s="234" t="str">
        <f t="shared" si="4"/>
        <v>0</v>
      </c>
    </row>
    <row r="321" ht="16.5" hidden="1" customHeight="1" spans="1:7">
      <c r="A321" s="234">
        <v>2040806</v>
      </c>
      <c r="B321" s="231" t="s">
        <v>270</v>
      </c>
      <c r="C321" s="243"/>
      <c r="D321" s="243"/>
      <c r="E321" s="243"/>
      <c r="F321" s="243">
        <v>0</v>
      </c>
      <c r="G321" s="234" t="str">
        <f t="shared" si="4"/>
        <v>0</v>
      </c>
    </row>
    <row r="322" ht="16.5" hidden="1" customHeight="1" spans="1:7">
      <c r="A322" s="234">
        <v>2040807</v>
      </c>
      <c r="B322" s="231" t="s">
        <v>129</v>
      </c>
      <c r="C322" s="243"/>
      <c r="D322" s="243"/>
      <c r="E322" s="243"/>
      <c r="F322" s="243">
        <v>0</v>
      </c>
      <c r="G322" s="234" t="str">
        <f t="shared" si="4"/>
        <v>0</v>
      </c>
    </row>
    <row r="323" s="234" customFormat="1" ht="16.5" hidden="1" customHeight="1" spans="1:7">
      <c r="A323" s="234">
        <v>2040850</v>
      </c>
      <c r="B323" s="244" t="s">
        <v>97</v>
      </c>
      <c r="C323" s="245"/>
      <c r="D323" s="245"/>
      <c r="E323" s="245"/>
      <c r="F323" s="245">
        <v>0</v>
      </c>
      <c r="G323" s="234" t="str">
        <f t="shared" si="4"/>
        <v>0</v>
      </c>
    </row>
    <row r="324" s="234" customFormat="1" ht="16.5" hidden="1" customHeight="1" spans="1:7">
      <c r="A324" s="234">
        <v>2040899</v>
      </c>
      <c r="B324" s="244" t="s">
        <v>271</v>
      </c>
      <c r="C324" s="245"/>
      <c r="D324" s="245"/>
      <c r="E324" s="245"/>
      <c r="F324" s="245">
        <v>0</v>
      </c>
      <c r="G324" s="234" t="str">
        <f t="shared" si="4"/>
        <v>0</v>
      </c>
    </row>
    <row r="325" s="234" customFormat="1" ht="16.5" hidden="1" customHeight="1" spans="1:7">
      <c r="A325" s="234">
        <v>20409</v>
      </c>
      <c r="B325" s="244" t="s">
        <v>272</v>
      </c>
      <c r="C325" s="245"/>
      <c r="D325" s="245"/>
      <c r="E325" s="245"/>
      <c r="F325" s="245">
        <v>0</v>
      </c>
      <c r="G325" s="234" t="str">
        <f t="shared" si="4"/>
        <v>0</v>
      </c>
    </row>
    <row r="326" s="234" customFormat="1" ht="16.5" hidden="1" customHeight="1" spans="1:7">
      <c r="A326" s="234">
        <v>2040901</v>
      </c>
      <c r="B326" s="244" t="s">
        <v>88</v>
      </c>
      <c r="C326" s="245"/>
      <c r="D326" s="245"/>
      <c r="E326" s="245"/>
      <c r="F326" s="245">
        <v>0</v>
      </c>
      <c r="G326" s="234" t="str">
        <f t="shared" si="4"/>
        <v>0</v>
      </c>
    </row>
    <row r="327" s="234" customFormat="1" ht="16.5" hidden="1" customHeight="1" spans="1:7">
      <c r="A327" s="234">
        <v>2040902</v>
      </c>
      <c r="B327" s="244" t="s">
        <v>89</v>
      </c>
      <c r="C327" s="245"/>
      <c r="D327" s="245"/>
      <c r="E327" s="245"/>
      <c r="F327" s="245">
        <v>0</v>
      </c>
      <c r="G327" s="234" t="str">
        <f t="shared" ref="G327:G390" si="5">C327&amp;D327&amp;E327&amp;F327</f>
        <v>0</v>
      </c>
    </row>
    <row r="328" s="234" customFormat="1" ht="16.5" hidden="1" customHeight="1" spans="1:7">
      <c r="A328" s="234">
        <v>2040903</v>
      </c>
      <c r="B328" s="244" t="s">
        <v>90</v>
      </c>
      <c r="C328" s="245"/>
      <c r="D328" s="245"/>
      <c r="E328" s="245"/>
      <c r="F328" s="245">
        <v>0</v>
      </c>
      <c r="G328" s="234" t="str">
        <f t="shared" si="5"/>
        <v>0</v>
      </c>
    </row>
    <row r="329" s="234" customFormat="1" ht="16.5" hidden="1" customHeight="1" spans="1:7">
      <c r="A329" s="234">
        <v>2040904</v>
      </c>
      <c r="B329" s="244" t="s">
        <v>273</v>
      </c>
      <c r="C329" s="245"/>
      <c r="D329" s="245"/>
      <c r="E329" s="245"/>
      <c r="F329" s="245">
        <v>0</v>
      </c>
      <c r="G329" s="234" t="str">
        <f t="shared" si="5"/>
        <v>0</v>
      </c>
    </row>
    <row r="330" s="234" customFormat="1" ht="16.5" hidden="1" customHeight="1" spans="1:7">
      <c r="A330" s="234">
        <v>2040905</v>
      </c>
      <c r="B330" s="244" t="s">
        <v>274</v>
      </c>
      <c r="C330" s="245"/>
      <c r="D330" s="245"/>
      <c r="E330" s="245"/>
      <c r="F330" s="245">
        <v>0</v>
      </c>
      <c r="G330" s="234" t="str">
        <f t="shared" si="5"/>
        <v>0</v>
      </c>
    </row>
    <row r="331" s="234" customFormat="1" ht="16.5" hidden="1" customHeight="1" spans="1:7">
      <c r="A331" s="234">
        <v>2040950</v>
      </c>
      <c r="B331" s="244" t="s">
        <v>97</v>
      </c>
      <c r="C331" s="245"/>
      <c r="D331" s="245"/>
      <c r="E331" s="245"/>
      <c r="F331" s="245">
        <v>0</v>
      </c>
      <c r="G331" s="234" t="str">
        <f t="shared" si="5"/>
        <v>0</v>
      </c>
    </row>
    <row r="332" s="234" customFormat="1" ht="16.5" hidden="1" customHeight="1" spans="1:7">
      <c r="A332" s="234">
        <v>2040999</v>
      </c>
      <c r="B332" s="244" t="s">
        <v>275</v>
      </c>
      <c r="C332" s="245"/>
      <c r="D332" s="245"/>
      <c r="E332" s="245"/>
      <c r="F332" s="245">
        <v>0</v>
      </c>
      <c r="G332" s="234" t="str">
        <f t="shared" si="5"/>
        <v>0</v>
      </c>
    </row>
    <row r="333" s="234" customFormat="1" ht="16.5" hidden="1" customHeight="1" spans="1:7">
      <c r="A333" s="234">
        <v>20410</v>
      </c>
      <c r="B333" s="244" t="s">
        <v>276</v>
      </c>
      <c r="C333" s="245"/>
      <c r="D333" s="245"/>
      <c r="E333" s="245"/>
      <c r="F333" s="245">
        <v>0</v>
      </c>
      <c r="G333" s="234" t="str">
        <f t="shared" si="5"/>
        <v>0</v>
      </c>
    </row>
    <row r="334" s="234" customFormat="1" ht="16.5" hidden="1" customHeight="1" spans="1:7">
      <c r="A334" s="234">
        <v>2041001</v>
      </c>
      <c r="B334" s="244" t="s">
        <v>88</v>
      </c>
      <c r="C334" s="245"/>
      <c r="D334" s="245"/>
      <c r="E334" s="245"/>
      <c r="F334" s="245">
        <v>0</v>
      </c>
      <c r="G334" s="234" t="str">
        <f t="shared" si="5"/>
        <v>0</v>
      </c>
    </row>
    <row r="335" s="234" customFormat="1" ht="16.5" hidden="1" customHeight="1" spans="1:7">
      <c r="A335" s="234">
        <v>2041002</v>
      </c>
      <c r="B335" s="244" t="s">
        <v>89</v>
      </c>
      <c r="C335" s="245"/>
      <c r="D335" s="245"/>
      <c r="E335" s="245"/>
      <c r="F335" s="245">
        <v>0</v>
      </c>
      <c r="G335" s="234" t="str">
        <f t="shared" si="5"/>
        <v>0</v>
      </c>
    </row>
    <row r="336" s="234" customFormat="1" ht="16.5" hidden="1" customHeight="1" spans="1:7">
      <c r="A336" s="234">
        <v>2041006</v>
      </c>
      <c r="B336" s="244" t="s">
        <v>129</v>
      </c>
      <c r="C336" s="245"/>
      <c r="D336" s="245"/>
      <c r="E336" s="245"/>
      <c r="F336" s="245">
        <v>0</v>
      </c>
      <c r="G336" s="234" t="str">
        <f t="shared" si="5"/>
        <v>0</v>
      </c>
    </row>
    <row r="337" s="234" customFormat="1" ht="16.5" hidden="1" customHeight="1" spans="1:7">
      <c r="A337" s="234">
        <v>2041007</v>
      </c>
      <c r="B337" s="244" t="s">
        <v>277</v>
      </c>
      <c r="C337" s="245"/>
      <c r="D337" s="245"/>
      <c r="E337" s="245"/>
      <c r="F337" s="245">
        <v>0</v>
      </c>
      <c r="G337" s="234" t="str">
        <f t="shared" si="5"/>
        <v>0</v>
      </c>
    </row>
    <row r="338" s="234" customFormat="1" ht="16.5" hidden="1" customHeight="1" spans="1:7">
      <c r="A338" s="234">
        <v>2041099</v>
      </c>
      <c r="B338" s="244" t="s">
        <v>278</v>
      </c>
      <c r="C338" s="245"/>
      <c r="D338" s="245"/>
      <c r="E338" s="245"/>
      <c r="F338" s="245">
        <v>0</v>
      </c>
      <c r="G338" s="234" t="str">
        <f t="shared" si="5"/>
        <v>0</v>
      </c>
    </row>
    <row r="339" s="234" customFormat="1" ht="16.5" customHeight="1" spans="1:7">
      <c r="A339" s="234">
        <v>20499</v>
      </c>
      <c r="B339" s="244" t="s">
        <v>279</v>
      </c>
      <c r="C339" s="245"/>
      <c r="D339" s="245"/>
      <c r="E339" s="245"/>
      <c r="F339" s="245">
        <v>180</v>
      </c>
      <c r="G339" s="234" t="str">
        <f t="shared" si="5"/>
        <v>180</v>
      </c>
    </row>
    <row r="340" s="234" customFormat="1" ht="16.5" hidden="1" customHeight="1" spans="1:7">
      <c r="A340" s="234">
        <v>2049902</v>
      </c>
      <c r="B340" s="244" t="s">
        <v>280</v>
      </c>
      <c r="C340" s="245"/>
      <c r="D340" s="245"/>
      <c r="E340" s="245"/>
      <c r="F340" s="245">
        <v>0</v>
      </c>
      <c r="G340" s="234" t="str">
        <f t="shared" si="5"/>
        <v>0</v>
      </c>
    </row>
    <row r="341" s="234" customFormat="1" ht="16.5" hidden="1" customHeight="1" spans="1:7">
      <c r="A341" s="234">
        <v>2049999</v>
      </c>
      <c r="B341" s="244" t="s">
        <v>281</v>
      </c>
      <c r="C341" s="245"/>
      <c r="D341" s="245"/>
      <c r="E341" s="245"/>
      <c r="F341" s="245">
        <v>0</v>
      </c>
      <c r="G341" s="234" t="str">
        <f t="shared" si="5"/>
        <v>0</v>
      </c>
    </row>
    <row r="342" s="234" customFormat="1" ht="16.5" customHeight="1" spans="1:7">
      <c r="A342" s="234">
        <v>205</v>
      </c>
      <c r="B342" s="244" t="s">
        <v>282</v>
      </c>
      <c r="C342" s="245"/>
      <c r="D342" s="245"/>
      <c r="E342" s="245"/>
      <c r="F342" s="245">
        <v>212073</v>
      </c>
      <c r="G342" s="234" t="str">
        <f t="shared" si="5"/>
        <v>212073</v>
      </c>
    </row>
    <row r="343" s="234" customFormat="1" ht="16.5" customHeight="1" spans="1:7">
      <c r="A343" s="234">
        <v>20501</v>
      </c>
      <c r="B343" s="244" t="s">
        <v>283</v>
      </c>
      <c r="C343" s="245"/>
      <c r="D343" s="245"/>
      <c r="E343" s="245"/>
      <c r="F343" s="245">
        <v>774</v>
      </c>
      <c r="G343" s="234" t="str">
        <f t="shared" si="5"/>
        <v>774</v>
      </c>
    </row>
    <row r="344" s="234" customFormat="1" ht="16.5" customHeight="1" spans="1:7">
      <c r="A344" s="234">
        <v>2050101</v>
      </c>
      <c r="B344" s="244" t="s">
        <v>88</v>
      </c>
      <c r="C344" s="245"/>
      <c r="D344" s="245"/>
      <c r="E344" s="245"/>
      <c r="F344" s="245">
        <v>393</v>
      </c>
      <c r="G344" s="234" t="str">
        <f t="shared" si="5"/>
        <v>393</v>
      </c>
    </row>
    <row r="345" s="234" customFormat="1" ht="16.5" hidden="1" customHeight="1" spans="1:7">
      <c r="A345" s="234">
        <v>2050102</v>
      </c>
      <c r="B345" s="244" t="s">
        <v>89</v>
      </c>
      <c r="C345" s="245"/>
      <c r="D345" s="245"/>
      <c r="E345" s="245"/>
      <c r="F345" s="245">
        <v>0</v>
      </c>
      <c r="G345" s="234" t="str">
        <f t="shared" si="5"/>
        <v>0</v>
      </c>
    </row>
    <row r="346" s="234" customFormat="1" ht="16.5" hidden="1" customHeight="1" spans="1:7">
      <c r="A346" s="234">
        <v>2050103</v>
      </c>
      <c r="B346" s="244" t="s">
        <v>90</v>
      </c>
      <c r="C346" s="245"/>
      <c r="D346" s="245"/>
      <c r="E346" s="245"/>
      <c r="F346" s="245">
        <v>0</v>
      </c>
      <c r="G346" s="234" t="str">
        <f t="shared" si="5"/>
        <v>0</v>
      </c>
    </row>
    <row r="347" ht="16.5" customHeight="1" spans="1:7">
      <c r="A347" s="234">
        <v>2050199</v>
      </c>
      <c r="B347" s="231" t="s">
        <v>284</v>
      </c>
      <c r="C347" s="243"/>
      <c r="D347" s="243"/>
      <c r="E347" s="243"/>
      <c r="F347" s="243">
        <v>381</v>
      </c>
      <c r="G347" s="234" t="str">
        <f t="shared" si="5"/>
        <v>381</v>
      </c>
    </row>
    <row r="348" ht="16.5" customHeight="1" spans="1:7">
      <c r="A348" s="234">
        <v>20502</v>
      </c>
      <c r="B348" s="231" t="s">
        <v>285</v>
      </c>
      <c r="C348" s="243"/>
      <c r="D348" s="243"/>
      <c r="E348" s="243"/>
      <c r="F348" s="243">
        <v>197623</v>
      </c>
      <c r="G348" s="234" t="str">
        <f t="shared" si="5"/>
        <v>197623</v>
      </c>
    </row>
    <row r="349" ht="16.5" customHeight="1" spans="1:7">
      <c r="A349" s="234">
        <v>2050201</v>
      </c>
      <c r="B349" s="231" t="s">
        <v>286</v>
      </c>
      <c r="C349" s="243"/>
      <c r="D349" s="243"/>
      <c r="E349" s="243"/>
      <c r="F349" s="243">
        <v>13782</v>
      </c>
      <c r="G349" s="234" t="str">
        <f t="shared" si="5"/>
        <v>13782</v>
      </c>
    </row>
    <row r="350" s="234" customFormat="1" ht="16.5" customHeight="1" spans="1:7">
      <c r="A350" s="234">
        <v>2050202</v>
      </c>
      <c r="B350" s="244" t="s">
        <v>287</v>
      </c>
      <c r="C350" s="245"/>
      <c r="D350" s="245"/>
      <c r="E350" s="245"/>
      <c r="F350" s="245">
        <v>96682</v>
      </c>
      <c r="G350" s="234" t="str">
        <f t="shared" si="5"/>
        <v>96682</v>
      </c>
    </row>
    <row r="351" ht="16.5" customHeight="1" spans="1:7">
      <c r="A351" s="234">
        <v>2050203</v>
      </c>
      <c r="B351" s="231" t="s">
        <v>288</v>
      </c>
      <c r="C351" s="243"/>
      <c r="D351" s="243"/>
      <c r="E351" s="243"/>
      <c r="F351" s="243">
        <v>62023</v>
      </c>
      <c r="G351" s="234" t="str">
        <f t="shared" si="5"/>
        <v>62023</v>
      </c>
    </row>
    <row r="352" ht="16.5" customHeight="1" spans="1:7">
      <c r="A352" s="234">
        <v>2050204</v>
      </c>
      <c r="B352" s="231" t="s">
        <v>289</v>
      </c>
      <c r="C352" s="243"/>
      <c r="D352" s="243"/>
      <c r="E352" s="243"/>
      <c r="F352" s="243">
        <v>25089</v>
      </c>
      <c r="G352" s="234" t="str">
        <f t="shared" si="5"/>
        <v>25089</v>
      </c>
    </row>
    <row r="353" s="234" customFormat="1" ht="16.5" customHeight="1" spans="1:7">
      <c r="A353" s="234">
        <v>2050205</v>
      </c>
      <c r="B353" s="244" t="s">
        <v>290</v>
      </c>
      <c r="C353" s="245"/>
      <c r="D353" s="245"/>
      <c r="E353" s="245"/>
      <c r="F353" s="245">
        <v>25</v>
      </c>
      <c r="G353" s="234" t="str">
        <f t="shared" si="5"/>
        <v>25</v>
      </c>
    </row>
    <row r="354" ht="16.5" customHeight="1" spans="1:7">
      <c r="A354" s="234">
        <v>2050299</v>
      </c>
      <c r="B354" s="231" t="s">
        <v>291</v>
      </c>
      <c r="C354" s="243"/>
      <c r="D354" s="243"/>
      <c r="E354" s="243"/>
      <c r="F354" s="243">
        <v>22</v>
      </c>
      <c r="G354" s="234" t="str">
        <f t="shared" si="5"/>
        <v>22</v>
      </c>
    </row>
    <row r="355" s="234" customFormat="1" ht="16.5" customHeight="1" spans="1:7">
      <c r="A355" s="234">
        <v>20503</v>
      </c>
      <c r="B355" s="244" t="s">
        <v>292</v>
      </c>
      <c r="C355" s="245"/>
      <c r="D355" s="245"/>
      <c r="E355" s="245"/>
      <c r="F355" s="245">
        <v>7372</v>
      </c>
      <c r="G355" s="234" t="str">
        <f t="shared" si="5"/>
        <v>7372</v>
      </c>
    </row>
    <row r="356" s="234" customFormat="1" ht="16.5" hidden="1" customHeight="1" spans="1:7">
      <c r="A356" s="234">
        <v>2050301</v>
      </c>
      <c r="B356" s="244" t="s">
        <v>293</v>
      </c>
      <c r="C356" s="245"/>
      <c r="D356" s="245"/>
      <c r="E356" s="245"/>
      <c r="F356" s="245">
        <v>0</v>
      </c>
      <c r="G356" s="234" t="str">
        <f t="shared" si="5"/>
        <v>0</v>
      </c>
    </row>
    <row r="357" ht="16.5" customHeight="1" spans="1:7">
      <c r="A357" s="234">
        <v>2050302</v>
      </c>
      <c r="B357" s="231" t="s">
        <v>294</v>
      </c>
      <c r="C357" s="243"/>
      <c r="D357" s="243"/>
      <c r="E357" s="243"/>
      <c r="F357" s="243">
        <v>7372</v>
      </c>
      <c r="G357" s="234" t="str">
        <f t="shared" si="5"/>
        <v>7372</v>
      </c>
    </row>
    <row r="358" s="234" customFormat="1" ht="16.5" hidden="1" customHeight="1" spans="1:7">
      <c r="A358" s="234">
        <v>2050303</v>
      </c>
      <c r="B358" s="244" t="s">
        <v>295</v>
      </c>
      <c r="C358" s="245"/>
      <c r="D358" s="245"/>
      <c r="E358" s="245"/>
      <c r="F358" s="245">
        <v>0</v>
      </c>
      <c r="G358" s="234" t="str">
        <f t="shared" si="5"/>
        <v>0</v>
      </c>
    </row>
    <row r="359" ht="16.5" hidden="1" customHeight="1" spans="1:7">
      <c r="A359" s="234">
        <v>2050305</v>
      </c>
      <c r="B359" s="231" t="s">
        <v>296</v>
      </c>
      <c r="C359" s="243"/>
      <c r="D359" s="243"/>
      <c r="E359" s="243"/>
      <c r="F359" s="243">
        <v>0</v>
      </c>
      <c r="G359" s="234" t="str">
        <f t="shared" si="5"/>
        <v>0</v>
      </c>
    </row>
    <row r="360" s="234" customFormat="1" ht="16.5" hidden="1" customHeight="1" spans="1:7">
      <c r="A360" s="234">
        <v>2050399</v>
      </c>
      <c r="B360" s="244" t="s">
        <v>297</v>
      </c>
      <c r="C360" s="245"/>
      <c r="D360" s="245"/>
      <c r="E360" s="245"/>
      <c r="F360" s="245">
        <v>0</v>
      </c>
      <c r="G360" s="234" t="str">
        <f t="shared" si="5"/>
        <v>0</v>
      </c>
    </row>
    <row r="361" ht="16.5" hidden="1" customHeight="1" spans="1:7">
      <c r="A361" s="234">
        <v>20504</v>
      </c>
      <c r="B361" s="231" t="s">
        <v>298</v>
      </c>
      <c r="C361" s="243"/>
      <c r="D361" s="243"/>
      <c r="E361" s="243"/>
      <c r="F361" s="243">
        <v>0</v>
      </c>
      <c r="G361" s="234" t="str">
        <f t="shared" si="5"/>
        <v>0</v>
      </c>
    </row>
    <row r="362" s="234" customFormat="1" ht="16.5" hidden="1" customHeight="1" spans="1:7">
      <c r="A362" s="234">
        <v>2050401</v>
      </c>
      <c r="B362" s="244" t="s">
        <v>299</v>
      </c>
      <c r="C362" s="245"/>
      <c r="D362" s="245"/>
      <c r="E362" s="245"/>
      <c r="F362" s="245">
        <v>0</v>
      </c>
      <c r="G362" s="234" t="str">
        <f t="shared" si="5"/>
        <v>0</v>
      </c>
    </row>
    <row r="363" s="234" customFormat="1" ht="16.5" hidden="1" customHeight="1" spans="1:7">
      <c r="A363" s="234">
        <v>2050402</v>
      </c>
      <c r="B363" s="244" t="s">
        <v>300</v>
      </c>
      <c r="C363" s="245"/>
      <c r="D363" s="245"/>
      <c r="E363" s="245"/>
      <c r="F363" s="245">
        <v>0</v>
      </c>
      <c r="G363" s="234" t="str">
        <f t="shared" si="5"/>
        <v>0</v>
      </c>
    </row>
    <row r="364" s="234" customFormat="1" ht="16.5" hidden="1" customHeight="1" spans="1:7">
      <c r="A364" s="234">
        <v>2050403</v>
      </c>
      <c r="B364" s="244" t="s">
        <v>301</v>
      </c>
      <c r="C364" s="245"/>
      <c r="D364" s="245"/>
      <c r="E364" s="245"/>
      <c r="F364" s="245">
        <v>0</v>
      </c>
      <c r="G364" s="234" t="str">
        <f t="shared" si="5"/>
        <v>0</v>
      </c>
    </row>
    <row r="365" s="234" customFormat="1" ht="16.5" hidden="1" customHeight="1" spans="1:7">
      <c r="A365" s="234">
        <v>2050404</v>
      </c>
      <c r="B365" s="244" t="s">
        <v>302</v>
      </c>
      <c r="C365" s="245"/>
      <c r="D365" s="245"/>
      <c r="E365" s="245"/>
      <c r="F365" s="245">
        <v>0</v>
      </c>
      <c r="G365" s="234" t="str">
        <f t="shared" si="5"/>
        <v>0</v>
      </c>
    </row>
    <row r="366" s="234" customFormat="1" ht="16.5" hidden="1" customHeight="1" spans="1:7">
      <c r="A366" s="234">
        <v>2050499</v>
      </c>
      <c r="B366" s="244" t="s">
        <v>303</v>
      </c>
      <c r="C366" s="245"/>
      <c r="D366" s="245"/>
      <c r="E366" s="245"/>
      <c r="F366" s="245">
        <v>0</v>
      </c>
      <c r="G366" s="234" t="str">
        <f t="shared" si="5"/>
        <v>0</v>
      </c>
    </row>
    <row r="367" s="234" customFormat="1" ht="16.5" hidden="1" customHeight="1" spans="1:7">
      <c r="A367" s="234">
        <v>20505</v>
      </c>
      <c r="B367" s="244" t="s">
        <v>304</v>
      </c>
      <c r="C367" s="245"/>
      <c r="D367" s="245"/>
      <c r="E367" s="245"/>
      <c r="F367" s="245">
        <v>0</v>
      </c>
      <c r="G367" s="234" t="str">
        <f t="shared" si="5"/>
        <v>0</v>
      </c>
    </row>
    <row r="368" s="234" customFormat="1" ht="16.5" hidden="1" customHeight="1" spans="1:7">
      <c r="A368" s="234">
        <v>2050501</v>
      </c>
      <c r="B368" s="244" t="s">
        <v>305</v>
      </c>
      <c r="C368" s="245"/>
      <c r="D368" s="245"/>
      <c r="E368" s="245"/>
      <c r="F368" s="245">
        <v>0</v>
      </c>
      <c r="G368" s="234" t="str">
        <f t="shared" si="5"/>
        <v>0</v>
      </c>
    </row>
    <row r="369" s="234" customFormat="1" ht="16.5" hidden="1" customHeight="1" spans="1:7">
      <c r="A369" s="234">
        <v>2050502</v>
      </c>
      <c r="B369" s="244" t="s">
        <v>306</v>
      </c>
      <c r="C369" s="245"/>
      <c r="D369" s="245"/>
      <c r="E369" s="245"/>
      <c r="F369" s="245">
        <v>0</v>
      </c>
      <c r="G369" s="234" t="str">
        <f t="shared" si="5"/>
        <v>0</v>
      </c>
    </row>
    <row r="370" s="234" customFormat="1" ht="16.5" hidden="1" customHeight="1" spans="1:7">
      <c r="A370" s="234">
        <v>2050599</v>
      </c>
      <c r="B370" s="244" t="s">
        <v>307</v>
      </c>
      <c r="C370" s="245"/>
      <c r="D370" s="245"/>
      <c r="E370" s="245"/>
      <c r="F370" s="245">
        <v>0</v>
      </c>
      <c r="G370" s="234" t="str">
        <f t="shared" si="5"/>
        <v>0</v>
      </c>
    </row>
    <row r="371" s="234" customFormat="1" ht="16.5" hidden="1" customHeight="1" spans="1:7">
      <c r="A371" s="234">
        <v>20506</v>
      </c>
      <c r="B371" s="244" t="s">
        <v>308</v>
      </c>
      <c r="C371" s="245"/>
      <c r="D371" s="245"/>
      <c r="E371" s="245"/>
      <c r="F371" s="245">
        <v>0</v>
      </c>
      <c r="G371" s="234" t="str">
        <f t="shared" si="5"/>
        <v>0</v>
      </c>
    </row>
    <row r="372" s="234" customFormat="1" ht="16.5" hidden="1" customHeight="1" spans="1:7">
      <c r="A372" s="234">
        <v>2050601</v>
      </c>
      <c r="B372" s="244" t="s">
        <v>309</v>
      </c>
      <c r="C372" s="245"/>
      <c r="D372" s="245"/>
      <c r="E372" s="245"/>
      <c r="F372" s="245">
        <v>0</v>
      </c>
      <c r="G372" s="234" t="str">
        <f t="shared" si="5"/>
        <v>0</v>
      </c>
    </row>
    <row r="373" s="234" customFormat="1" ht="16.5" hidden="1" customHeight="1" spans="1:7">
      <c r="A373" s="234">
        <v>2050602</v>
      </c>
      <c r="B373" s="244" t="s">
        <v>310</v>
      </c>
      <c r="C373" s="245"/>
      <c r="D373" s="245"/>
      <c r="E373" s="245"/>
      <c r="F373" s="245">
        <v>0</v>
      </c>
      <c r="G373" s="234" t="str">
        <f t="shared" si="5"/>
        <v>0</v>
      </c>
    </row>
    <row r="374" s="234" customFormat="1" ht="16.5" hidden="1" customHeight="1" spans="1:7">
      <c r="A374" s="234">
        <v>2050699</v>
      </c>
      <c r="B374" s="244" t="s">
        <v>311</v>
      </c>
      <c r="C374" s="245"/>
      <c r="D374" s="245"/>
      <c r="E374" s="245"/>
      <c r="F374" s="245">
        <v>0</v>
      </c>
      <c r="G374" s="234" t="str">
        <f t="shared" si="5"/>
        <v>0</v>
      </c>
    </row>
    <row r="375" s="234" customFormat="1" ht="16.5" customHeight="1" spans="1:7">
      <c r="A375" s="234">
        <v>20507</v>
      </c>
      <c r="B375" s="244" t="s">
        <v>312</v>
      </c>
      <c r="C375" s="245"/>
      <c r="D375" s="245"/>
      <c r="E375" s="245"/>
      <c r="F375" s="245">
        <v>881</v>
      </c>
      <c r="G375" s="234" t="str">
        <f t="shared" si="5"/>
        <v>881</v>
      </c>
    </row>
    <row r="376" s="234" customFormat="1" ht="16.5" customHeight="1" spans="1:7">
      <c r="A376" s="234">
        <v>2050701</v>
      </c>
      <c r="B376" s="244" t="s">
        <v>313</v>
      </c>
      <c r="C376" s="245"/>
      <c r="D376" s="245"/>
      <c r="E376" s="245"/>
      <c r="F376" s="245">
        <v>881</v>
      </c>
      <c r="G376" s="234" t="str">
        <f t="shared" si="5"/>
        <v>881</v>
      </c>
    </row>
    <row r="377" s="234" customFormat="1" ht="16.5" hidden="1" customHeight="1" spans="1:7">
      <c r="A377" s="234">
        <v>2050702</v>
      </c>
      <c r="B377" s="244" t="s">
        <v>314</v>
      </c>
      <c r="C377" s="245"/>
      <c r="D377" s="245"/>
      <c r="E377" s="245"/>
      <c r="F377" s="245">
        <v>0</v>
      </c>
      <c r="G377" s="234" t="str">
        <f t="shared" si="5"/>
        <v>0</v>
      </c>
    </row>
    <row r="378" s="234" customFormat="1" ht="16.5" hidden="1" customHeight="1" spans="1:7">
      <c r="A378" s="234">
        <v>2050799</v>
      </c>
      <c r="B378" s="244" t="s">
        <v>315</v>
      </c>
      <c r="C378" s="245"/>
      <c r="D378" s="245"/>
      <c r="E378" s="245"/>
      <c r="F378" s="245">
        <v>0</v>
      </c>
      <c r="G378" s="234" t="str">
        <f t="shared" si="5"/>
        <v>0</v>
      </c>
    </row>
    <row r="379" s="234" customFormat="1" ht="16.5" customHeight="1" spans="1:7">
      <c r="A379" s="234">
        <v>20508</v>
      </c>
      <c r="B379" s="244" t="s">
        <v>316</v>
      </c>
      <c r="C379" s="245"/>
      <c r="D379" s="245"/>
      <c r="E379" s="245"/>
      <c r="F379" s="245">
        <v>1463</v>
      </c>
      <c r="G379" s="234" t="str">
        <f t="shared" si="5"/>
        <v>1463</v>
      </c>
    </row>
    <row r="380" s="234" customFormat="1" ht="16.5" customHeight="1" spans="1:7">
      <c r="A380" s="234">
        <v>2050801</v>
      </c>
      <c r="B380" s="244" t="s">
        <v>317</v>
      </c>
      <c r="C380" s="245"/>
      <c r="D380" s="245"/>
      <c r="E380" s="245"/>
      <c r="F380" s="245">
        <v>983</v>
      </c>
      <c r="G380" s="234" t="str">
        <f t="shared" si="5"/>
        <v>983</v>
      </c>
    </row>
    <row r="381" s="234" customFormat="1" ht="16.5" customHeight="1" spans="1:7">
      <c r="A381" s="234">
        <v>2050802</v>
      </c>
      <c r="B381" s="244" t="s">
        <v>318</v>
      </c>
      <c r="C381" s="245"/>
      <c r="D381" s="245"/>
      <c r="E381" s="245"/>
      <c r="F381" s="245">
        <v>454</v>
      </c>
      <c r="G381" s="234" t="str">
        <f t="shared" si="5"/>
        <v>454</v>
      </c>
    </row>
    <row r="382" s="234" customFormat="1" ht="16.5" customHeight="1" spans="1:7">
      <c r="A382" s="234">
        <v>2050803</v>
      </c>
      <c r="B382" s="244" t="s">
        <v>319</v>
      </c>
      <c r="C382" s="245"/>
      <c r="D382" s="245"/>
      <c r="E382" s="245"/>
      <c r="F382" s="245">
        <v>26</v>
      </c>
      <c r="G382" s="234" t="str">
        <f t="shared" si="5"/>
        <v>26</v>
      </c>
    </row>
    <row r="383" s="234" customFormat="1" ht="16.5" hidden="1" customHeight="1" spans="1:7">
      <c r="A383" s="234">
        <v>2050804</v>
      </c>
      <c r="B383" s="244" t="s">
        <v>320</v>
      </c>
      <c r="C383" s="245"/>
      <c r="D383" s="245"/>
      <c r="E383" s="245"/>
      <c r="F383" s="245">
        <v>0</v>
      </c>
      <c r="G383" s="234" t="str">
        <f t="shared" si="5"/>
        <v>0</v>
      </c>
    </row>
    <row r="384" s="234" customFormat="1" ht="16.5" hidden="1" customHeight="1" spans="1:7">
      <c r="A384" s="234">
        <v>2050899</v>
      </c>
      <c r="B384" s="244" t="s">
        <v>321</v>
      </c>
      <c r="C384" s="245"/>
      <c r="D384" s="245"/>
      <c r="E384" s="245"/>
      <c r="F384" s="245">
        <v>0</v>
      </c>
      <c r="G384" s="234" t="str">
        <f t="shared" si="5"/>
        <v>0</v>
      </c>
    </row>
    <row r="385" s="234" customFormat="1" ht="16.5" customHeight="1" spans="1:7">
      <c r="A385" s="234">
        <v>20509</v>
      </c>
      <c r="B385" s="244" t="s">
        <v>322</v>
      </c>
      <c r="C385" s="245"/>
      <c r="D385" s="245"/>
      <c r="E385" s="245"/>
      <c r="F385" s="245">
        <v>3417</v>
      </c>
      <c r="G385" s="234" t="str">
        <f t="shared" si="5"/>
        <v>3417</v>
      </c>
    </row>
    <row r="386" s="234" customFormat="1" ht="16.5" customHeight="1" spans="1:7">
      <c r="A386" s="234">
        <v>2050901</v>
      </c>
      <c r="B386" s="244" t="s">
        <v>323</v>
      </c>
      <c r="C386" s="245"/>
      <c r="D386" s="245"/>
      <c r="E386" s="245"/>
      <c r="F386" s="245">
        <v>945</v>
      </c>
      <c r="G386" s="234" t="str">
        <f t="shared" si="5"/>
        <v>945</v>
      </c>
    </row>
    <row r="387" s="234" customFormat="1" ht="16.5" hidden="1" customHeight="1" spans="1:7">
      <c r="A387" s="234">
        <v>2050902</v>
      </c>
      <c r="B387" s="244" t="s">
        <v>324</v>
      </c>
      <c r="C387" s="245"/>
      <c r="D387" s="245"/>
      <c r="E387" s="245"/>
      <c r="F387" s="245">
        <v>0</v>
      </c>
      <c r="G387" s="234" t="str">
        <f t="shared" si="5"/>
        <v>0</v>
      </c>
    </row>
    <row r="388" s="234" customFormat="1" ht="16.5" hidden="1" customHeight="1" spans="1:7">
      <c r="A388" s="234">
        <v>2050903</v>
      </c>
      <c r="B388" s="244" t="s">
        <v>325</v>
      </c>
      <c r="C388" s="245"/>
      <c r="D388" s="245"/>
      <c r="E388" s="245"/>
      <c r="F388" s="245">
        <v>0</v>
      </c>
      <c r="G388" s="234" t="str">
        <f t="shared" si="5"/>
        <v>0</v>
      </c>
    </row>
    <row r="389" s="234" customFormat="1" ht="16.5" hidden="1" customHeight="1" spans="1:7">
      <c r="A389" s="234">
        <v>2050904</v>
      </c>
      <c r="B389" s="244" t="s">
        <v>326</v>
      </c>
      <c r="C389" s="245"/>
      <c r="D389" s="245"/>
      <c r="E389" s="245"/>
      <c r="F389" s="245">
        <v>0</v>
      </c>
      <c r="G389" s="234" t="str">
        <f t="shared" si="5"/>
        <v>0</v>
      </c>
    </row>
    <row r="390" s="234" customFormat="1" ht="16.5" hidden="1" customHeight="1" spans="1:7">
      <c r="A390" s="234">
        <v>2050905</v>
      </c>
      <c r="B390" s="244" t="s">
        <v>327</v>
      </c>
      <c r="C390" s="245"/>
      <c r="D390" s="245"/>
      <c r="E390" s="245"/>
      <c r="F390" s="245">
        <v>0</v>
      </c>
      <c r="G390" s="234" t="str">
        <f t="shared" si="5"/>
        <v>0</v>
      </c>
    </row>
    <row r="391" s="234" customFormat="1" ht="16.5" customHeight="1" spans="1:7">
      <c r="A391" s="234">
        <v>2050999</v>
      </c>
      <c r="B391" s="244" t="s">
        <v>328</v>
      </c>
      <c r="C391" s="245"/>
      <c r="D391" s="245"/>
      <c r="E391" s="245"/>
      <c r="F391" s="245">
        <v>2472</v>
      </c>
      <c r="G391" s="234" t="str">
        <f t="shared" ref="G391:G454" si="6">C391&amp;D391&amp;E391&amp;F391</f>
        <v>2472</v>
      </c>
    </row>
    <row r="392" s="234" customFormat="1" ht="16.5" customHeight="1" spans="1:7">
      <c r="A392" s="234">
        <v>20599</v>
      </c>
      <c r="B392" s="244" t="s">
        <v>329</v>
      </c>
      <c r="C392" s="245"/>
      <c r="D392" s="245"/>
      <c r="E392" s="245"/>
      <c r="F392" s="245">
        <v>543</v>
      </c>
      <c r="G392" s="234" t="str">
        <f t="shared" si="6"/>
        <v>543</v>
      </c>
    </row>
    <row r="393" s="234" customFormat="1" ht="16.5" customHeight="1" spans="1:7">
      <c r="A393" s="234">
        <v>206</v>
      </c>
      <c r="B393" s="244" t="s">
        <v>330</v>
      </c>
      <c r="C393" s="245"/>
      <c r="D393" s="245"/>
      <c r="E393" s="245"/>
      <c r="F393" s="245">
        <v>3588</v>
      </c>
      <c r="G393" s="234" t="str">
        <f t="shared" si="6"/>
        <v>3588</v>
      </c>
    </row>
    <row r="394" s="234" customFormat="1" ht="16.5" customHeight="1" spans="1:7">
      <c r="A394" s="234">
        <v>20601</v>
      </c>
      <c r="B394" s="244" t="s">
        <v>331</v>
      </c>
      <c r="C394" s="245"/>
      <c r="D394" s="245"/>
      <c r="E394" s="245"/>
      <c r="F394" s="245">
        <v>283</v>
      </c>
      <c r="G394" s="234" t="str">
        <f t="shared" si="6"/>
        <v>283</v>
      </c>
    </row>
    <row r="395" s="234" customFormat="1" ht="16.5" customHeight="1" spans="1:7">
      <c r="A395" s="234">
        <v>2060101</v>
      </c>
      <c r="B395" s="244" t="s">
        <v>88</v>
      </c>
      <c r="C395" s="245"/>
      <c r="D395" s="245"/>
      <c r="E395" s="245"/>
      <c r="F395" s="245">
        <v>283</v>
      </c>
      <c r="G395" s="234" t="str">
        <f t="shared" si="6"/>
        <v>283</v>
      </c>
    </row>
    <row r="396" s="234" customFormat="1" ht="16.5" hidden="1" customHeight="1" spans="1:7">
      <c r="A396" s="234">
        <v>2060102</v>
      </c>
      <c r="B396" s="244" t="s">
        <v>89</v>
      </c>
      <c r="C396" s="245"/>
      <c r="D396" s="245"/>
      <c r="E396" s="245"/>
      <c r="F396" s="245">
        <v>0</v>
      </c>
      <c r="G396" s="234" t="str">
        <f t="shared" si="6"/>
        <v>0</v>
      </c>
    </row>
    <row r="397" ht="16.5" hidden="1" customHeight="1" spans="1:7">
      <c r="A397" s="234">
        <v>2060103</v>
      </c>
      <c r="B397" s="231" t="s">
        <v>90</v>
      </c>
      <c r="C397" s="243"/>
      <c r="D397" s="243"/>
      <c r="E397" s="243"/>
      <c r="F397" s="243">
        <v>0</v>
      </c>
      <c r="G397" s="234" t="str">
        <f t="shared" si="6"/>
        <v>0</v>
      </c>
    </row>
    <row r="398" ht="16.5" hidden="1" customHeight="1" spans="1:7">
      <c r="A398" s="234">
        <v>2060199</v>
      </c>
      <c r="B398" s="231" t="s">
        <v>332</v>
      </c>
      <c r="C398" s="243"/>
      <c r="D398" s="243"/>
      <c r="E398" s="243"/>
      <c r="F398" s="243">
        <v>0</v>
      </c>
      <c r="G398" s="234" t="str">
        <f t="shared" si="6"/>
        <v>0</v>
      </c>
    </row>
    <row r="399" ht="16.5" hidden="1" customHeight="1" spans="1:7">
      <c r="A399" s="234">
        <v>20602</v>
      </c>
      <c r="B399" s="231" t="s">
        <v>333</v>
      </c>
      <c r="C399" s="243"/>
      <c r="D399" s="243"/>
      <c r="E399" s="243"/>
      <c r="F399" s="243">
        <v>0</v>
      </c>
      <c r="G399" s="234" t="str">
        <f t="shared" si="6"/>
        <v>0</v>
      </c>
    </row>
    <row r="400" ht="16.5" hidden="1" customHeight="1" spans="1:7">
      <c r="A400" s="234">
        <v>2060201</v>
      </c>
      <c r="B400" s="231" t="s">
        <v>334</v>
      </c>
      <c r="C400" s="243"/>
      <c r="D400" s="243"/>
      <c r="E400" s="243"/>
      <c r="F400" s="243">
        <v>0</v>
      </c>
      <c r="G400" s="234" t="str">
        <f t="shared" si="6"/>
        <v>0</v>
      </c>
    </row>
    <row r="401" ht="16.5" hidden="1" customHeight="1" spans="1:7">
      <c r="A401" s="234">
        <v>2060203</v>
      </c>
      <c r="B401" s="231" t="s">
        <v>335</v>
      </c>
      <c r="C401" s="243"/>
      <c r="D401" s="243"/>
      <c r="E401" s="243"/>
      <c r="F401" s="243">
        <v>0</v>
      </c>
      <c r="G401" s="234" t="str">
        <f t="shared" si="6"/>
        <v>0</v>
      </c>
    </row>
    <row r="402" s="234" customFormat="1" ht="16.5" hidden="1" customHeight="1" spans="1:7">
      <c r="A402" s="234">
        <v>2060204</v>
      </c>
      <c r="B402" s="244" t="s">
        <v>336</v>
      </c>
      <c r="C402" s="245"/>
      <c r="D402" s="245"/>
      <c r="E402" s="245"/>
      <c r="F402" s="245">
        <v>0</v>
      </c>
      <c r="G402" s="234" t="str">
        <f t="shared" si="6"/>
        <v>0</v>
      </c>
    </row>
    <row r="403" s="234" customFormat="1" ht="16.5" hidden="1" customHeight="1" spans="1:7">
      <c r="A403" s="234">
        <v>2060205</v>
      </c>
      <c r="B403" s="244" t="s">
        <v>337</v>
      </c>
      <c r="C403" s="245"/>
      <c r="D403" s="245"/>
      <c r="E403" s="245"/>
      <c r="F403" s="245">
        <v>0</v>
      </c>
      <c r="G403" s="234" t="str">
        <f t="shared" si="6"/>
        <v>0</v>
      </c>
    </row>
    <row r="404" ht="16.5" hidden="1" customHeight="1" spans="1:7">
      <c r="A404" s="234">
        <v>2060206</v>
      </c>
      <c r="B404" s="231" t="s">
        <v>338</v>
      </c>
      <c r="C404" s="243"/>
      <c r="D404" s="243"/>
      <c r="E404" s="243"/>
      <c r="F404" s="243">
        <v>0</v>
      </c>
      <c r="G404" s="234" t="str">
        <f t="shared" si="6"/>
        <v>0</v>
      </c>
    </row>
    <row r="405" ht="16.5" hidden="1" customHeight="1" spans="1:7">
      <c r="A405" s="234">
        <v>2060207</v>
      </c>
      <c r="B405" s="231" t="s">
        <v>339</v>
      </c>
      <c r="C405" s="243"/>
      <c r="D405" s="243"/>
      <c r="E405" s="243"/>
      <c r="F405" s="243">
        <v>0</v>
      </c>
      <c r="G405" s="234" t="str">
        <f t="shared" si="6"/>
        <v>0</v>
      </c>
    </row>
    <row r="406" ht="16.5" hidden="1" customHeight="1" spans="1:7">
      <c r="A406" s="234">
        <v>2060208</v>
      </c>
      <c r="B406" s="231" t="s">
        <v>340</v>
      </c>
      <c r="C406" s="243"/>
      <c r="D406" s="243"/>
      <c r="E406" s="243"/>
      <c r="F406" s="243">
        <v>0</v>
      </c>
      <c r="G406" s="234" t="str">
        <f t="shared" si="6"/>
        <v>0</v>
      </c>
    </row>
    <row r="407" ht="16.5" hidden="1" customHeight="1" spans="1:7">
      <c r="A407" s="234">
        <v>2060299</v>
      </c>
      <c r="B407" s="231" t="s">
        <v>341</v>
      </c>
      <c r="C407" s="243"/>
      <c r="D407" s="243"/>
      <c r="E407" s="243"/>
      <c r="F407" s="243">
        <v>0</v>
      </c>
      <c r="G407" s="234" t="str">
        <f t="shared" si="6"/>
        <v>0</v>
      </c>
    </row>
    <row r="408" ht="16.5" hidden="1" customHeight="1" spans="1:7">
      <c r="A408" s="234">
        <v>20603</v>
      </c>
      <c r="B408" s="231" t="s">
        <v>342</v>
      </c>
      <c r="C408" s="243"/>
      <c r="D408" s="243"/>
      <c r="E408" s="243"/>
      <c r="F408" s="243">
        <v>0</v>
      </c>
      <c r="G408" s="234" t="str">
        <f t="shared" si="6"/>
        <v>0</v>
      </c>
    </row>
    <row r="409" ht="16.5" hidden="1" customHeight="1" spans="1:7">
      <c r="A409" s="234">
        <v>2060301</v>
      </c>
      <c r="B409" s="231" t="s">
        <v>334</v>
      </c>
      <c r="C409" s="243"/>
      <c r="D409" s="243"/>
      <c r="E409" s="243"/>
      <c r="F409" s="243">
        <v>0</v>
      </c>
      <c r="G409" s="234" t="str">
        <f t="shared" si="6"/>
        <v>0</v>
      </c>
    </row>
    <row r="410" s="234" customFormat="1" ht="16.5" hidden="1" customHeight="1" spans="1:7">
      <c r="A410" s="234">
        <v>2060302</v>
      </c>
      <c r="B410" s="244" t="s">
        <v>343</v>
      </c>
      <c r="C410" s="245"/>
      <c r="D410" s="245"/>
      <c r="E410" s="245"/>
      <c r="F410" s="245">
        <v>0</v>
      </c>
      <c r="G410" s="234" t="str">
        <f t="shared" si="6"/>
        <v>0</v>
      </c>
    </row>
    <row r="411" s="234" customFormat="1" ht="16.5" hidden="1" customHeight="1" spans="1:7">
      <c r="A411" s="234">
        <v>2060303</v>
      </c>
      <c r="B411" s="244" t="s">
        <v>344</v>
      </c>
      <c r="C411" s="245"/>
      <c r="D411" s="245"/>
      <c r="E411" s="245"/>
      <c r="F411" s="245">
        <v>0</v>
      </c>
      <c r="G411" s="234" t="str">
        <f t="shared" si="6"/>
        <v>0</v>
      </c>
    </row>
    <row r="412" s="234" customFormat="1" ht="16.5" hidden="1" customHeight="1" spans="1:7">
      <c r="A412" s="234">
        <v>2060304</v>
      </c>
      <c r="B412" s="244" t="s">
        <v>345</v>
      </c>
      <c r="C412" s="245"/>
      <c r="D412" s="245"/>
      <c r="E412" s="245"/>
      <c r="F412" s="245">
        <v>0</v>
      </c>
      <c r="G412" s="234" t="str">
        <f t="shared" si="6"/>
        <v>0</v>
      </c>
    </row>
    <row r="413" ht="16.5" hidden="1" customHeight="1" spans="1:7">
      <c r="A413" s="234">
        <v>2060399</v>
      </c>
      <c r="B413" s="231" t="s">
        <v>346</v>
      </c>
      <c r="C413" s="243"/>
      <c r="D413" s="243"/>
      <c r="E413" s="243"/>
      <c r="F413" s="243">
        <v>0</v>
      </c>
      <c r="G413" s="234" t="str">
        <f t="shared" si="6"/>
        <v>0</v>
      </c>
    </row>
    <row r="414" ht="16.5" customHeight="1" spans="1:7">
      <c r="A414" s="234">
        <v>20604</v>
      </c>
      <c r="B414" s="231" t="s">
        <v>347</v>
      </c>
      <c r="C414" s="243"/>
      <c r="D414" s="243"/>
      <c r="E414" s="243"/>
      <c r="F414" s="243">
        <v>392</v>
      </c>
      <c r="G414" s="234" t="str">
        <f t="shared" si="6"/>
        <v>392</v>
      </c>
    </row>
    <row r="415" s="234" customFormat="1" ht="16.5" hidden="1" customHeight="1" spans="1:7">
      <c r="A415" s="234">
        <v>2060401</v>
      </c>
      <c r="B415" s="244" t="s">
        <v>334</v>
      </c>
      <c r="C415" s="245"/>
      <c r="D415" s="245"/>
      <c r="E415" s="245"/>
      <c r="F415" s="245">
        <v>0</v>
      </c>
      <c r="G415" s="234" t="str">
        <f t="shared" si="6"/>
        <v>0</v>
      </c>
    </row>
    <row r="416" s="234" customFormat="1" ht="16.5" customHeight="1" spans="1:7">
      <c r="A416" s="234">
        <v>2060404</v>
      </c>
      <c r="B416" s="244" t="s">
        <v>348</v>
      </c>
      <c r="C416" s="245"/>
      <c r="D416" s="245"/>
      <c r="E416" s="245"/>
      <c r="F416" s="245">
        <v>154</v>
      </c>
      <c r="G416" s="234" t="str">
        <f t="shared" si="6"/>
        <v>154</v>
      </c>
    </row>
    <row r="417" s="234" customFormat="1" ht="16.5" hidden="1" customHeight="1" spans="1:7">
      <c r="A417" s="234">
        <v>2060405</v>
      </c>
      <c r="B417" s="244" t="s">
        <v>349</v>
      </c>
      <c r="C417" s="245"/>
      <c r="D417" s="245"/>
      <c r="E417" s="245"/>
      <c r="F417" s="245">
        <v>0</v>
      </c>
      <c r="G417" s="234" t="str">
        <f t="shared" si="6"/>
        <v>0</v>
      </c>
    </row>
    <row r="418" ht="16.5" customHeight="1" spans="1:7">
      <c r="A418" s="234">
        <v>2060499</v>
      </c>
      <c r="B418" s="231" t="s">
        <v>350</v>
      </c>
      <c r="C418" s="243"/>
      <c r="D418" s="243"/>
      <c r="E418" s="243"/>
      <c r="F418" s="243">
        <v>238</v>
      </c>
      <c r="G418" s="234" t="str">
        <f t="shared" si="6"/>
        <v>238</v>
      </c>
    </row>
    <row r="419" ht="16.5" customHeight="1" spans="1:7">
      <c r="A419" s="234">
        <v>20605</v>
      </c>
      <c r="B419" s="231" t="s">
        <v>351</v>
      </c>
      <c r="C419" s="243"/>
      <c r="D419" s="243"/>
      <c r="E419" s="243"/>
      <c r="F419" s="243">
        <v>53</v>
      </c>
      <c r="G419" s="234" t="str">
        <f t="shared" si="6"/>
        <v>53</v>
      </c>
    </row>
    <row r="420" ht="16.5" customHeight="1" spans="1:7">
      <c r="A420" s="234">
        <v>2060501</v>
      </c>
      <c r="B420" s="231" t="s">
        <v>334</v>
      </c>
      <c r="C420" s="243"/>
      <c r="D420" s="243"/>
      <c r="E420" s="243"/>
      <c r="F420" s="243">
        <v>53</v>
      </c>
      <c r="G420" s="234" t="str">
        <f t="shared" si="6"/>
        <v>53</v>
      </c>
    </row>
    <row r="421" s="234" customFormat="1" ht="16.5" hidden="1" customHeight="1" spans="1:7">
      <c r="A421" s="234">
        <v>2060502</v>
      </c>
      <c r="B421" s="244" t="s">
        <v>352</v>
      </c>
      <c r="C421" s="245"/>
      <c r="D421" s="245"/>
      <c r="E421" s="245"/>
      <c r="F421" s="245">
        <v>0</v>
      </c>
      <c r="G421" s="234" t="str">
        <f t="shared" si="6"/>
        <v>0</v>
      </c>
    </row>
    <row r="422" s="234" customFormat="1" ht="16.5" hidden="1" customHeight="1" spans="1:7">
      <c r="A422" s="234">
        <v>2060503</v>
      </c>
      <c r="B422" s="244" t="s">
        <v>353</v>
      </c>
      <c r="C422" s="245"/>
      <c r="D422" s="245"/>
      <c r="E422" s="245"/>
      <c r="F422" s="245">
        <v>0</v>
      </c>
      <c r="G422" s="234" t="str">
        <f t="shared" si="6"/>
        <v>0</v>
      </c>
    </row>
    <row r="423" s="234" customFormat="1" ht="16.5" hidden="1" customHeight="1" spans="1:7">
      <c r="A423" s="234">
        <v>2060599</v>
      </c>
      <c r="B423" s="244" t="s">
        <v>354</v>
      </c>
      <c r="C423" s="245"/>
      <c r="D423" s="245"/>
      <c r="E423" s="245"/>
      <c r="F423" s="245">
        <v>0</v>
      </c>
      <c r="G423" s="234" t="str">
        <f t="shared" si="6"/>
        <v>0</v>
      </c>
    </row>
    <row r="424" s="234" customFormat="1" ht="16.5" hidden="1" customHeight="1" spans="1:7">
      <c r="A424" s="234">
        <v>20606</v>
      </c>
      <c r="B424" s="244" t="s">
        <v>355</v>
      </c>
      <c r="C424" s="245"/>
      <c r="D424" s="245"/>
      <c r="E424" s="245"/>
      <c r="F424" s="245">
        <v>0</v>
      </c>
      <c r="G424" s="234" t="str">
        <f t="shared" si="6"/>
        <v>0</v>
      </c>
    </row>
    <row r="425" s="234" customFormat="1" ht="16.5" hidden="1" customHeight="1" spans="1:7">
      <c r="A425" s="234">
        <v>2060601</v>
      </c>
      <c r="B425" s="244" t="s">
        <v>356</v>
      </c>
      <c r="C425" s="245"/>
      <c r="D425" s="245"/>
      <c r="E425" s="245"/>
      <c r="F425" s="245">
        <v>0</v>
      </c>
      <c r="G425" s="234" t="str">
        <f t="shared" si="6"/>
        <v>0</v>
      </c>
    </row>
    <row r="426" s="234" customFormat="1" ht="16.5" hidden="1" customHeight="1" spans="1:7">
      <c r="A426" s="234">
        <v>2060602</v>
      </c>
      <c r="B426" s="244" t="s">
        <v>357</v>
      </c>
      <c r="C426" s="245"/>
      <c r="D426" s="245"/>
      <c r="E426" s="245"/>
      <c r="F426" s="245">
        <v>0</v>
      </c>
      <c r="G426" s="234" t="str">
        <f t="shared" si="6"/>
        <v>0</v>
      </c>
    </row>
    <row r="427" s="234" customFormat="1" ht="16.5" hidden="1" customHeight="1" spans="1:7">
      <c r="A427" s="234">
        <v>2060603</v>
      </c>
      <c r="B427" s="244" t="s">
        <v>358</v>
      </c>
      <c r="C427" s="245"/>
      <c r="D427" s="245"/>
      <c r="E427" s="245"/>
      <c r="F427" s="245">
        <v>0</v>
      </c>
      <c r="G427" s="234" t="str">
        <f t="shared" si="6"/>
        <v>0</v>
      </c>
    </row>
    <row r="428" s="234" customFormat="1" ht="16.5" hidden="1" customHeight="1" spans="1:7">
      <c r="A428" s="234">
        <v>2060699</v>
      </c>
      <c r="B428" s="244" t="s">
        <v>359</v>
      </c>
      <c r="C428" s="245"/>
      <c r="D428" s="245"/>
      <c r="E428" s="245"/>
      <c r="F428" s="245">
        <v>0</v>
      </c>
      <c r="G428" s="234" t="str">
        <f t="shared" si="6"/>
        <v>0</v>
      </c>
    </row>
    <row r="429" s="234" customFormat="1" ht="16.5" customHeight="1" spans="1:7">
      <c r="A429" s="234">
        <v>20607</v>
      </c>
      <c r="B429" s="244" t="s">
        <v>360</v>
      </c>
      <c r="C429" s="245"/>
      <c r="D429" s="245"/>
      <c r="E429" s="245"/>
      <c r="F429" s="245">
        <v>33</v>
      </c>
      <c r="G429" s="234" t="str">
        <f t="shared" si="6"/>
        <v>33</v>
      </c>
    </row>
    <row r="430" s="234" customFormat="1" ht="16.5" hidden="1" customHeight="1" spans="1:7">
      <c r="A430" s="234">
        <v>2060701</v>
      </c>
      <c r="B430" s="244" t="s">
        <v>334</v>
      </c>
      <c r="C430" s="245"/>
      <c r="D430" s="245"/>
      <c r="E430" s="245"/>
      <c r="F430" s="245">
        <v>0</v>
      </c>
      <c r="G430" s="234" t="str">
        <f t="shared" si="6"/>
        <v>0</v>
      </c>
    </row>
    <row r="431" s="234" customFormat="1" ht="16.5" customHeight="1" spans="1:7">
      <c r="A431" s="234">
        <v>2060702</v>
      </c>
      <c r="B431" s="244" t="s">
        <v>361</v>
      </c>
      <c r="C431" s="245"/>
      <c r="D431" s="245"/>
      <c r="E431" s="245"/>
      <c r="F431" s="245">
        <v>8</v>
      </c>
      <c r="G431" s="234" t="str">
        <f t="shared" si="6"/>
        <v>8</v>
      </c>
    </row>
    <row r="432" s="234" customFormat="1" ht="16.5" hidden="1" customHeight="1" spans="1:7">
      <c r="A432" s="234">
        <v>2060703</v>
      </c>
      <c r="B432" s="244" t="s">
        <v>362</v>
      </c>
      <c r="C432" s="245"/>
      <c r="D432" s="245"/>
      <c r="E432" s="245"/>
      <c r="F432" s="245">
        <v>0</v>
      </c>
      <c r="G432" s="234" t="str">
        <f t="shared" si="6"/>
        <v>0</v>
      </c>
    </row>
    <row r="433" s="234" customFormat="1" ht="16.5" hidden="1" customHeight="1" spans="1:7">
      <c r="A433" s="234">
        <v>2060704</v>
      </c>
      <c r="B433" s="244" t="s">
        <v>363</v>
      </c>
      <c r="C433" s="245"/>
      <c r="D433" s="245"/>
      <c r="E433" s="245"/>
      <c r="F433" s="245">
        <v>0</v>
      </c>
      <c r="G433" s="234" t="str">
        <f t="shared" si="6"/>
        <v>0</v>
      </c>
    </row>
    <row r="434" s="234" customFormat="1" ht="16.5" hidden="1" customHeight="1" spans="1:7">
      <c r="A434" s="234">
        <v>2060705</v>
      </c>
      <c r="B434" s="244" t="s">
        <v>364</v>
      </c>
      <c r="C434" s="245"/>
      <c r="D434" s="245"/>
      <c r="E434" s="245"/>
      <c r="F434" s="245">
        <v>0</v>
      </c>
      <c r="G434" s="234" t="str">
        <f t="shared" si="6"/>
        <v>0</v>
      </c>
    </row>
    <row r="435" ht="16.5" customHeight="1" spans="1:7">
      <c r="A435" s="234">
        <v>2060799</v>
      </c>
      <c r="B435" s="231" t="s">
        <v>365</v>
      </c>
      <c r="C435" s="243"/>
      <c r="D435" s="243"/>
      <c r="E435" s="243"/>
      <c r="F435" s="243">
        <v>25</v>
      </c>
      <c r="G435" s="234" t="str">
        <f t="shared" si="6"/>
        <v>25</v>
      </c>
    </row>
    <row r="436" ht="16.5" hidden="1" customHeight="1" spans="1:7">
      <c r="A436" s="234">
        <v>20608</v>
      </c>
      <c r="B436" s="231" t="s">
        <v>366</v>
      </c>
      <c r="C436" s="243"/>
      <c r="D436" s="243"/>
      <c r="E436" s="243"/>
      <c r="F436" s="243">
        <v>0</v>
      </c>
      <c r="G436" s="234" t="str">
        <f t="shared" si="6"/>
        <v>0</v>
      </c>
    </row>
    <row r="437" s="234" customFormat="1" ht="16.5" hidden="1" customHeight="1" spans="1:7">
      <c r="A437" s="234">
        <v>2060801</v>
      </c>
      <c r="B437" s="244" t="s">
        <v>367</v>
      </c>
      <c r="C437" s="245"/>
      <c r="D437" s="245"/>
      <c r="E437" s="245"/>
      <c r="F437" s="245">
        <v>0</v>
      </c>
      <c r="G437" s="234" t="str">
        <f t="shared" si="6"/>
        <v>0</v>
      </c>
    </row>
    <row r="438" s="234" customFormat="1" ht="16.5" hidden="1" customHeight="1" spans="1:7">
      <c r="A438" s="234">
        <v>2060802</v>
      </c>
      <c r="B438" s="244" t="s">
        <v>368</v>
      </c>
      <c r="C438" s="245"/>
      <c r="D438" s="245"/>
      <c r="E438" s="245"/>
      <c r="F438" s="245">
        <v>0</v>
      </c>
      <c r="G438" s="234" t="str">
        <f t="shared" si="6"/>
        <v>0</v>
      </c>
    </row>
    <row r="439" ht="16.5" hidden="1" customHeight="1" spans="1:7">
      <c r="A439" s="234">
        <v>2060899</v>
      </c>
      <c r="B439" s="231" t="s">
        <v>369</v>
      </c>
      <c r="C439" s="243"/>
      <c r="D439" s="243"/>
      <c r="E439" s="243"/>
      <c r="F439" s="243">
        <v>0</v>
      </c>
      <c r="G439" s="234" t="str">
        <f t="shared" si="6"/>
        <v>0</v>
      </c>
    </row>
    <row r="440" ht="16.5" hidden="1" customHeight="1" spans="1:7">
      <c r="A440" s="234">
        <v>20609</v>
      </c>
      <c r="B440" s="231" t="s">
        <v>370</v>
      </c>
      <c r="C440" s="243"/>
      <c r="D440" s="243"/>
      <c r="E440" s="243"/>
      <c r="F440" s="243">
        <v>0</v>
      </c>
      <c r="G440" s="234" t="str">
        <f t="shared" si="6"/>
        <v>0</v>
      </c>
    </row>
    <row r="441" ht="16.5" hidden="1" customHeight="1" spans="1:7">
      <c r="A441" s="234">
        <v>2060901</v>
      </c>
      <c r="B441" s="231" t="s">
        <v>371</v>
      </c>
      <c r="C441" s="243"/>
      <c r="D441" s="243"/>
      <c r="E441" s="243"/>
      <c r="F441" s="243">
        <v>0</v>
      </c>
      <c r="G441" s="234" t="str">
        <f t="shared" si="6"/>
        <v>0</v>
      </c>
    </row>
    <row r="442" ht="16.5" hidden="1" customHeight="1" spans="1:7">
      <c r="A442" s="234">
        <v>2060902</v>
      </c>
      <c r="B442" s="231" t="s">
        <v>372</v>
      </c>
      <c r="C442" s="243"/>
      <c r="D442" s="243"/>
      <c r="E442" s="243"/>
      <c r="F442" s="243">
        <v>0</v>
      </c>
      <c r="G442" s="234" t="str">
        <f t="shared" si="6"/>
        <v>0</v>
      </c>
    </row>
    <row r="443" s="234" customFormat="1" ht="16.5" hidden="1" customHeight="1" spans="1:7">
      <c r="A443" s="234">
        <v>2060999</v>
      </c>
      <c r="B443" s="244" t="s">
        <v>373</v>
      </c>
      <c r="C443" s="245"/>
      <c r="D443" s="245"/>
      <c r="E443" s="245"/>
      <c r="F443" s="245">
        <v>0</v>
      </c>
      <c r="G443" s="234" t="str">
        <f t="shared" si="6"/>
        <v>0</v>
      </c>
    </row>
    <row r="444" s="234" customFormat="1" ht="16.5" customHeight="1" spans="1:7">
      <c r="A444" s="234">
        <v>20699</v>
      </c>
      <c r="B444" s="244" t="s">
        <v>374</v>
      </c>
      <c r="C444" s="245"/>
      <c r="D444" s="245"/>
      <c r="E444" s="245"/>
      <c r="F444" s="245">
        <v>2827</v>
      </c>
      <c r="G444" s="234" t="str">
        <f t="shared" si="6"/>
        <v>2827</v>
      </c>
    </row>
    <row r="445" ht="16.5" hidden="1" customHeight="1" spans="1:7">
      <c r="A445" s="234">
        <v>2069901</v>
      </c>
      <c r="B445" s="231" t="s">
        <v>375</v>
      </c>
      <c r="C445" s="243"/>
      <c r="D445" s="243"/>
      <c r="E445" s="243"/>
      <c r="F445" s="243">
        <v>0</v>
      </c>
      <c r="G445" s="234" t="str">
        <f t="shared" si="6"/>
        <v>0</v>
      </c>
    </row>
    <row r="446" ht="16.5" hidden="1" customHeight="1" spans="1:7">
      <c r="A446" s="234">
        <v>2069902</v>
      </c>
      <c r="B446" s="231" t="s">
        <v>376</v>
      </c>
      <c r="C446" s="243"/>
      <c r="D446" s="243"/>
      <c r="E446" s="243"/>
      <c r="F446" s="243">
        <v>0</v>
      </c>
      <c r="G446" s="234" t="str">
        <f t="shared" si="6"/>
        <v>0</v>
      </c>
    </row>
    <row r="447" s="234" customFormat="1" ht="16.5" hidden="1" customHeight="1" spans="1:7">
      <c r="A447" s="234">
        <v>2069903</v>
      </c>
      <c r="B447" s="244" t="s">
        <v>377</v>
      </c>
      <c r="C447" s="245"/>
      <c r="D447" s="245"/>
      <c r="E447" s="245"/>
      <c r="F447" s="245">
        <v>0</v>
      </c>
      <c r="G447" s="234" t="str">
        <f t="shared" si="6"/>
        <v>0</v>
      </c>
    </row>
    <row r="448" s="234" customFormat="1" ht="16.5" customHeight="1" spans="1:7">
      <c r="A448" s="234">
        <v>2069999</v>
      </c>
      <c r="B448" s="244" t="s">
        <v>378</v>
      </c>
      <c r="C448" s="245"/>
      <c r="D448" s="245"/>
      <c r="E448" s="245"/>
      <c r="F448" s="245">
        <v>2827</v>
      </c>
      <c r="G448" s="234" t="str">
        <f t="shared" si="6"/>
        <v>2827</v>
      </c>
    </row>
    <row r="449" s="234" customFormat="1" ht="16.5" customHeight="1" spans="1:7">
      <c r="A449" s="234">
        <v>207</v>
      </c>
      <c r="B449" s="244" t="s">
        <v>379</v>
      </c>
      <c r="C449" s="245"/>
      <c r="D449" s="245"/>
      <c r="E449" s="245"/>
      <c r="F449" s="245">
        <v>10851</v>
      </c>
      <c r="G449" s="234" t="str">
        <f t="shared" si="6"/>
        <v>10851</v>
      </c>
    </row>
    <row r="450" s="234" customFormat="1" ht="16.5" customHeight="1" spans="1:7">
      <c r="A450" s="234">
        <v>20701</v>
      </c>
      <c r="B450" s="244" t="s">
        <v>380</v>
      </c>
      <c r="C450" s="245"/>
      <c r="D450" s="245"/>
      <c r="E450" s="245"/>
      <c r="F450" s="245">
        <v>2399</v>
      </c>
      <c r="G450" s="234" t="str">
        <f t="shared" si="6"/>
        <v>2399</v>
      </c>
    </row>
    <row r="451" ht="16.5" customHeight="1" spans="1:7">
      <c r="A451" s="234">
        <v>2070101</v>
      </c>
      <c r="B451" s="231" t="s">
        <v>88</v>
      </c>
      <c r="C451" s="243"/>
      <c r="D451" s="243"/>
      <c r="E451" s="243"/>
      <c r="F451" s="243">
        <v>686</v>
      </c>
      <c r="G451" s="234" t="str">
        <f t="shared" si="6"/>
        <v>686</v>
      </c>
    </row>
    <row r="452" ht="16.5" hidden="1" customHeight="1" spans="1:7">
      <c r="A452" s="234">
        <v>2070102</v>
      </c>
      <c r="B452" s="231" t="s">
        <v>89</v>
      </c>
      <c r="C452" s="243"/>
      <c r="D452" s="243"/>
      <c r="E452" s="243"/>
      <c r="F452" s="243">
        <v>0</v>
      </c>
      <c r="G452" s="234" t="str">
        <f t="shared" si="6"/>
        <v>0</v>
      </c>
    </row>
    <row r="453" ht="16.5" hidden="1" customHeight="1" spans="1:7">
      <c r="A453" s="234">
        <v>2070103</v>
      </c>
      <c r="B453" s="231" t="s">
        <v>90</v>
      </c>
      <c r="C453" s="243"/>
      <c r="D453" s="243"/>
      <c r="E453" s="243"/>
      <c r="F453" s="243">
        <v>0</v>
      </c>
      <c r="G453" s="234" t="str">
        <f t="shared" si="6"/>
        <v>0</v>
      </c>
    </row>
    <row r="454" ht="16.5" customHeight="1" spans="1:7">
      <c r="A454" s="234">
        <v>2070104</v>
      </c>
      <c r="B454" s="231" t="s">
        <v>381</v>
      </c>
      <c r="C454" s="243"/>
      <c r="D454" s="243"/>
      <c r="E454" s="243"/>
      <c r="F454" s="243">
        <v>272</v>
      </c>
      <c r="G454" s="234" t="str">
        <f t="shared" si="6"/>
        <v>272</v>
      </c>
    </row>
    <row r="455" ht="16.5" hidden="1" customHeight="1" spans="1:7">
      <c r="A455" s="234">
        <v>2070105</v>
      </c>
      <c r="B455" s="231" t="s">
        <v>382</v>
      </c>
      <c r="C455" s="243"/>
      <c r="D455" s="243"/>
      <c r="E455" s="243"/>
      <c r="F455" s="243">
        <v>0</v>
      </c>
      <c r="G455" s="234" t="str">
        <f t="shared" ref="G455:G518" si="7">C455&amp;D455&amp;E455&amp;F455</f>
        <v>0</v>
      </c>
    </row>
    <row r="456" ht="16.5" hidden="1" customHeight="1" spans="1:7">
      <c r="A456" s="234">
        <v>2070106</v>
      </c>
      <c r="B456" s="231" t="s">
        <v>383</v>
      </c>
      <c r="C456" s="243"/>
      <c r="D456" s="243"/>
      <c r="E456" s="243"/>
      <c r="F456" s="243">
        <v>0</v>
      </c>
      <c r="G456" s="234" t="str">
        <f t="shared" si="7"/>
        <v>0</v>
      </c>
    </row>
    <row r="457" s="234" customFormat="1" ht="16.5" hidden="1" customHeight="1" spans="1:7">
      <c r="A457" s="234">
        <v>2070107</v>
      </c>
      <c r="B457" s="244" t="s">
        <v>384</v>
      </c>
      <c r="C457" s="245"/>
      <c r="D457" s="245"/>
      <c r="E457" s="245"/>
      <c r="F457" s="245">
        <v>0</v>
      </c>
      <c r="G457" s="234" t="str">
        <f t="shared" si="7"/>
        <v>0</v>
      </c>
    </row>
    <row r="458" s="234" customFormat="1" ht="16.5" hidden="1" customHeight="1" spans="1:7">
      <c r="A458" s="234">
        <v>2070108</v>
      </c>
      <c r="B458" s="244" t="s">
        <v>385</v>
      </c>
      <c r="C458" s="245"/>
      <c r="D458" s="245"/>
      <c r="E458" s="245"/>
      <c r="F458" s="245">
        <v>0</v>
      </c>
      <c r="G458" s="234" t="str">
        <f t="shared" si="7"/>
        <v>0</v>
      </c>
    </row>
    <row r="459" s="234" customFormat="1" ht="16.5" customHeight="1" spans="1:7">
      <c r="A459" s="234">
        <v>2070109</v>
      </c>
      <c r="B459" s="244" t="s">
        <v>386</v>
      </c>
      <c r="C459" s="245"/>
      <c r="D459" s="245"/>
      <c r="E459" s="245"/>
      <c r="F459" s="245">
        <v>781</v>
      </c>
      <c r="G459" s="234" t="str">
        <f t="shared" si="7"/>
        <v>781</v>
      </c>
    </row>
    <row r="460" s="234" customFormat="1" ht="16.5" hidden="1" customHeight="1" spans="1:7">
      <c r="A460" s="234">
        <v>2070110</v>
      </c>
      <c r="B460" s="244" t="s">
        <v>387</v>
      </c>
      <c r="C460" s="245"/>
      <c r="D460" s="245"/>
      <c r="E460" s="245"/>
      <c r="F460" s="245">
        <v>0</v>
      </c>
      <c r="G460" s="234" t="str">
        <f t="shared" si="7"/>
        <v>0</v>
      </c>
    </row>
    <row r="461" s="234" customFormat="1" ht="16.5" customHeight="1" spans="1:7">
      <c r="A461" s="234">
        <v>2070111</v>
      </c>
      <c r="B461" s="244" t="s">
        <v>388</v>
      </c>
      <c r="C461" s="245"/>
      <c r="D461" s="245"/>
      <c r="E461" s="245"/>
      <c r="F461" s="245">
        <v>2</v>
      </c>
      <c r="G461" s="234" t="str">
        <f t="shared" si="7"/>
        <v>2</v>
      </c>
    </row>
    <row r="462" s="234" customFormat="1" ht="16.5" customHeight="1" spans="1:7">
      <c r="A462" s="234">
        <v>2070112</v>
      </c>
      <c r="B462" s="244" t="s">
        <v>389</v>
      </c>
      <c r="C462" s="245"/>
      <c r="D462" s="245"/>
      <c r="E462" s="245"/>
      <c r="F462" s="245">
        <v>100</v>
      </c>
      <c r="G462" s="234" t="str">
        <f t="shared" si="7"/>
        <v>100</v>
      </c>
    </row>
    <row r="463" s="234" customFormat="1" ht="16.5" customHeight="1" spans="1:7">
      <c r="A463" s="234">
        <v>2070113</v>
      </c>
      <c r="B463" s="244" t="s">
        <v>390</v>
      </c>
      <c r="C463" s="245"/>
      <c r="D463" s="245"/>
      <c r="E463" s="245"/>
      <c r="F463" s="245">
        <v>51</v>
      </c>
      <c r="G463" s="234" t="str">
        <f t="shared" si="7"/>
        <v>51</v>
      </c>
    </row>
    <row r="464" s="234" customFormat="1" ht="16.5" customHeight="1" spans="1:7">
      <c r="A464" s="234">
        <v>2070114</v>
      </c>
      <c r="B464" s="244" t="s">
        <v>391</v>
      </c>
      <c r="C464" s="245"/>
      <c r="D464" s="245"/>
      <c r="E464" s="245"/>
      <c r="F464" s="245">
        <v>127</v>
      </c>
      <c r="G464" s="234" t="str">
        <f t="shared" si="7"/>
        <v>127</v>
      </c>
    </row>
    <row r="465" s="234" customFormat="1" ht="16.5" customHeight="1" spans="1:7">
      <c r="A465" s="234">
        <v>2070199</v>
      </c>
      <c r="B465" s="244" t="s">
        <v>392</v>
      </c>
      <c r="C465" s="245"/>
      <c r="D465" s="245"/>
      <c r="E465" s="245"/>
      <c r="F465" s="245">
        <v>380</v>
      </c>
      <c r="G465" s="234" t="str">
        <f t="shared" si="7"/>
        <v>380</v>
      </c>
    </row>
    <row r="466" s="234" customFormat="1" ht="16.5" customHeight="1" spans="1:7">
      <c r="A466" s="234">
        <v>20702</v>
      </c>
      <c r="B466" s="244" t="s">
        <v>393</v>
      </c>
      <c r="C466" s="245"/>
      <c r="D466" s="245"/>
      <c r="E466" s="245"/>
      <c r="F466" s="245">
        <v>1436</v>
      </c>
      <c r="G466" s="234" t="str">
        <f t="shared" si="7"/>
        <v>1436</v>
      </c>
    </row>
    <row r="467" s="234" customFormat="1" ht="16.5" hidden="1" customHeight="1" spans="1:7">
      <c r="A467" s="234">
        <v>2070201</v>
      </c>
      <c r="B467" s="244" t="s">
        <v>88</v>
      </c>
      <c r="C467" s="245"/>
      <c r="D467" s="245"/>
      <c r="E467" s="245"/>
      <c r="F467" s="245">
        <v>0</v>
      </c>
      <c r="G467" s="234" t="str">
        <f t="shared" si="7"/>
        <v>0</v>
      </c>
    </row>
    <row r="468" s="234" customFormat="1" ht="16.5" hidden="1" customHeight="1" spans="1:7">
      <c r="A468" s="234">
        <v>2070202</v>
      </c>
      <c r="B468" s="244" t="s">
        <v>89</v>
      </c>
      <c r="C468" s="245"/>
      <c r="D468" s="245"/>
      <c r="E468" s="245"/>
      <c r="F468" s="245">
        <v>0</v>
      </c>
      <c r="G468" s="234" t="str">
        <f t="shared" si="7"/>
        <v>0</v>
      </c>
    </row>
    <row r="469" s="234" customFormat="1" ht="16.5" hidden="1" customHeight="1" spans="1:7">
      <c r="A469" s="234">
        <v>2070203</v>
      </c>
      <c r="B469" s="244" t="s">
        <v>90</v>
      </c>
      <c r="C469" s="245"/>
      <c r="D469" s="245"/>
      <c r="E469" s="245"/>
      <c r="F469" s="245">
        <v>0</v>
      </c>
      <c r="G469" s="234" t="str">
        <f t="shared" si="7"/>
        <v>0</v>
      </c>
    </row>
    <row r="470" s="234" customFormat="1" ht="16.5" customHeight="1" spans="1:7">
      <c r="A470" s="234">
        <v>2070204</v>
      </c>
      <c r="B470" s="244" t="s">
        <v>394</v>
      </c>
      <c r="C470" s="245"/>
      <c r="D470" s="245"/>
      <c r="E470" s="245"/>
      <c r="F470" s="245">
        <v>816</v>
      </c>
      <c r="G470" s="234" t="str">
        <f t="shared" si="7"/>
        <v>816</v>
      </c>
    </row>
    <row r="471" s="234" customFormat="1" ht="16.5" customHeight="1" spans="1:7">
      <c r="A471" s="234">
        <v>2070205</v>
      </c>
      <c r="B471" s="244" t="s">
        <v>395</v>
      </c>
      <c r="C471" s="245"/>
      <c r="D471" s="245"/>
      <c r="E471" s="245"/>
      <c r="F471" s="245">
        <v>620</v>
      </c>
      <c r="G471" s="234" t="str">
        <f t="shared" si="7"/>
        <v>620</v>
      </c>
    </row>
    <row r="472" s="234" customFormat="1" ht="16.5" hidden="1" customHeight="1" spans="1:7">
      <c r="A472" s="234">
        <v>2070206</v>
      </c>
      <c r="B472" s="244" t="s">
        <v>396</v>
      </c>
      <c r="C472" s="245"/>
      <c r="D472" s="245"/>
      <c r="E472" s="245"/>
      <c r="F472" s="245">
        <v>0</v>
      </c>
      <c r="G472" s="234" t="str">
        <f t="shared" si="7"/>
        <v>0</v>
      </c>
    </row>
    <row r="473" s="234" customFormat="1" ht="16.5" hidden="1" customHeight="1" spans="1:7">
      <c r="A473" s="234">
        <v>2070299</v>
      </c>
      <c r="B473" s="244" t="s">
        <v>397</v>
      </c>
      <c r="C473" s="245"/>
      <c r="D473" s="245"/>
      <c r="E473" s="245"/>
      <c r="F473" s="245">
        <v>0</v>
      </c>
      <c r="G473" s="234" t="str">
        <f t="shared" si="7"/>
        <v>0</v>
      </c>
    </row>
    <row r="474" s="234" customFormat="1" ht="16.5" customHeight="1" spans="1:7">
      <c r="A474" s="234">
        <v>20703</v>
      </c>
      <c r="B474" s="244" t="s">
        <v>398</v>
      </c>
      <c r="C474" s="245"/>
      <c r="D474" s="245"/>
      <c r="E474" s="245"/>
      <c r="F474" s="245">
        <v>1698</v>
      </c>
      <c r="G474" s="234" t="str">
        <f t="shared" si="7"/>
        <v>1698</v>
      </c>
    </row>
    <row r="475" ht="16.5" hidden="1" customHeight="1" spans="1:7">
      <c r="A475" s="234">
        <v>2070301</v>
      </c>
      <c r="B475" s="231" t="s">
        <v>88</v>
      </c>
      <c r="C475" s="243"/>
      <c r="D475" s="243"/>
      <c r="E475" s="243"/>
      <c r="F475" s="243">
        <v>0</v>
      </c>
      <c r="G475" s="234" t="str">
        <f t="shared" si="7"/>
        <v>0</v>
      </c>
    </row>
    <row r="476" s="234" customFormat="1" ht="16.5" hidden="1" customHeight="1" spans="1:7">
      <c r="A476" s="234">
        <v>2070302</v>
      </c>
      <c r="B476" s="244" t="s">
        <v>89</v>
      </c>
      <c r="C476" s="245"/>
      <c r="D476" s="245"/>
      <c r="E476" s="245"/>
      <c r="F476" s="245">
        <v>0</v>
      </c>
      <c r="G476" s="234" t="str">
        <f t="shared" si="7"/>
        <v>0</v>
      </c>
    </row>
    <row r="477" ht="16.5" hidden="1" customHeight="1" spans="1:7">
      <c r="A477" s="234">
        <v>2070303</v>
      </c>
      <c r="B477" s="231" t="s">
        <v>90</v>
      </c>
      <c r="C477" s="243"/>
      <c r="D477" s="243"/>
      <c r="E477" s="243"/>
      <c r="F477" s="243">
        <v>0</v>
      </c>
      <c r="G477" s="234" t="str">
        <f t="shared" si="7"/>
        <v>0</v>
      </c>
    </row>
    <row r="478" ht="16.5" customHeight="1" spans="1:7">
      <c r="A478" s="234">
        <v>2070304</v>
      </c>
      <c r="B478" s="231" t="s">
        <v>399</v>
      </c>
      <c r="C478" s="243"/>
      <c r="D478" s="243"/>
      <c r="E478" s="243"/>
      <c r="F478" s="243">
        <v>141</v>
      </c>
      <c r="G478" s="234" t="str">
        <f t="shared" si="7"/>
        <v>141</v>
      </c>
    </row>
    <row r="479" ht="16.5" hidden="1" customHeight="1" spans="1:7">
      <c r="A479" s="234">
        <v>2070305</v>
      </c>
      <c r="B479" s="231" t="s">
        <v>400</v>
      </c>
      <c r="C479" s="243"/>
      <c r="D479" s="243"/>
      <c r="E479" s="243"/>
      <c r="F479" s="243">
        <v>0</v>
      </c>
      <c r="G479" s="234" t="str">
        <f t="shared" si="7"/>
        <v>0</v>
      </c>
    </row>
    <row r="480" s="234" customFormat="1" ht="16.5" customHeight="1" spans="1:7">
      <c r="A480" s="234">
        <v>2070306</v>
      </c>
      <c r="B480" s="244" t="s">
        <v>401</v>
      </c>
      <c r="C480" s="245"/>
      <c r="D480" s="245"/>
      <c r="E480" s="245"/>
      <c r="F480" s="245">
        <v>80</v>
      </c>
      <c r="G480" s="234" t="str">
        <f t="shared" si="7"/>
        <v>80</v>
      </c>
    </row>
    <row r="481" ht="16.5" customHeight="1" spans="1:7">
      <c r="A481" s="234">
        <v>2070307</v>
      </c>
      <c r="B481" s="231" t="s">
        <v>402</v>
      </c>
      <c r="C481" s="243"/>
      <c r="D481" s="243"/>
      <c r="E481" s="243"/>
      <c r="F481" s="243">
        <v>1477</v>
      </c>
      <c r="G481" s="234" t="str">
        <f t="shared" si="7"/>
        <v>1477</v>
      </c>
    </row>
    <row r="482" ht="16.5" hidden="1" customHeight="1" spans="1:7">
      <c r="A482" s="234">
        <v>2070308</v>
      </c>
      <c r="B482" s="231" t="s">
        <v>403</v>
      </c>
      <c r="C482" s="243"/>
      <c r="D482" s="243"/>
      <c r="E482" s="243"/>
      <c r="F482" s="243">
        <v>0</v>
      </c>
      <c r="G482" s="234" t="str">
        <f t="shared" si="7"/>
        <v>0</v>
      </c>
    </row>
    <row r="483" s="234" customFormat="1" ht="16.5" hidden="1" customHeight="1" spans="1:7">
      <c r="A483" s="234">
        <v>2070309</v>
      </c>
      <c r="B483" s="244" t="s">
        <v>404</v>
      </c>
      <c r="C483" s="245"/>
      <c r="D483" s="245"/>
      <c r="E483" s="245"/>
      <c r="F483" s="245">
        <v>0</v>
      </c>
      <c r="G483" s="234" t="str">
        <f t="shared" si="7"/>
        <v>0</v>
      </c>
    </row>
    <row r="484" s="234" customFormat="1" ht="16.5" hidden="1" customHeight="1" spans="1:7">
      <c r="A484" s="234">
        <v>2070399</v>
      </c>
      <c r="B484" s="244" t="s">
        <v>405</v>
      </c>
      <c r="C484" s="245"/>
      <c r="D484" s="245"/>
      <c r="E484" s="245"/>
      <c r="F484" s="245">
        <v>0</v>
      </c>
      <c r="G484" s="234" t="str">
        <f t="shared" si="7"/>
        <v>0</v>
      </c>
    </row>
    <row r="485" s="234" customFormat="1" ht="16.5" customHeight="1" spans="1:7">
      <c r="A485" s="234">
        <v>20706</v>
      </c>
      <c r="B485" s="244" t="s">
        <v>406</v>
      </c>
      <c r="C485" s="245"/>
      <c r="D485" s="245"/>
      <c r="E485" s="245"/>
      <c r="F485" s="245">
        <v>297</v>
      </c>
      <c r="G485" s="234" t="str">
        <f t="shared" si="7"/>
        <v>297</v>
      </c>
    </row>
    <row r="486" s="234" customFormat="1" ht="16.5" hidden="1" customHeight="1" spans="1:7">
      <c r="A486" s="234">
        <v>2070601</v>
      </c>
      <c r="B486" s="244" t="s">
        <v>88</v>
      </c>
      <c r="C486" s="245"/>
      <c r="D486" s="245"/>
      <c r="E486" s="245"/>
      <c r="F486" s="245">
        <v>0</v>
      </c>
      <c r="G486" s="234" t="str">
        <f t="shared" si="7"/>
        <v>0</v>
      </c>
    </row>
    <row r="487" s="234" customFormat="1" ht="16.5" hidden="1" customHeight="1" spans="1:7">
      <c r="A487" s="234">
        <v>2070602</v>
      </c>
      <c r="B487" s="244" t="s">
        <v>89</v>
      </c>
      <c r="C487" s="245"/>
      <c r="D487" s="245"/>
      <c r="E487" s="245"/>
      <c r="F487" s="245">
        <v>0</v>
      </c>
      <c r="G487" s="234" t="str">
        <f t="shared" si="7"/>
        <v>0</v>
      </c>
    </row>
    <row r="488" s="234" customFormat="1" ht="16.5" hidden="1" customHeight="1" spans="1:7">
      <c r="A488" s="234">
        <v>2070603</v>
      </c>
      <c r="B488" s="244" t="s">
        <v>90</v>
      </c>
      <c r="C488" s="245"/>
      <c r="D488" s="245"/>
      <c r="E488" s="245"/>
      <c r="F488" s="245">
        <v>0</v>
      </c>
      <c r="G488" s="234" t="str">
        <f t="shared" si="7"/>
        <v>0</v>
      </c>
    </row>
    <row r="489" s="234" customFormat="1" ht="16.5" customHeight="1" spans="1:7">
      <c r="A489" s="234">
        <v>2070604</v>
      </c>
      <c r="B489" s="244" t="s">
        <v>407</v>
      </c>
      <c r="C489" s="245"/>
      <c r="D489" s="245"/>
      <c r="E489" s="245"/>
      <c r="F489" s="245">
        <v>297</v>
      </c>
      <c r="G489" s="234" t="str">
        <f t="shared" si="7"/>
        <v>297</v>
      </c>
    </row>
    <row r="490" s="234" customFormat="1" ht="16.5" hidden="1" customHeight="1" spans="1:7">
      <c r="A490" s="234">
        <v>2070605</v>
      </c>
      <c r="B490" s="244" t="s">
        <v>408</v>
      </c>
      <c r="C490" s="245"/>
      <c r="D490" s="245"/>
      <c r="E490" s="245"/>
      <c r="F490" s="245">
        <v>0</v>
      </c>
      <c r="G490" s="234" t="str">
        <f t="shared" si="7"/>
        <v>0</v>
      </c>
    </row>
    <row r="491" ht="16.5" hidden="1" customHeight="1" spans="1:7">
      <c r="A491" s="234">
        <v>2070606</v>
      </c>
      <c r="B491" s="231" t="s">
        <v>409</v>
      </c>
      <c r="C491" s="243"/>
      <c r="D491" s="243"/>
      <c r="E491" s="243"/>
      <c r="F491" s="243">
        <v>0</v>
      </c>
      <c r="G491" s="234" t="str">
        <f t="shared" si="7"/>
        <v>0</v>
      </c>
    </row>
    <row r="492" s="234" customFormat="1" ht="16.5" hidden="1" customHeight="1" spans="1:7">
      <c r="A492" s="234">
        <v>2070607</v>
      </c>
      <c r="B492" s="244" t="s">
        <v>410</v>
      </c>
      <c r="C492" s="245"/>
      <c r="D492" s="245"/>
      <c r="E492" s="245"/>
      <c r="F492" s="245">
        <v>0</v>
      </c>
      <c r="G492" s="234" t="str">
        <f t="shared" si="7"/>
        <v>0</v>
      </c>
    </row>
    <row r="493" ht="16.5" hidden="1" customHeight="1" spans="1:7">
      <c r="A493" s="234">
        <v>2070699</v>
      </c>
      <c r="B493" s="231" t="s">
        <v>411</v>
      </c>
      <c r="C493" s="243"/>
      <c r="D493" s="243"/>
      <c r="E493" s="243"/>
      <c r="F493" s="243">
        <v>0</v>
      </c>
      <c r="G493" s="234" t="str">
        <f t="shared" si="7"/>
        <v>0</v>
      </c>
    </row>
    <row r="494" s="234" customFormat="1" ht="16.5" customHeight="1" spans="1:7">
      <c r="A494" s="234">
        <v>20708</v>
      </c>
      <c r="B494" s="244" t="s">
        <v>412</v>
      </c>
      <c r="C494" s="245"/>
      <c r="D494" s="245"/>
      <c r="E494" s="245"/>
      <c r="F494" s="245">
        <v>1614</v>
      </c>
      <c r="G494" s="234" t="str">
        <f t="shared" si="7"/>
        <v>1614</v>
      </c>
    </row>
    <row r="495" s="234" customFormat="1" ht="16.5" hidden="1" customHeight="1" spans="1:7">
      <c r="A495" s="234">
        <v>2070801</v>
      </c>
      <c r="B495" s="244" t="s">
        <v>88</v>
      </c>
      <c r="C495" s="245"/>
      <c r="D495" s="245"/>
      <c r="E495" s="245"/>
      <c r="F495" s="245">
        <v>0</v>
      </c>
      <c r="G495" s="234" t="str">
        <f t="shared" si="7"/>
        <v>0</v>
      </c>
    </row>
    <row r="496" s="234" customFormat="1" ht="16.5" hidden="1" customHeight="1" spans="1:7">
      <c r="A496" s="234">
        <v>2070802</v>
      </c>
      <c r="B496" s="244" t="s">
        <v>89</v>
      </c>
      <c r="C496" s="245"/>
      <c r="D496" s="245"/>
      <c r="E496" s="245"/>
      <c r="F496" s="245">
        <v>0</v>
      </c>
      <c r="G496" s="234" t="str">
        <f t="shared" si="7"/>
        <v>0</v>
      </c>
    </row>
    <row r="497" ht="16.5" hidden="1" customHeight="1" spans="1:7">
      <c r="A497" s="234">
        <v>2070803</v>
      </c>
      <c r="B497" s="231" t="s">
        <v>90</v>
      </c>
      <c r="C497" s="243"/>
      <c r="D497" s="243"/>
      <c r="E497" s="243"/>
      <c r="F497" s="243">
        <v>0</v>
      </c>
      <c r="G497" s="234" t="str">
        <f t="shared" si="7"/>
        <v>0</v>
      </c>
    </row>
    <row r="498" s="234" customFormat="1" ht="16.5" hidden="1" customHeight="1" spans="1:7">
      <c r="A498" s="234">
        <v>2070806</v>
      </c>
      <c r="B498" s="244" t="s">
        <v>413</v>
      </c>
      <c r="C498" s="245"/>
      <c r="D498" s="245"/>
      <c r="E498" s="245"/>
      <c r="F498" s="245">
        <v>0</v>
      </c>
      <c r="G498" s="234" t="str">
        <f t="shared" si="7"/>
        <v>0</v>
      </c>
    </row>
    <row r="499" s="234" customFormat="1" ht="16.5" hidden="1" customHeight="1" spans="1:7">
      <c r="A499" s="234">
        <v>2070807</v>
      </c>
      <c r="B499" s="244" t="s">
        <v>414</v>
      </c>
      <c r="C499" s="245"/>
      <c r="D499" s="245"/>
      <c r="E499" s="245"/>
      <c r="F499" s="245">
        <v>0</v>
      </c>
      <c r="G499" s="234" t="str">
        <f t="shared" si="7"/>
        <v>0</v>
      </c>
    </row>
    <row r="500" s="234" customFormat="1" ht="16.5" hidden="1" customHeight="1" spans="1:7">
      <c r="A500" s="234">
        <v>2070808</v>
      </c>
      <c r="B500" s="244" t="s">
        <v>415</v>
      </c>
      <c r="C500" s="245"/>
      <c r="D500" s="245"/>
      <c r="E500" s="245"/>
      <c r="F500" s="245">
        <v>0</v>
      </c>
      <c r="G500" s="234" t="str">
        <f t="shared" si="7"/>
        <v>0</v>
      </c>
    </row>
    <row r="501" s="234" customFormat="1" ht="16.5" customHeight="1" spans="1:7">
      <c r="A501" s="234">
        <v>2070899</v>
      </c>
      <c r="B501" s="244" t="s">
        <v>416</v>
      </c>
      <c r="C501" s="245"/>
      <c r="D501" s="245"/>
      <c r="E501" s="245"/>
      <c r="F501" s="245">
        <v>589</v>
      </c>
      <c r="G501" s="234" t="str">
        <f t="shared" si="7"/>
        <v>589</v>
      </c>
    </row>
    <row r="502" s="234" customFormat="1" ht="16.5" customHeight="1" spans="1:7">
      <c r="A502" s="234">
        <v>20799</v>
      </c>
      <c r="B502" s="244" t="s">
        <v>417</v>
      </c>
      <c r="C502" s="245"/>
      <c r="D502" s="245"/>
      <c r="E502" s="245"/>
      <c r="F502" s="245">
        <v>3407</v>
      </c>
      <c r="G502" s="234" t="str">
        <f t="shared" si="7"/>
        <v>3407</v>
      </c>
    </row>
    <row r="503" s="234" customFormat="1" ht="16.5" customHeight="1" spans="1:7">
      <c r="A503" s="234">
        <v>2079902</v>
      </c>
      <c r="B503" s="244" t="s">
        <v>418</v>
      </c>
      <c r="C503" s="245"/>
      <c r="D503" s="245"/>
      <c r="E503" s="245"/>
      <c r="F503" s="245">
        <v>100</v>
      </c>
      <c r="G503" s="234" t="str">
        <f t="shared" si="7"/>
        <v>100</v>
      </c>
    </row>
    <row r="504" s="234" customFormat="1" ht="16.5" hidden="1" customHeight="1" spans="1:7">
      <c r="A504" s="234">
        <v>2079903</v>
      </c>
      <c r="B504" s="244" t="s">
        <v>419</v>
      </c>
      <c r="C504" s="245"/>
      <c r="D504" s="245"/>
      <c r="E504" s="245"/>
      <c r="F504" s="245">
        <v>0</v>
      </c>
      <c r="G504" s="234" t="str">
        <f t="shared" si="7"/>
        <v>0</v>
      </c>
    </row>
    <row r="505" ht="16.5" customHeight="1" spans="1:7">
      <c r="A505" s="234">
        <v>2079999</v>
      </c>
      <c r="B505" s="231" t="s">
        <v>420</v>
      </c>
      <c r="C505" s="243"/>
      <c r="D505" s="243"/>
      <c r="E505" s="243"/>
      <c r="F505" s="243">
        <v>3307</v>
      </c>
      <c r="G505" s="234" t="str">
        <f t="shared" si="7"/>
        <v>3307</v>
      </c>
    </row>
    <row r="506" ht="16.5" customHeight="1" spans="1:7">
      <c r="A506" s="234">
        <v>208</v>
      </c>
      <c r="B506" s="231" t="s">
        <v>421</v>
      </c>
      <c r="C506" s="243"/>
      <c r="D506" s="243"/>
      <c r="E506" s="243"/>
      <c r="F506" s="243">
        <v>143814</v>
      </c>
      <c r="G506" s="234" t="str">
        <f t="shared" si="7"/>
        <v>143814</v>
      </c>
    </row>
    <row r="507" s="234" customFormat="1" ht="16.5" customHeight="1" spans="1:7">
      <c r="A507" s="234">
        <v>20801</v>
      </c>
      <c r="B507" s="244" t="s">
        <v>422</v>
      </c>
      <c r="C507" s="245"/>
      <c r="D507" s="245"/>
      <c r="E507" s="245"/>
      <c r="F507" s="245">
        <v>2226</v>
      </c>
      <c r="G507" s="234" t="str">
        <f t="shared" si="7"/>
        <v>2226</v>
      </c>
    </row>
    <row r="508" s="234" customFormat="1" ht="16.5" customHeight="1" spans="1:7">
      <c r="A508" s="234">
        <v>2080101</v>
      </c>
      <c r="B508" s="244" t="s">
        <v>88</v>
      </c>
      <c r="C508" s="245"/>
      <c r="D508" s="245"/>
      <c r="E508" s="245"/>
      <c r="F508" s="245">
        <v>630</v>
      </c>
      <c r="G508" s="234" t="str">
        <f t="shared" si="7"/>
        <v>630</v>
      </c>
    </row>
    <row r="509" ht="16.5" hidden="1" customHeight="1" spans="1:7">
      <c r="A509" s="234">
        <v>2080102</v>
      </c>
      <c r="B509" s="231" t="s">
        <v>89</v>
      </c>
      <c r="C509" s="243"/>
      <c r="D509" s="243"/>
      <c r="E509" s="243"/>
      <c r="F509" s="243">
        <v>0</v>
      </c>
      <c r="G509" s="234" t="str">
        <f t="shared" si="7"/>
        <v>0</v>
      </c>
    </row>
    <row r="510" ht="16.5" hidden="1" customHeight="1" spans="1:7">
      <c r="A510" s="234">
        <v>2080103</v>
      </c>
      <c r="B510" s="231" t="s">
        <v>90</v>
      </c>
      <c r="C510" s="243"/>
      <c r="D510" s="243"/>
      <c r="E510" s="243"/>
      <c r="F510" s="243">
        <v>0</v>
      </c>
      <c r="G510" s="234" t="str">
        <f t="shared" si="7"/>
        <v>0</v>
      </c>
    </row>
    <row r="511" ht="16.5" hidden="1" customHeight="1" spans="1:7">
      <c r="A511" s="234">
        <v>2080104</v>
      </c>
      <c r="B511" s="231" t="s">
        <v>423</v>
      </c>
      <c r="C511" s="243"/>
      <c r="D511" s="243"/>
      <c r="E511" s="243"/>
      <c r="F511" s="243">
        <v>0</v>
      </c>
      <c r="G511" s="234" t="str">
        <f t="shared" si="7"/>
        <v>0</v>
      </c>
    </row>
    <row r="512" ht="16.5" hidden="1" customHeight="1" spans="1:7">
      <c r="A512" s="234">
        <v>2080105</v>
      </c>
      <c r="B512" s="231" t="s">
        <v>424</v>
      </c>
      <c r="C512" s="243"/>
      <c r="D512" s="243"/>
      <c r="E512" s="243"/>
      <c r="F512" s="243">
        <v>0</v>
      </c>
      <c r="G512" s="234" t="str">
        <f t="shared" si="7"/>
        <v>0</v>
      </c>
    </row>
    <row r="513" s="234" customFormat="1" ht="16.5" hidden="1" customHeight="1" spans="1:7">
      <c r="A513" s="234">
        <v>2080106</v>
      </c>
      <c r="B513" s="244" t="s">
        <v>425</v>
      </c>
      <c r="C513" s="245"/>
      <c r="D513" s="245"/>
      <c r="E513" s="245"/>
      <c r="F513" s="245">
        <v>0</v>
      </c>
      <c r="G513" s="234" t="str">
        <f t="shared" si="7"/>
        <v>0</v>
      </c>
    </row>
    <row r="514" s="234" customFormat="1" ht="16.5" customHeight="1" spans="1:7">
      <c r="A514" s="234">
        <v>2080107</v>
      </c>
      <c r="B514" s="244" t="s">
        <v>426</v>
      </c>
      <c r="C514" s="245"/>
      <c r="D514" s="245"/>
      <c r="E514" s="245"/>
      <c r="F514" s="245">
        <v>147</v>
      </c>
      <c r="G514" s="234" t="str">
        <f t="shared" si="7"/>
        <v>147</v>
      </c>
    </row>
    <row r="515" ht="16.5" hidden="1" customHeight="1" spans="1:7">
      <c r="A515" s="234">
        <v>2080108</v>
      </c>
      <c r="B515" s="231" t="s">
        <v>129</v>
      </c>
      <c r="C515" s="243"/>
      <c r="D515" s="243"/>
      <c r="E515" s="243"/>
      <c r="F515" s="243">
        <v>0</v>
      </c>
      <c r="G515" s="234" t="str">
        <f t="shared" si="7"/>
        <v>0</v>
      </c>
    </row>
    <row r="516" s="234" customFormat="1" ht="16.5" customHeight="1" spans="1:7">
      <c r="A516" s="234">
        <v>2080109</v>
      </c>
      <c r="B516" s="244" t="s">
        <v>427</v>
      </c>
      <c r="C516" s="245"/>
      <c r="D516" s="245"/>
      <c r="E516" s="245"/>
      <c r="F516" s="245">
        <v>1256</v>
      </c>
      <c r="G516" s="234" t="str">
        <f t="shared" si="7"/>
        <v>1256</v>
      </c>
    </row>
    <row r="517" s="234" customFormat="1" ht="16.5" hidden="1" customHeight="1" spans="1:7">
      <c r="A517" s="234">
        <v>2080110</v>
      </c>
      <c r="B517" s="244" t="s">
        <v>428</v>
      </c>
      <c r="C517" s="245"/>
      <c r="D517" s="245"/>
      <c r="E517" s="245"/>
      <c r="F517" s="245">
        <v>0</v>
      </c>
      <c r="G517" s="234" t="str">
        <f t="shared" si="7"/>
        <v>0</v>
      </c>
    </row>
    <row r="518" s="234" customFormat="1" ht="16.5" hidden="1" customHeight="1" spans="1:7">
      <c r="A518" s="234">
        <v>2080111</v>
      </c>
      <c r="B518" s="244" t="s">
        <v>429</v>
      </c>
      <c r="C518" s="245"/>
      <c r="D518" s="245"/>
      <c r="E518" s="245"/>
      <c r="F518" s="245">
        <v>0</v>
      </c>
      <c r="G518" s="234" t="str">
        <f t="shared" si="7"/>
        <v>0</v>
      </c>
    </row>
    <row r="519" s="234" customFormat="1" ht="16.5" hidden="1" customHeight="1" spans="1:7">
      <c r="A519" s="234">
        <v>2080112</v>
      </c>
      <c r="B519" s="244" t="s">
        <v>430</v>
      </c>
      <c r="C519" s="245"/>
      <c r="D519" s="245"/>
      <c r="E519" s="245"/>
      <c r="F519" s="245">
        <v>0</v>
      </c>
      <c r="G519" s="234" t="str">
        <f t="shared" ref="G519:G582" si="8">C519&amp;D519&amp;E519&amp;F519</f>
        <v>0</v>
      </c>
    </row>
    <row r="520" ht="16.5" hidden="1" customHeight="1" spans="1:7">
      <c r="A520" s="234">
        <v>2080113</v>
      </c>
      <c r="B520" s="231" t="s">
        <v>431</v>
      </c>
      <c r="C520" s="243"/>
      <c r="D520" s="243"/>
      <c r="E520" s="243"/>
      <c r="F520" s="243">
        <v>0</v>
      </c>
      <c r="G520" s="234" t="str">
        <f t="shared" si="8"/>
        <v>0</v>
      </c>
    </row>
    <row r="521" s="234" customFormat="1" ht="16.5" hidden="1" customHeight="1" spans="1:7">
      <c r="A521" s="234">
        <v>2080114</v>
      </c>
      <c r="B521" s="244" t="s">
        <v>432</v>
      </c>
      <c r="C521" s="245"/>
      <c r="D521" s="245"/>
      <c r="E521" s="245"/>
      <c r="F521" s="245">
        <v>0</v>
      </c>
      <c r="G521" s="234" t="str">
        <f t="shared" si="8"/>
        <v>0</v>
      </c>
    </row>
    <row r="522" ht="16.5" hidden="1" customHeight="1" spans="1:7">
      <c r="A522" s="234">
        <v>2080115</v>
      </c>
      <c r="B522" s="231" t="s">
        <v>433</v>
      </c>
      <c r="C522" s="243"/>
      <c r="D522" s="243"/>
      <c r="E522" s="243"/>
      <c r="F522" s="243">
        <v>0</v>
      </c>
      <c r="G522" s="234" t="str">
        <f t="shared" si="8"/>
        <v>0</v>
      </c>
    </row>
    <row r="523" ht="16.5" hidden="1" customHeight="1" spans="1:7">
      <c r="A523" s="234">
        <v>2080116</v>
      </c>
      <c r="B523" s="231" t="s">
        <v>434</v>
      </c>
      <c r="C523" s="243"/>
      <c r="D523" s="243"/>
      <c r="E523" s="243"/>
      <c r="F523" s="243">
        <v>0</v>
      </c>
      <c r="G523" s="234" t="str">
        <f t="shared" si="8"/>
        <v>0</v>
      </c>
    </row>
    <row r="524" ht="16.5" hidden="1" customHeight="1" spans="1:7">
      <c r="A524" s="234">
        <v>2080150</v>
      </c>
      <c r="B524" s="231" t="s">
        <v>97</v>
      </c>
      <c r="C524" s="243"/>
      <c r="D524" s="243"/>
      <c r="E524" s="243"/>
      <c r="F524" s="243">
        <v>0</v>
      </c>
      <c r="G524" s="234" t="str">
        <f t="shared" si="8"/>
        <v>0</v>
      </c>
    </row>
    <row r="525" ht="16.5" customHeight="1" spans="1:7">
      <c r="A525" s="234">
        <v>2080199</v>
      </c>
      <c r="B525" s="231" t="s">
        <v>435</v>
      </c>
      <c r="C525" s="243"/>
      <c r="D525" s="243"/>
      <c r="E525" s="243"/>
      <c r="F525" s="243">
        <v>193</v>
      </c>
      <c r="G525" s="234" t="str">
        <f t="shared" si="8"/>
        <v>193</v>
      </c>
    </row>
    <row r="526" ht="16.5" customHeight="1" spans="1:7">
      <c r="A526" s="234">
        <v>20802</v>
      </c>
      <c r="B526" s="231" t="s">
        <v>436</v>
      </c>
      <c r="C526" s="243"/>
      <c r="D526" s="243"/>
      <c r="E526" s="243"/>
      <c r="F526" s="243">
        <v>697</v>
      </c>
      <c r="G526" s="234" t="str">
        <f t="shared" si="8"/>
        <v>697</v>
      </c>
    </row>
    <row r="527" ht="16.5" customHeight="1" spans="1:7">
      <c r="A527" s="234">
        <v>2080201</v>
      </c>
      <c r="B527" s="231" t="s">
        <v>88</v>
      </c>
      <c r="C527" s="243"/>
      <c r="D527" s="243"/>
      <c r="E527" s="243"/>
      <c r="F527" s="243">
        <v>388</v>
      </c>
      <c r="G527" s="234" t="str">
        <f t="shared" si="8"/>
        <v>388</v>
      </c>
    </row>
    <row r="528" s="234" customFormat="1" ht="16.5" hidden="1" customHeight="1" spans="1:7">
      <c r="A528" s="234">
        <v>2080202</v>
      </c>
      <c r="B528" s="244" t="s">
        <v>89</v>
      </c>
      <c r="C528" s="245"/>
      <c r="D528" s="245"/>
      <c r="E528" s="245"/>
      <c r="F528" s="245">
        <v>0</v>
      </c>
      <c r="G528" s="234" t="str">
        <f t="shared" si="8"/>
        <v>0</v>
      </c>
    </row>
    <row r="529" s="234" customFormat="1" ht="16.5" hidden="1" customHeight="1" spans="1:7">
      <c r="A529" s="234">
        <v>2080203</v>
      </c>
      <c r="B529" s="244" t="s">
        <v>90</v>
      </c>
      <c r="C529" s="245"/>
      <c r="D529" s="245"/>
      <c r="E529" s="245"/>
      <c r="F529" s="245">
        <v>0</v>
      </c>
      <c r="G529" s="234" t="str">
        <f t="shared" si="8"/>
        <v>0</v>
      </c>
    </row>
    <row r="530" s="234" customFormat="1" ht="16.5" hidden="1" customHeight="1" spans="1:7">
      <c r="A530" s="234">
        <v>2080206</v>
      </c>
      <c r="B530" s="244" t="s">
        <v>437</v>
      </c>
      <c r="C530" s="245"/>
      <c r="D530" s="245"/>
      <c r="E530" s="245"/>
      <c r="F530" s="245">
        <v>0</v>
      </c>
      <c r="G530" s="234" t="str">
        <f t="shared" si="8"/>
        <v>0</v>
      </c>
    </row>
    <row r="531" ht="16.5" hidden="1" customHeight="1" spans="1:7">
      <c r="A531" s="234">
        <v>2080207</v>
      </c>
      <c r="B531" s="231" t="s">
        <v>438</v>
      </c>
      <c r="C531" s="243"/>
      <c r="D531" s="243"/>
      <c r="E531" s="243"/>
      <c r="F531" s="243">
        <v>0</v>
      </c>
      <c r="G531" s="234" t="str">
        <f t="shared" si="8"/>
        <v>0</v>
      </c>
    </row>
    <row r="532" ht="16.5" customHeight="1" spans="1:7">
      <c r="A532" s="234">
        <v>2080208</v>
      </c>
      <c r="B532" s="231" t="s">
        <v>439</v>
      </c>
      <c r="C532" s="243"/>
      <c r="D532" s="243"/>
      <c r="E532" s="243"/>
      <c r="F532" s="243">
        <v>80</v>
      </c>
      <c r="G532" s="234" t="str">
        <f t="shared" si="8"/>
        <v>80</v>
      </c>
    </row>
    <row r="533" s="234" customFormat="1" ht="16.5" customHeight="1" spans="1:7">
      <c r="A533" s="234">
        <v>2080299</v>
      </c>
      <c r="B533" s="244" t="s">
        <v>440</v>
      </c>
      <c r="C533" s="245"/>
      <c r="D533" s="245"/>
      <c r="E533" s="245"/>
      <c r="F533" s="245">
        <v>229</v>
      </c>
      <c r="G533" s="234" t="str">
        <f t="shared" si="8"/>
        <v>229</v>
      </c>
    </row>
    <row r="534" s="234" customFormat="1" ht="16.5" hidden="1" customHeight="1" spans="1:7">
      <c r="A534" s="234">
        <v>20804</v>
      </c>
      <c r="B534" s="244" t="s">
        <v>441</v>
      </c>
      <c r="C534" s="245"/>
      <c r="D534" s="245"/>
      <c r="E534" s="245"/>
      <c r="F534" s="245">
        <v>0</v>
      </c>
      <c r="G534" s="234" t="str">
        <f t="shared" si="8"/>
        <v>0</v>
      </c>
    </row>
    <row r="535" ht="16.5" hidden="1" customHeight="1" spans="1:7">
      <c r="A535" s="234">
        <v>2080402</v>
      </c>
      <c r="B535" s="231" t="s">
        <v>442</v>
      </c>
      <c r="C535" s="243"/>
      <c r="D535" s="243"/>
      <c r="E535" s="243"/>
      <c r="F535" s="243">
        <v>0</v>
      </c>
      <c r="G535" s="234" t="str">
        <f t="shared" si="8"/>
        <v>0</v>
      </c>
    </row>
    <row r="536" s="234" customFormat="1" ht="16.5" customHeight="1" spans="1:7">
      <c r="A536" s="234">
        <v>20805</v>
      </c>
      <c r="B536" s="244" t="s">
        <v>443</v>
      </c>
      <c r="C536" s="245"/>
      <c r="D536" s="245"/>
      <c r="E536" s="245"/>
      <c r="F536" s="245">
        <v>59586</v>
      </c>
      <c r="G536" s="234" t="str">
        <f t="shared" si="8"/>
        <v>59586</v>
      </c>
    </row>
    <row r="537" s="234" customFormat="1" ht="16.5" customHeight="1" spans="1:7">
      <c r="A537" s="234">
        <v>2080501</v>
      </c>
      <c r="B537" s="244" t="s">
        <v>444</v>
      </c>
      <c r="C537" s="245"/>
      <c r="D537" s="245"/>
      <c r="E537" s="245"/>
      <c r="F537" s="245">
        <v>29</v>
      </c>
      <c r="G537" s="234" t="str">
        <f t="shared" si="8"/>
        <v>29</v>
      </c>
    </row>
    <row r="538" s="234" customFormat="1" ht="16.5" hidden="1" customHeight="1" spans="1:7">
      <c r="A538" s="234">
        <v>2080502</v>
      </c>
      <c r="B538" s="244" t="s">
        <v>445</v>
      </c>
      <c r="C538" s="245"/>
      <c r="D538" s="245"/>
      <c r="E538" s="245"/>
      <c r="F538" s="245">
        <v>0</v>
      </c>
      <c r="G538" s="234" t="str">
        <f t="shared" si="8"/>
        <v>0</v>
      </c>
    </row>
    <row r="539" ht="16.5" hidden="1" customHeight="1" spans="1:7">
      <c r="A539" s="234">
        <v>2080503</v>
      </c>
      <c r="B539" s="231" t="s">
        <v>446</v>
      </c>
      <c r="C539" s="243"/>
      <c r="D539" s="243"/>
      <c r="E539" s="243"/>
      <c r="F539" s="243">
        <v>0</v>
      </c>
      <c r="G539" s="234" t="str">
        <f t="shared" si="8"/>
        <v>0</v>
      </c>
    </row>
    <row r="540" s="234" customFormat="1" ht="16.5" customHeight="1" spans="1:7">
      <c r="A540" s="234">
        <v>2080505</v>
      </c>
      <c r="B540" s="244" t="s">
        <v>447</v>
      </c>
      <c r="C540" s="245"/>
      <c r="D540" s="245"/>
      <c r="E540" s="245"/>
      <c r="F540" s="245">
        <v>24982</v>
      </c>
      <c r="G540" s="234" t="str">
        <f t="shared" si="8"/>
        <v>24982</v>
      </c>
    </row>
    <row r="541" ht="16.5" customHeight="1" spans="1:7">
      <c r="A541" s="234">
        <v>2080506</v>
      </c>
      <c r="B541" s="231" t="s">
        <v>448</v>
      </c>
      <c r="C541" s="243"/>
      <c r="D541" s="243"/>
      <c r="E541" s="243"/>
      <c r="F541" s="243">
        <v>12223</v>
      </c>
      <c r="G541" s="234" t="str">
        <f t="shared" si="8"/>
        <v>12223</v>
      </c>
    </row>
    <row r="542" ht="16.5" hidden="1" customHeight="1" spans="1:7">
      <c r="A542" s="234">
        <v>2080507</v>
      </c>
      <c r="B542" s="231" t="s">
        <v>449</v>
      </c>
      <c r="C542" s="243"/>
      <c r="D542" s="243"/>
      <c r="E542" s="243"/>
      <c r="F542" s="243">
        <v>0</v>
      </c>
      <c r="G542" s="234" t="str">
        <f t="shared" si="8"/>
        <v>0</v>
      </c>
    </row>
    <row r="543" ht="16.5" hidden="1" customHeight="1" spans="1:7">
      <c r="A543" s="234">
        <v>2080508</v>
      </c>
      <c r="B543" s="231" t="s">
        <v>450</v>
      </c>
      <c r="C543" s="243"/>
      <c r="D543" s="243"/>
      <c r="E543" s="243"/>
      <c r="F543" s="243">
        <v>0</v>
      </c>
      <c r="G543" s="234" t="str">
        <f t="shared" si="8"/>
        <v>0</v>
      </c>
    </row>
    <row r="544" s="234" customFormat="1" ht="16.5" customHeight="1" spans="1:7">
      <c r="A544" s="234">
        <v>2080599</v>
      </c>
      <c r="B544" s="244" t="s">
        <v>451</v>
      </c>
      <c r="C544" s="245"/>
      <c r="D544" s="245"/>
      <c r="E544" s="245"/>
      <c r="F544" s="245">
        <v>22352</v>
      </c>
      <c r="G544" s="234" t="str">
        <f t="shared" si="8"/>
        <v>22352</v>
      </c>
    </row>
    <row r="545" s="234" customFormat="1" ht="16.5" hidden="1" customHeight="1" spans="1:7">
      <c r="A545" s="234">
        <v>20806</v>
      </c>
      <c r="B545" s="244" t="s">
        <v>452</v>
      </c>
      <c r="C545" s="245"/>
      <c r="D545" s="245"/>
      <c r="E545" s="245"/>
      <c r="F545" s="245">
        <v>0</v>
      </c>
      <c r="G545" s="234" t="str">
        <f t="shared" si="8"/>
        <v>0</v>
      </c>
    </row>
    <row r="546" s="234" customFormat="1" ht="16.5" hidden="1" customHeight="1" spans="1:7">
      <c r="A546" s="234">
        <v>2080601</v>
      </c>
      <c r="B546" s="244" t="s">
        <v>453</v>
      </c>
      <c r="C546" s="245"/>
      <c r="D546" s="245"/>
      <c r="E546" s="245"/>
      <c r="F546" s="245">
        <v>0</v>
      </c>
      <c r="G546" s="234" t="str">
        <f t="shared" si="8"/>
        <v>0</v>
      </c>
    </row>
    <row r="547" s="234" customFormat="1" ht="16.5" hidden="1" customHeight="1" spans="1:7">
      <c r="A547" s="234">
        <v>2080602</v>
      </c>
      <c r="B547" s="244" t="s">
        <v>454</v>
      </c>
      <c r="C547" s="245"/>
      <c r="D547" s="245"/>
      <c r="E547" s="245"/>
      <c r="F547" s="245">
        <v>0</v>
      </c>
      <c r="G547" s="234" t="str">
        <f t="shared" si="8"/>
        <v>0</v>
      </c>
    </row>
    <row r="548" s="234" customFormat="1" ht="16.5" hidden="1" customHeight="1" spans="1:7">
      <c r="A548" s="234">
        <v>2080699</v>
      </c>
      <c r="B548" s="244" t="s">
        <v>455</v>
      </c>
      <c r="C548" s="245"/>
      <c r="D548" s="245"/>
      <c r="E548" s="245"/>
      <c r="F548" s="245">
        <v>0</v>
      </c>
      <c r="G548" s="234" t="str">
        <f t="shared" si="8"/>
        <v>0</v>
      </c>
    </row>
    <row r="549" s="234" customFormat="1" ht="16.5" customHeight="1" spans="1:7">
      <c r="A549" s="234">
        <v>20807</v>
      </c>
      <c r="B549" s="244" t="s">
        <v>456</v>
      </c>
      <c r="C549" s="245"/>
      <c r="D549" s="245"/>
      <c r="E549" s="245"/>
      <c r="F549" s="245">
        <v>5530</v>
      </c>
      <c r="G549" s="234" t="str">
        <f t="shared" si="8"/>
        <v>5530</v>
      </c>
    </row>
    <row r="550" s="234" customFormat="1" ht="16.5" customHeight="1" spans="1:7">
      <c r="A550" s="234">
        <v>2080701</v>
      </c>
      <c r="B550" s="244" t="s">
        <v>457</v>
      </c>
      <c r="C550" s="245"/>
      <c r="D550" s="245"/>
      <c r="E550" s="245"/>
      <c r="F550" s="245">
        <v>400</v>
      </c>
      <c r="G550" s="234" t="str">
        <f t="shared" si="8"/>
        <v>400</v>
      </c>
    </row>
    <row r="551" s="234" customFormat="1" ht="16.5" customHeight="1" spans="1:7">
      <c r="A551" s="234">
        <v>2080702</v>
      </c>
      <c r="B551" s="244" t="s">
        <v>458</v>
      </c>
      <c r="C551" s="245"/>
      <c r="D551" s="245"/>
      <c r="E551" s="245"/>
      <c r="F551" s="245">
        <v>400</v>
      </c>
      <c r="G551" s="234" t="str">
        <f t="shared" si="8"/>
        <v>400</v>
      </c>
    </row>
    <row r="552" s="234" customFormat="1" ht="16.5" customHeight="1" spans="1:7">
      <c r="A552" s="234">
        <v>2080704</v>
      </c>
      <c r="B552" s="244" t="s">
        <v>459</v>
      </c>
      <c r="C552" s="245"/>
      <c r="D552" s="245"/>
      <c r="E552" s="245"/>
      <c r="F552" s="245">
        <v>1000</v>
      </c>
      <c r="G552" s="234" t="str">
        <f t="shared" si="8"/>
        <v>1000</v>
      </c>
    </row>
    <row r="553" s="234" customFormat="1" ht="16.5" customHeight="1" spans="1:7">
      <c r="A553" s="234">
        <v>2080705</v>
      </c>
      <c r="B553" s="244" t="s">
        <v>460</v>
      </c>
      <c r="C553" s="245"/>
      <c r="D553" s="245"/>
      <c r="E553" s="245"/>
      <c r="F553" s="245">
        <v>2540</v>
      </c>
      <c r="G553" s="234" t="str">
        <f t="shared" si="8"/>
        <v>2540</v>
      </c>
    </row>
    <row r="554" s="234" customFormat="1" ht="16.5" customHeight="1" spans="1:7">
      <c r="A554" s="234">
        <v>2080709</v>
      </c>
      <c r="B554" s="244" t="s">
        <v>461</v>
      </c>
      <c r="C554" s="245"/>
      <c r="D554" s="245"/>
      <c r="E554" s="245"/>
      <c r="F554" s="245">
        <v>125</v>
      </c>
      <c r="G554" s="234" t="str">
        <f t="shared" si="8"/>
        <v>125</v>
      </c>
    </row>
    <row r="555" ht="16.5" customHeight="1" spans="1:7">
      <c r="A555" s="234">
        <v>2080711</v>
      </c>
      <c r="B555" s="231" t="s">
        <v>462</v>
      </c>
      <c r="C555" s="243"/>
      <c r="D555" s="243"/>
      <c r="E555" s="243"/>
      <c r="F555" s="243">
        <v>60</v>
      </c>
      <c r="G555" s="234" t="str">
        <f t="shared" si="8"/>
        <v>60</v>
      </c>
    </row>
    <row r="556" s="234" customFormat="1" ht="16.5" hidden="1" customHeight="1" spans="1:7">
      <c r="A556" s="234">
        <v>2080712</v>
      </c>
      <c r="B556" s="244" t="s">
        <v>463</v>
      </c>
      <c r="C556" s="245"/>
      <c r="D556" s="245"/>
      <c r="E556" s="245"/>
      <c r="F556" s="245">
        <v>0</v>
      </c>
      <c r="G556" s="234" t="str">
        <f t="shared" si="8"/>
        <v>0</v>
      </c>
    </row>
    <row r="557" s="234" customFormat="1" ht="16.5" hidden="1" customHeight="1" spans="1:7">
      <c r="A557" s="234">
        <v>2080713</v>
      </c>
      <c r="B557" s="244" t="s">
        <v>464</v>
      </c>
      <c r="C557" s="245"/>
      <c r="D557" s="245"/>
      <c r="E557" s="245"/>
      <c r="F557" s="245">
        <v>0</v>
      </c>
      <c r="G557" s="234" t="str">
        <f t="shared" si="8"/>
        <v>0</v>
      </c>
    </row>
    <row r="558" s="234" customFormat="1" ht="16.5" customHeight="1" spans="1:7">
      <c r="A558" s="234">
        <v>2080799</v>
      </c>
      <c r="B558" s="244" t="s">
        <v>465</v>
      </c>
      <c r="C558" s="245"/>
      <c r="D558" s="245"/>
      <c r="E558" s="245"/>
      <c r="F558" s="245">
        <v>1005</v>
      </c>
      <c r="G558" s="234" t="str">
        <f t="shared" si="8"/>
        <v>1005</v>
      </c>
    </row>
    <row r="559" ht="16.5" customHeight="1" spans="1:7">
      <c r="A559" s="234">
        <v>20808</v>
      </c>
      <c r="B559" s="231" t="s">
        <v>466</v>
      </c>
      <c r="C559" s="243"/>
      <c r="D559" s="243"/>
      <c r="E559" s="243"/>
      <c r="F559" s="243">
        <v>12629</v>
      </c>
      <c r="G559" s="234" t="str">
        <f t="shared" si="8"/>
        <v>12629</v>
      </c>
    </row>
    <row r="560" ht="16.5" customHeight="1" spans="1:7">
      <c r="A560" s="234">
        <v>2080801</v>
      </c>
      <c r="B560" s="231" t="s">
        <v>467</v>
      </c>
      <c r="C560" s="243"/>
      <c r="D560" s="243"/>
      <c r="E560" s="243"/>
      <c r="F560" s="243">
        <v>2615</v>
      </c>
      <c r="G560" s="234" t="str">
        <f t="shared" si="8"/>
        <v>2615</v>
      </c>
    </row>
    <row r="561" s="234" customFormat="1" ht="16.5" customHeight="1" spans="1:7">
      <c r="A561" s="234">
        <v>2080802</v>
      </c>
      <c r="B561" s="244" t="s">
        <v>468</v>
      </c>
      <c r="C561" s="245"/>
      <c r="D561" s="245"/>
      <c r="E561" s="245"/>
      <c r="F561" s="245">
        <v>2118</v>
      </c>
      <c r="G561" s="234" t="str">
        <f t="shared" si="8"/>
        <v>2118</v>
      </c>
    </row>
    <row r="562" ht="16.5" customHeight="1" spans="1:7">
      <c r="A562" s="234">
        <v>2080803</v>
      </c>
      <c r="B562" s="231" t="s">
        <v>469</v>
      </c>
      <c r="C562" s="243"/>
      <c r="D562" s="243"/>
      <c r="E562" s="243"/>
      <c r="F562" s="243">
        <v>6244</v>
      </c>
      <c r="G562" s="234" t="str">
        <f t="shared" si="8"/>
        <v>6244</v>
      </c>
    </row>
    <row r="563" s="234" customFormat="1" ht="16.5" customHeight="1" spans="1:7">
      <c r="A563" s="234">
        <v>2080804</v>
      </c>
      <c r="B563" s="244" t="s">
        <v>470</v>
      </c>
      <c r="C563" s="245"/>
      <c r="D563" s="245"/>
      <c r="E563" s="245"/>
      <c r="F563" s="245">
        <v>254</v>
      </c>
      <c r="G563" s="234" t="str">
        <f t="shared" si="8"/>
        <v>254</v>
      </c>
    </row>
    <row r="564" s="234" customFormat="1" ht="16.5" hidden="1" customHeight="1" spans="1:7">
      <c r="A564" s="234">
        <v>2080805</v>
      </c>
      <c r="B564" s="244" t="s">
        <v>471</v>
      </c>
      <c r="C564" s="245"/>
      <c r="D564" s="245"/>
      <c r="E564" s="245"/>
      <c r="F564" s="245">
        <v>0</v>
      </c>
      <c r="G564" s="234" t="str">
        <f t="shared" si="8"/>
        <v>0</v>
      </c>
    </row>
    <row r="565" ht="16.5" hidden="1" customHeight="1" spans="1:7">
      <c r="A565" s="234">
        <v>2080806</v>
      </c>
      <c r="B565" s="231" t="s">
        <v>472</v>
      </c>
      <c r="C565" s="243"/>
      <c r="D565" s="243"/>
      <c r="E565" s="243"/>
      <c r="F565" s="243">
        <v>0</v>
      </c>
      <c r="G565" s="234" t="str">
        <f t="shared" si="8"/>
        <v>0</v>
      </c>
    </row>
    <row r="566" ht="16.5" customHeight="1" spans="1:7">
      <c r="A566" s="234">
        <v>2080899</v>
      </c>
      <c r="B566" s="231" t="s">
        <v>473</v>
      </c>
      <c r="C566" s="243"/>
      <c r="D566" s="243"/>
      <c r="E566" s="243"/>
      <c r="F566" s="243">
        <v>1398</v>
      </c>
      <c r="G566" s="234" t="str">
        <f t="shared" si="8"/>
        <v>1398</v>
      </c>
    </row>
    <row r="567" ht="16.5" customHeight="1" spans="1:7">
      <c r="A567" s="234">
        <v>20809</v>
      </c>
      <c r="B567" s="231" t="s">
        <v>474</v>
      </c>
      <c r="C567" s="243"/>
      <c r="D567" s="243"/>
      <c r="E567" s="243"/>
      <c r="F567" s="243">
        <v>4561</v>
      </c>
      <c r="G567" s="234" t="str">
        <f t="shared" si="8"/>
        <v>4561</v>
      </c>
    </row>
    <row r="568" ht="16.5" customHeight="1" spans="1:7">
      <c r="A568" s="234">
        <v>2080901</v>
      </c>
      <c r="B568" s="231" t="s">
        <v>475</v>
      </c>
      <c r="C568" s="243"/>
      <c r="D568" s="243"/>
      <c r="E568" s="243"/>
      <c r="F568" s="243">
        <v>1353</v>
      </c>
      <c r="G568" s="234" t="str">
        <f t="shared" si="8"/>
        <v>1353</v>
      </c>
    </row>
    <row r="569" ht="16.5" customHeight="1" spans="1:7">
      <c r="A569" s="234">
        <v>2080902</v>
      </c>
      <c r="B569" s="231" t="s">
        <v>476</v>
      </c>
      <c r="C569" s="243"/>
      <c r="D569" s="243"/>
      <c r="E569" s="243"/>
      <c r="F569" s="243">
        <v>459</v>
      </c>
      <c r="G569" s="234" t="str">
        <f t="shared" si="8"/>
        <v>459</v>
      </c>
    </row>
    <row r="570" s="234" customFormat="1" ht="16.5" customHeight="1" spans="1:7">
      <c r="A570" s="234">
        <v>2080903</v>
      </c>
      <c r="B570" s="244" t="s">
        <v>477</v>
      </c>
      <c r="C570" s="245"/>
      <c r="D570" s="245"/>
      <c r="E570" s="245"/>
      <c r="F570" s="245">
        <v>35</v>
      </c>
      <c r="G570" s="234" t="str">
        <f t="shared" si="8"/>
        <v>35</v>
      </c>
    </row>
    <row r="571" s="234" customFormat="1" ht="16.5" customHeight="1" spans="1:7">
      <c r="A571" s="234">
        <v>2080904</v>
      </c>
      <c r="B571" s="244" t="s">
        <v>478</v>
      </c>
      <c r="C571" s="245"/>
      <c r="D571" s="245"/>
      <c r="E571" s="245"/>
      <c r="F571" s="245">
        <v>31</v>
      </c>
      <c r="G571" s="234" t="str">
        <f t="shared" si="8"/>
        <v>31</v>
      </c>
    </row>
    <row r="572" s="234" customFormat="1" ht="16.5" customHeight="1" spans="1:7">
      <c r="A572" s="234">
        <v>2080905</v>
      </c>
      <c r="B572" s="244" t="s">
        <v>479</v>
      </c>
      <c r="C572" s="245"/>
      <c r="D572" s="245"/>
      <c r="E572" s="245"/>
      <c r="F572" s="245">
        <v>608</v>
      </c>
      <c r="G572" s="234" t="str">
        <f t="shared" si="8"/>
        <v>608</v>
      </c>
    </row>
    <row r="573" s="234" customFormat="1" ht="16.5" customHeight="1" spans="1:7">
      <c r="A573" s="234">
        <v>2080999</v>
      </c>
      <c r="B573" s="244" t="s">
        <v>480</v>
      </c>
      <c r="C573" s="245"/>
      <c r="D573" s="245"/>
      <c r="E573" s="245"/>
      <c r="F573" s="245">
        <v>2075</v>
      </c>
      <c r="G573" s="234" t="str">
        <f t="shared" si="8"/>
        <v>2075</v>
      </c>
    </row>
    <row r="574" ht="16.5" customHeight="1" spans="1:7">
      <c r="A574" s="234">
        <v>20810</v>
      </c>
      <c r="B574" s="231" t="s">
        <v>481</v>
      </c>
      <c r="C574" s="243"/>
      <c r="D574" s="243"/>
      <c r="E574" s="243"/>
      <c r="F574" s="243">
        <v>3074</v>
      </c>
      <c r="G574" s="234" t="str">
        <f t="shared" si="8"/>
        <v>3074</v>
      </c>
    </row>
    <row r="575" s="234" customFormat="1" ht="16.5" customHeight="1" spans="1:7">
      <c r="A575" s="234">
        <v>2081001</v>
      </c>
      <c r="B575" s="244" t="s">
        <v>482</v>
      </c>
      <c r="C575" s="245"/>
      <c r="D575" s="245"/>
      <c r="E575" s="245"/>
      <c r="F575" s="245">
        <v>538</v>
      </c>
      <c r="G575" s="234" t="str">
        <f t="shared" si="8"/>
        <v>538</v>
      </c>
    </row>
    <row r="576" ht="16.5" customHeight="1" spans="1:7">
      <c r="A576" s="234">
        <v>2081002</v>
      </c>
      <c r="B576" s="231" t="s">
        <v>483</v>
      </c>
      <c r="C576" s="243"/>
      <c r="D576" s="243"/>
      <c r="E576" s="243"/>
      <c r="F576" s="243">
        <v>1686</v>
      </c>
      <c r="G576" s="234" t="str">
        <f t="shared" si="8"/>
        <v>1686</v>
      </c>
    </row>
    <row r="577" s="234" customFormat="1" ht="16.5" hidden="1" customHeight="1" spans="1:7">
      <c r="A577" s="234">
        <v>2081003</v>
      </c>
      <c r="B577" s="244" t="s">
        <v>484</v>
      </c>
      <c r="C577" s="245"/>
      <c r="D577" s="245"/>
      <c r="E577" s="245"/>
      <c r="F577" s="245">
        <v>0</v>
      </c>
      <c r="G577" s="234" t="str">
        <f t="shared" si="8"/>
        <v>0</v>
      </c>
    </row>
    <row r="578" s="234" customFormat="1" ht="16.5" customHeight="1" spans="1:7">
      <c r="A578" s="234">
        <v>2081004</v>
      </c>
      <c r="B578" s="244" t="s">
        <v>485</v>
      </c>
      <c r="C578" s="245"/>
      <c r="D578" s="245"/>
      <c r="E578" s="245"/>
      <c r="F578" s="245">
        <v>228</v>
      </c>
      <c r="G578" s="234" t="str">
        <f t="shared" si="8"/>
        <v>228</v>
      </c>
    </row>
    <row r="579" s="234" customFormat="1" ht="16.5" customHeight="1" spans="1:7">
      <c r="A579" s="234">
        <v>2081005</v>
      </c>
      <c r="B579" s="244" t="s">
        <v>486</v>
      </c>
      <c r="C579" s="245"/>
      <c r="D579" s="245"/>
      <c r="E579" s="245"/>
      <c r="F579" s="245">
        <v>616</v>
      </c>
      <c r="G579" s="234" t="str">
        <f t="shared" si="8"/>
        <v>616</v>
      </c>
    </row>
    <row r="580" ht="16.5" hidden="1" customHeight="1" spans="1:7">
      <c r="A580" s="234">
        <v>2081006</v>
      </c>
      <c r="B580" s="231" t="s">
        <v>487</v>
      </c>
      <c r="C580" s="243"/>
      <c r="D580" s="243"/>
      <c r="E580" s="243"/>
      <c r="F580" s="243">
        <v>0</v>
      </c>
      <c r="G580" s="234" t="str">
        <f t="shared" si="8"/>
        <v>0</v>
      </c>
    </row>
    <row r="581" ht="16.5" customHeight="1" spans="1:7">
      <c r="A581" s="234">
        <v>2081099</v>
      </c>
      <c r="B581" s="231" t="s">
        <v>488</v>
      </c>
      <c r="C581" s="243"/>
      <c r="D581" s="243"/>
      <c r="E581" s="243"/>
      <c r="F581" s="243">
        <v>6</v>
      </c>
      <c r="G581" s="234" t="str">
        <f t="shared" si="8"/>
        <v>6</v>
      </c>
    </row>
    <row r="582" ht="16.5" customHeight="1" spans="1:7">
      <c r="A582" s="234">
        <v>20811</v>
      </c>
      <c r="B582" s="231" t="s">
        <v>489</v>
      </c>
      <c r="C582" s="243"/>
      <c r="D582" s="243"/>
      <c r="E582" s="243"/>
      <c r="F582" s="243">
        <v>3912</v>
      </c>
      <c r="G582" s="234" t="str">
        <f t="shared" si="8"/>
        <v>3912</v>
      </c>
    </row>
    <row r="583" s="234" customFormat="1" ht="16.5" customHeight="1" spans="1:7">
      <c r="A583" s="234">
        <v>2081101</v>
      </c>
      <c r="B583" s="244" t="s">
        <v>88</v>
      </c>
      <c r="C583" s="245"/>
      <c r="D583" s="245"/>
      <c r="E583" s="245"/>
      <c r="F583" s="245">
        <v>101</v>
      </c>
      <c r="G583" s="234" t="str">
        <f t="shared" ref="G583:G646" si="9">C583&amp;D583&amp;E583&amp;F583</f>
        <v>101</v>
      </c>
    </row>
    <row r="584" s="234" customFormat="1" ht="16.5" hidden="1" customHeight="1" spans="1:7">
      <c r="A584" s="234">
        <v>2081102</v>
      </c>
      <c r="B584" s="244" t="s">
        <v>89</v>
      </c>
      <c r="C584" s="245"/>
      <c r="D584" s="245"/>
      <c r="E584" s="245"/>
      <c r="F584" s="245">
        <v>0</v>
      </c>
      <c r="G584" s="234" t="str">
        <f t="shared" si="9"/>
        <v>0</v>
      </c>
    </row>
    <row r="585" s="234" customFormat="1" ht="16.5" hidden="1" customHeight="1" spans="1:7">
      <c r="A585" s="234">
        <v>2081103</v>
      </c>
      <c r="B585" s="244" t="s">
        <v>90</v>
      </c>
      <c r="C585" s="245"/>
      <c r="D585" s="245"/>
      <c r="E585" s="245"/>
      <c r="F585" s="245">
        <v>0</v>
      </c>
      <c r="G585" s="234" t="str">
        <f t="shared" si="9"/>
        <v>0</v>
      </c>
    </row>
    <row r="586" ht="16.5" customHeight="1" spans="1:7">
      <c r="A586" s="234">
        <v>2081104</v>
      </c>
      <c r="B586" s="231" t="s">
        <v>490</v>
      </c>
      <c r="C586" s="243"/>
      <c r="D586" s="243"/>
      <c r="E586" s="243"/>
      <c r="F586" s="243">
        <v>428</v>
      </c>
      <c r="G586" s="234" t="str">
        <f t="shared" si="9"/>
        <v>428</v>
      </c>
    </row>
    <row r="587" s="234" customFormat="1" ht="16.5" customHeight="1" spans="1:7">
      <c r="A587" s="234">
        <v>2081105</v>
      </c>
      <c r="B587" s="244" t="s">
        <v>491</v>
      </c>
      <c r="C587" s="245"/>
      <c r="D587" s="245"/>
      <c r="E587" s="245"/>
      <c r="F587" s="245">
        <v>244</v>
      </c>
      <c r="G587" s="234" t="str">
        <f t="shared" si="9"/>
        <v>244</v>
      </c>
    </row>
    <row r="588" ht="16.5" customHeight="1" spans="1:7">
      <c r="A588" s="234">
        <v>2081106</v>
      </c>
      <c r="B588" s="231" t="s">
        <v>492</v>
      </c>
      <c r="C588" s="243"/>
      <c r="D588" s="243"/>
      <c r="E588" s="243"/>
      <c r="F588" s="243">
        <v>6</v>
      </c>
      <c r="G588" s="234" t="str">
        <f t="shared" si="9"/>
        <v>6</v>
      </c>
    </row>
    <row r="589" s="234" customFormat="1" ht="16.5" customHeight="1" spans="1:7">
      <c r="A589" s="234">
        <v>2081107</v>
      </c>
      <c r="B589" s="244" t="s">
        <v>493</v>
      </c>
      <c r="C589" s="245"/>
      <c r="D589" s="245"/>
      <c r="E589" s="245"/>
      <c r="F589" s="245">
        <v>2642</v>
      </c>
      <c r="G589" s="234" t="str">
        <f t="shared" si="9"/>
        <v>2642</v>
      </c>
    </row>
    <row r="590" s="234" customFormat="1" ht="16.5" customHeight="1" spans="1:7">
      <c r="A590" s="234">
        <v>2081199</v>
      </c>
      <c r="B590" s="244" t="s">
        <v>494</v>
      </c>
      <c r="C590" s="245"/>
      <c r="D590" s="245"/>
      <c r="E590" s="245"/>
      <c r="F590" s="245">
        <v>491</v>
      </c>
      <c r="G590" s="234" t="str">
        <f t="shared" si="9"/>
        <v>491</v>
      </c>
    </row>
    <row r="591" ht="16.5" hidden="1" customHeight="1" spans="1:7">
      <c r="A591" s="234">
        <v>20816</v>
      </c>
      <c r="B591" s="231" t="s">
        <v>495</v>
      </c>
      <c r="C591" s="243"/>
      <c r="D591" s="243"/>
      <c r="E591" s="243"/>
      <c r="F591" s="243">
        <v>0</v>
      </c>
      <c r="G591" s="234" t="str">
        <f t="shared" si="9"/>
        <v>0</v>
      </c>
    </row>
    <row r="592" ht="16.5" hidden="1" customHeight="1" spans="1:7">
      <c r="A592" s="234">
        <v>2081601</v>
      </c>
      <c r="B592" s="231" t="s">
        <v>88</v>
      </c>
      <c r="C592" s="243"/>
      <c r="D592" s="243"/>
      <c r="E592" s="243"/>
      <c r="F592" s="243">
        <v>0</v>
      </c>
      <c r="G592" s="234" t="str">
        <f t="shared" si="9"/>
        <v>0</v>
      </c>
    </row>
    <row r="593" s="234" customFormat="1" ht="16.5" hidden="1" customHeight="1" spans="1:7">
      <c r="A593" s="234">
        <v>2081602</v>
      </c>
      <c r="B593" s="244" t="s">
        <v>89</v>
      </c>
      <c r="C593" s="245"/>
      <c r="D593" s="245"/>
      <c r="E593" s="245"/>
      <c r="F593" s="245">
        <v>0</v>
      </c>
      <c r="G593" s="234" t="str">
        <f t="shared" si="9"/>
        <v>0</v>
      </c>
    </row>
    <row r="594" s="234" customFormat="1" ht="16.5" hidden="1" customHeight="1" spans="1:7">
      <c r="A594" s="234">
        <v>2081603</v>
      </c>
      <c r="B594" s="244" t="s">
        <v>90</v>
      </c>
      <c r="C594" s="245"/>
      <c r="D594" s="245"/>
      <c r="E594" s="245"/>
      <c r="F594" s="245">
        <v>0</v>
      </c>
      <c r="G594" s="234" t="str">
        <f t="shared" si="9"/>
        <v>0</v>
      </c>
    </row>
    <row r="595" s="234" customFormat="1" ht="16.5" hidden="1" customHeight="1" spans="1:7">
      <c r="A595" s="234">
        <v>2081699</v>
      </c>
      <c r="B595" s="244" t="s">
        <v>496</v>
      </c>
      <c r="C595" s="245"/>
      <c r="D595" s="245"/>
      <c r="E595" s="245"/>
      <c r="F595" s="245">
        <v>0</v>
      </c>
      <c r="G595" s="234" t="str">
        <f t="shared" si="9"/>
        <v>0</v>
      </c>
    </row>
    <row r="596" ht="16.5" customHeight="1" spans="1:7">
      <c r="A596" s="234">
        <v>20819</v>
      </c>
      <c r="B596" s="231" t="s">
        <v>497</v>
      </c>
      <c r="C596" s="243"/>
      <c r="D596" s="243"/>
      <c r="E596" s="243"/>
      <c r="F596" s="243">
        <v>32214</v>
      </c>
      <c r="G596" s="234" t="str">
        <f t="shared" si="9"/>
        <v>32214</v>
      </c>
    </row>
    <row r="597" ht="16.5" customHeight="1" spans="1:7">
      <c r="A597" s="234">
        <v>2081901</v>
      </c>
      <c r="B597" s="231" t="s">
        <v>498</v>
      </c>
      <c r="C597" s="243"/>
      <c r="D597" s="243"/>
      <c r="E597" s="243"/>
      <c r="F597" s="243">
        <v>13753</v>
      </c>
      <c r="G597" s="234" t="str">
        <f t="shared" si="9"/>
        <v>13753</v>
      </c>
    </row>
    <row r="598" s="234" customFormat="1" ht="16.5" customHeight="1" spans="1:7">
      <c r="A598" s="234">
        <v>2081902</v>
      </c>
      <c r="B598" s="244" t="s">
        <v>499</v>
      </c>
      <c r="C598" s="245"/>
      <c r="D598" s="245"/>
      <c r="E598" s="245"/>
      <c r="F598" s="245">
        <v>18461</v>
      </c>
      <c r="G598" s="234" t="str">
        <f t="shared" si="9"/>
        <v>18461</v>
      </c>
    </row>
    <row r="599" ht="16.5" customHeight="1" spans="1:7">
      <c r="A599" s="234">
        <v>20820</v>
      </c>
      <c r="B599" s="231" t="s">
        <v>500</v>
      </c>
      <c r="C599" s="243"/>
      <c r="D599" s="243"/>
      <c r="E599" s="243"/>
      <c r="F599" s="243">
        <v>1650</v>
      </c>
      <c r="G599" s="234" t="str">
        <f t="shared" si="9"/>
        <v>1650</v>
      </c>
    </row>
    <row r="600" s="234" customFormat="1" ht="16.5" customHeight="1" spans="1:7">
      <c r="A600" s="234">
        <v>2082001</v>
      </c>
      <c r="B600" s="244" t="s">
        <v>501</v>
      </c>
      <c r="C600" s="245"/>
      <c r="D600" s="245"/>
      <c r="E600" s="245"/>
      <c r="F600" s="245">
        <v>1500</v>
      </c>
      <c r="G600" s="234" t="str">
        <f t="shared" si="9"/>
        <v>1500</v>
      </c>
    </row>
    <row r="601" s="234" customFormat="1" ht="16.5" customHeight="1" spans="1:7">
      <c r="A601" s="234">
        <v>2082002</v>
      </c>
      <c r="B601" s="244" t="s">
        <v>502</v>
      </c>
      <c r="C601" s="245"/>
      <c r="D601" s="245"/>
      <c r="E601" s="245"/>
      <c r="F601" s="245">
        <v>150</v>
      </c>
      <c r="G601" s="234" t="str">
        <f t="shared" si="9"/>
        <v>150</v>
      </c>
    </row>
    <row r="602" s="234" customFormat="1" ht="16.5" customHeight="1" spans="1:7">
      <c r="A602" s="234">
        <v>20821</v>
      </c>
      <c r="B602" s="244" t="s">
        <v>503</v>
      </c>
      <c r="C602" s="245"/>
      <c r="D602" s="245"/>
      <c r="E602" s="245"/>
      <c r="F602" s="245">
        <v>13236</v>
      </c>
      <c r="G602" s="234" t="str">
        <f t="shared" si="9"/>
        <v>13236</v>
      </c>
    </row>
    <row r="603" s="234" customFormat="1" ht="16.5" customHeight="1" spans="1:7">
      <c r="A603" s="234">
        <v>2082101</v>
      </c>
      <c r="B603" s="244" t="s">
        <v>504</v>
      </c>
      <c r="C603" s="245"/>
      <c r="D603" s="245"/>
      <c r="E603" s="245"/>
      <c r="F603" s="245">
        <v>8859</v>
      </c>
      <c r="G603" s="234" t="str">
        <f t="shared" si="9"/>
        <v>8859</v>
      </c>
    </row>
    <row r="604" ht="16.5" customHeight="1" spans="1:7">
      <c r="A604" s="234">
        <v>2082102</v>
      </c>
      <c r="B604" s="231" t="s">
        <v>505</v>
      </c>
      <c r="C604" s="243"/>
      <c r="D604" s="243"/>
      <c r="E604" s="243"/>
      <c r="F604" s="243">
        <v>4377</v>
      </c>
      <c r="G604" s="234" t="str">
        <f t="shared" si="9"/>
        <v>4377</v>
      </c>
    </row>
    <row r="605" ht="16.5" hidden="1" customHeight="1" spans="1:7">
      <c r="A605" s="234">
        <v>20824</v>
      </c>
      <c r="B605" s="231" t="s">
        <v>506</v>
      </c>
      <c r="C605" s="243"/>
      <c r="D605" s="243"/>
      <c r="E605" s="243"/>
      <c r="F605" s="243">
        <v>0</v>
      </c>
      <c r="G605" s="234" t="str">
        <f t="shared" si="9"/>
        <v>0</v>
      </c>
    </row>
    <row r="606" ht="16.5" hidden="1" customHeight="1" spans="1:7">
      <c r="A606" s="234">
        <v>2082401</v>
      </c>
      <c r="B606" s="231" t="s">
        <v>507</v>
      </c>
      <c r="C606" s="243"/>
      <c r="D606" s="243"/>
      <c r="E606" s="243"/>
      <c r="F606" s="243">
        <v>0</v>
      </c>
      <c r="G606" s="234" t="str">
        <f t="shared" si="9"/>
        <v>0</v>
      </c>
    </row>
    <row r="607" ht="16.5" hidden="1" customHeight="1" spans="1:7">
      <c r="A607" s="234">
        <v>2082402</v>
      </c>
      <c r="B607" s="231" t="s">
        <v>508</v>
      </c>
      <c r="C607" s="243"/>
      <c r="D607" s="243"/>
      <c r="E607" s="243"/>
      <c r="F607" s="243">
        <v>0</v>
      </c>
      <c r="G607" s="234" t="str">
        <f t="shared" si="9"/>
        <v>0</v>
      </c>
    </row>
    <row r="608" ht="16.5" customHeight="1" spans="1:7">
      <c r="A608" s="234">
        <v>20825</v>
      </c>
      <c r="B608" s="231" t="s">
        <v>509</v>
      </c>
      <c r="C608" s="243"/>
      <c r="D608" s="243"/>
      <c r="E608" s="243"/>
      <c r="F608" s="243">
        <v>1148</v>
      </c>
      <c r="G608" s="234" t="str">
        <f t="shared" si="9"/>
        <v>1148</v>
      </c>
    </row>
    <row r="609" s="234" customFormat="1" ht="16.5" customHeight="1" spans="1:7">
      <c r="A609" s="234">
        <v>2082501</v>
      </c>
      <c r="B609" s="244" t="s">
        <v>510</v>
      </c>
      <c r="C609" s="245"/>
      <c r="D609" s="245"/>
      <c r="E609" s="245"/>
      <c r="F609" s="245">
        <v>200</v>
      </c>
      <c r="G609" s="234" t="str">
        <f t="shared" si="9"/>
        <v>200</v>
      </c>
    </row>
    <row r="610" s="234" customFormat="1" ht="16.5" customHeight="1" spans="1:7">
      <c r="A610" s="234">
        <v>2082502</v>
      </c>
      <c r="B610" s="244" t="s">
        <v>511</v>
      </c>
      <c r="C610" s="245"/>
      <c r="D610" s="245"/>
      <c r="E610" s="245"/>
      <c r="F610" s="245">
        <v>948</v>
      </c>
      <c r="G610" s="234" t="str">
        <f t="shared" si="9"/>
        <v>948</v>
      </c>
    </row>
    <row r="611" s="234" customFormat="1" ht="16.5" hidden="1" customHeight="1" spans="1:7">
      <c r="A611" s="234">
        <v>20826</v>
      </c>
      <c r="B611" s="244" t="s">
        <v>512</v>
      </c>
      <c r="C611" s="245"/>
      <c r="D611" s="245"/>
      <c r="E611" s="245"/>
      <c r="F611" s="245">
        <v>0</v>
      </c>
      <c r="G611" s="234" t="str">
        <f t="shared" si="9"/>
        <v>0</v>
      </c>
    </row>
    <row r="612" s="234" customFormat="1" ht="16.5" hidden="1" customHeight="1" spans="1:7">
      <c r="A612" s="234">
        <v>2082601</v>
      </c>
      <c r="B612" s="244" t="s">
        <v>513</v>
      </c>
      <c r="C612" s="245"/>
      <c r="D612" s="245"/>
      <c r="E612" s="245"/>
      <c r="F612" s="245">
        <v>0</v>
      </c>
      <c r="G612" s="234" t="str">
        <f t="shared" si="9"/>
        <v>0</v>
      </c>
    </row>
    <row r="613" ht="16.5" hidden="1" customHeight="1" spans="1:7">
      <c r="A613" s="234">
        <v>2082602</v>
      </c>
      <c r="B613" s="231" t="s">
        <v>514</v>
      </c>
      <c r="C613" s="243"/>
      <c r="D613" s="243"/>
      <c r="E613" s="243"/>
      <c r="F613" s="243">
        <v>0</v>
      </c>
      <c r="G613" s="234" t="str">
        <f t="shared" si="9"/>
        <v>0</v>
      </c>
    </row>
    <row r="614" ht="16.5" hidden="1" customHeight="1" spans="1:7">
      <c r="A614" s="234">
        <v>2082699</v>
      </c>
      <c r="B614" s="231" t="s">
        <v>515</v>
      </c>
      <c r="C614" s="243"/>
      <c r="D614" s="243"/>
      <c r="E614" s="243"/>
      <c r="F614" s="243">
        <v>0</v>
      </c>
      <c r="G614" s="234" t="str">
        <f t="shared" si="9"/>
        <v>0</v>
      </c>
    </row>
    <row r="615" ht="16.5" hidden="1" customHeight="1" spans="1:7">
      <c r="A615" s="234">
        <v>20827</v>
      </c>
      <c r="B615" s="231" t="s">
        <v>516</v>
      </c>
      <c r="C615" s="243"/>
      <c r="D615" s="243"/>
      <c r="E615" s="243"/>
      <c r="F615" s="243">
        <v>0</v>
      </c>
      <c r="G615" s="234" t="str">
        <f t="shared" si="9"/>
        <v>0</v>
      </c>
    </row>
    <row r="616" ht="16.5" hidden="1" customHeight="1" spans="1:7">
      <c r="A616" s="234">
        <v>2082701</v>
      </c>
      <c r="B616" s="231" t="s">
        <v>517</v>
      </c>
      <c r="C616" s="243"/>
      <c r="D616" s="243"/>
      <c r="E616" s="243"/>
      <c r="F616" s="243">
        <v>0</v>
      </c>
      <c r="G616" s="234" t="str">
        <f t="shared" si="9"/>
        <v>0</v>
      </c>
    </row>
    <row r="617" ht="16.5" hidden="1" customHeight="1" spans="1:7">
      <c r="A617" s="234">
        <v>2082702</v>
      </c>
      <c r="B617" s="231" t="s">
        <v>518</v>
      </c>
      <c r="C617" s="243"/>
      <c r="D617" s="243"/>
      <c r="E617" s="243"/>
      <c r="F617" s="243">
        <v>0</v>
      </c>
      <c r="G617" s="234" t="str">
        <f t="shared" si="9"/>
        <v>0</v>
      </c>
    </row>
    <row r="618" ht="16.5" hidden="1" customHeight="1" spans="1:7">
      <c r="A618" s="234">
        <v>2082799</v>
      </c>
      <c r="B618" s="231" t="s">
        <v>519</v>
      </c>
      <c r="C618" s="243"/>
      <c r="D618" s="243"/>
      <c r="E618" s="243"/>
      <c r="F618" s="243">
        <v>0</v>
      </c>
      <c r="G618" s="234" t="str">
        <f t="shared" si="9"/>
        <v>0</v>
      </c>
    </row>
    <row r="619" s="234" customFormat="1" ht="16.5" customHeight="1" spans="1:7">
      <c r="A619" s="234">
        <v>20828</v>
      </c>
      <c r="B619" s="244" t="s">
        <v>520</v>
      </c>
      <c r="C619" s="245"/>
      <c r="D619" s="245"/>
      <c r="E619" s="245"/>
      <c r="F619" s="245">
        <v>446</v>
      </c>
      <c r="G619" s="234" t="str">
        <f t="shared" si="9"/>
        <v>446</v>
      </c>
    </row>
    <row r="620" s="234" customFormat="1" ht="16.5" customHeight="1" spans="1:7">
      <c r="A620" s="234">
        <v>2082801</v>
      </c>
      <c r="B620" s="244" t="s">
        <v>88</v>
      </c>
      <c r="C620" s="245"/>
      <c r="D620" s="245"/>
      <c r="E620" s="245"/>
      <c r="F620" s="245">
        <v>194</v>
      </c>
      <c r="G620" s="234" t="str">
        <f t="shared" si="9"/>
        <v>194</v>
      </c>
    </row>
    <row r="621" ht="16.5" hidden="1" customHeight="1" spans="1:7">
      <c r="A621" s="234">
        <v>2082802</v>
      </c>
      <c r="B621" s="231" t="s">
        <v>89</v>
      </c>
      <c r="C621" s="243"/>
      <c r="D621" s="243"/>
      <c r="E621" s="243"/>
      <c r="F621" s="243">
        <v>0</v>
      </c>
      <c r="G621" s="234" t="str">
        <f t="shared" si="9"/>
        <v>0</v>
      </c>
    </row>
    <row r="622" ht="16.5" hidden="1" customHeight="1" spans="1:7">
      <c r="A622" s="234">
        <v>2082803</v>
      </c>
      <c r="B622" s="231" t="s">
        <v>90</v>
      </c>
      <c r="C622" s="243"/>
      <c r="D622" s="243"/>
      <c r="E622" s="243"/>
      <c r="F622" s="243">
        <v>0</v>
      </c>
      <c r="G622" s="234" t="str">
        <f t="shared" si="9"/>
        <v>0</v>
      </c>
    </row>
    <row r="623" ht="16.5" hidden="1" customHeight="1" spans="1:7">
      <c r="A623" s="234">
        <v>2082804</v>
      </c>
      <c r="B623" s="231" t="s">
        <v>521</v>
      </c>
      <c r="C623" s="243"/>
      <c r="D623" s="243"/>
      <c r="E623" s="243"/>
      <c r="F623" s="243">
        <v>0</v>
      </c>
      <c r="G623" s="234" t="str">
        <f t="shared" si="9"/>
        <v>0</v>
      </c>
    </row>
    <row r="624" ht="16.5" hidden="1" customHeight="1" spans="1:7">
      <c r="A624" s="234">
        <v>2082805</v>
      </c>
      <c r="B624" s="231" t="s">
        <v>522</v>
      </c>
      <c r="C624" s="243"/>
      <c r="D624" s="243"/>
      <c r="E624" s="243"/>
      <c r="F624" s="243">
        <v>0</v>
      </c>
      <c r="G624" s="234" t="str">
        <f t="shared" si="9"/>
        <v>0</v>
      </c>
    </row>
    <row r="625" ht="16.5" customHeight="1" spans="1:7">
      <c r="A625" s="234">
        <v>2082850</v>
      </c>
      <c r="B625" s="231" t="s">
        <v>97</v>
      </c>
      <c r="C625" s="243"/>
      <c r="D625" s="243"/>
      <c r="E625" s="243"/>
      <c r="F625" s="243">
        <v>169</v>
      </c>
      <c r="G625" s="234" t="str">
        <f t="shared" si="9"/>
        <v>169</v>
      </c>
    </row>
    <row r="626" ht="16.5" customHeight="1" spans="1:7">
      <c r="A626" s="234">
        <v>2082899</v>
      </c>
      <c r="B626" s="231" t="s">
        <v>523</v>
      </c>
      <c r="C626" s="243"/>
      <c r="D626" s="243"/>
      <c r="E626" s="243"/>
      <c r="F626" s="243">
        <v>83</v>
      </c>
      <c r="G626" s="234" t="str">
        <f t="shared" si="9"/>
        <v>83</v>
      </c>
    </row>
    <row r="627" ht="16.5" hidden="1" customHeight="1" spans="1:7">
      <c r="A627" s="234">
        <v>20830</v>
      </c>
      <c r="B627" s="231" t="s">
        <v>524</v>
      </c>
      <c r="C627" s="243"/>
      <c r="D627" s="243"/>
      <c r="E627" s="243"/>
      <c r="F627" s="243">
        <v>0</v>
      </c>
      <c r="G627" s="234" t="str">
        <f t="shared" si="9"/>
        <v>0</v>
      </c>
    </row>
    <row r="628" s="234" customFormat="1" ht="16.5" hidden="1" customHeight="1" spans="1:7">
      <c r="A628" s="234">
        <v>2083001</v>
      </c>
      <c r="B628" s="244" t="s">
        <v>525</v>
      </c>
      <c r="C628" s="245"/>
      <c r="D628" s="245"/>
      <c r="E628" s="245"/>
      <c r="F628" s="245">
        <v>0</v>
      </c>
      <c r="G628" s="234" t="str">
        <f t="shared" si="9"/>
        <v>0</v>
      </c>
    </row>
    <row r="629" ht="16.5" hidden="1" customHeight="1" spans="1:7">
      <c r="A629" s="234">
        <v>2083099</v>
      </c>
      <c r="B629" s="231" t="s">
        <v>526</v>
      </c>
      <c r="C629" s="243"/>
      <c r="D629" s="243"/>
      <c r="E629" s="243"/>
      <c r="F629" s="243">
        <v>0</v>
      </c>
      <c r="G629" s="234" t="str">
        <f t="shared" si="9"/>
        <v>0</v>
      </c>
    </row>
    <row r="630" ht="16.5" customHeight="1" spans="1:7">
      <c r="A630" s="234">
        <v>20899</v>
      </c>
      <c r="B630" s="231" t="s">
        <v>527</v>
      </c>
      <c r="C630" s="243"/>
      <c r="D630" s="243"/>
      <c r="E630" s="243"/>
      <c r="F630" s="243">
        <v>2905</v>
      </c>
      <c r="G630" s="234" t="str">
        <f t="shared" si="9"/>
        <v>2905</v>
      </c>
    </row>
    <row r="631" ht="16.5" customHeight="1" spans="1:7">
      <c r="A631" s="234">
        <v>210</v>
      </c>
      <c r="B631" s="231" t="s">
        <v>528</v>
      </c>
      <c r="C631" s="243"/>
      <c r="D631" s="243"/>
      <c r="E631" s="243"/>
      <c r="F631" s="243">
        <v>156701</v>
      </c>
      <c r="G631" s="234" t="str">
        <f t="shared" si="9"/>
        <v>156701</v>
      </c>
    </row>
    <row r="632" s="234" customFormat="1" ht="16.5" customHeight="1" spans="1:7">
      <c r="A632" s="234">
        <v>21001</v>
      </c>
      <c r="B632" s="244" t="s">
        <v>529</v>
      </c>
      <c r="C632" s="245"/>
      <c r="D632" s="245"/>
      <c r="E632" s="245"/>
      <c r="F632" s="245">
        <v>1430</v>
      </c>
      <c r="G632" s="234" t="str">
        <f t="shared" si="9"/>
        <v>1430</v>
      </c>
    </row>
    <row r="633" ht="16.5" customHeight="1" spans="1:7">
      <c r="A633" s="234">
        <v>2100101</v>
      </c>
      <c r="B633" s="231" t="s">
        <v>88</v>
      </c>
      <c r="C633" s="243"/>
      <c r="D633" s="243"/>
      <c r="E633" s="243"/>
      <c r="F633" s="243">
        <v>517</v>
      </c>
      <c r="G633" s="234" t="str">
        <f t="shared" si="9"/>
        <v>517</v>
      </c>
    </row>
    <row r="634" ht="16.5" hidden="1" customHeight="1" spans="1:7">
      <c r="A634" s="234">
        <v>2100102</v>
      </c>
      <c r="B634" s="231" t="s">
        <v>89</v>
      </c>
      <c r="C634" s="243"/>
      <c r="D634" s="243"/>
      <c r="E634" s="243"/>
      <c r="F634" s="243">
        <v>0</v>
      </c>
      <c r="G634" s="234" t="str">
        <f t="shared" si="9"/>
        <v>0</v>
      </c>
    </row>
    <row r="635" s="234" customFormat="1" ht="16.5" hidden="1" customHeight="1" spans="1:7">
      <c r="A635" s="234">
        <v>2100103</v>
      </c>
      <c r="B635" s="244" t="s">
        <v>90</v>
      </c>
      <c r="C635" s="245"/>
      <c r="D635" s="245"/>
      <c r="E635" s="245"/>
      <c r="F635" s="245">
        <v>0</v>
      </c>
      <c r="G635" s="234" t="str">
        <f t="shared" si="9"/>
        <v>0</v>
      </c>
    </row>
    <row r="636" ht="16.5" customHeight="1" spans="1:7">
      <c r="A636" s="234">
        <v>2100199</v>
      </c>
      <c r="B636" s="231" t="s">
        <v>530</v>
      </c>
      <c r="C636" s="243"/>
      <c r="D636" s="243"/>
      <c r="E636" s="243"/>
      <c r="F636" s="243">
        <v>913</v>
      </c>
      <c r="G636" s="234" t="str">
        <f t="shared" si="9"/>
        <v>913</v>
      </c>
    </row>
    <row r="637" ht="16.5" customHeight="1" spans="1:7">
      <c r="A637" s="234">
        <v>21002</v>
      </c>
      <c r="B637" s="231" t="s">
        <v>531</v>
      </c>
      <c r="C637" s="243"/>
      <c r="D637" s="243"/>
      <c r="E637" s="243"/>
      <c r="F637" s="243">
        <v>8135</v>
      </c>
      <c r="G637" s="234" t="str">
        <f t="shared" si="9"/>
        <v>8135</v>
      </c>
    </row>
    <row r="638" s="234" customFormat="1" ht="16.5" customHeight="1" spans="1:7">
      <c r="A638" s="234">
        <v>2100201</v>
      </c>
      <c r="B638" s="244" t="s">
        <v>532</v>
      </c>
      <c r="C638" s="245"/>
      <c r="D638" s="245"/>
      <c r="E638" s="245"/>
      <c r="F638" s="245">
        <v>5863</v>
      </c>
      <c r="G638" s="234" t="str">
        <f t="shared" si="9"/>
        <v>5863</v>
      </c>
    </row>
    <row r="639" s="234" customFormat="1" ht="16.5" customHeight="1" spans="1:7">
      <c r="A639" s="234">
        <v>2100202</v>
      </c>
      <c r="B639" s="244" t="s">
        <v>533</v>
      </c>
      <c r="C639" s="245"/>
      <c r="D639" s="245"/>
      <c r="E639" s="245"/>
      <c r="F639" s="245">
        <v>1729</v>
      </c>
      <c r="G639" s="234" t="str">
        <f t="shared" si="9"/>
        <v>1729</v>
      </c>
    </row>
    <row r="640" ht="16.5" hidden="1" customHeight="1" spans="1:7">
      <c r="A640" s="234">
        <v>2100203</v>
      </c>
      <c r="B640" s="231" t="s">
        <v>534</v>
      </c>
      <c r="C640" s="243"/>
      <c r="D640" s="243"/>
      <c r="E640" s="243"/>
      <c r="F640" s="243">
        <v>0</v>
      </c>
      <c r="G640" s="234" t="str">
        <f t="shared" si="9"/>
        <v>0</v>
      </c>
    </row>
    <row r="641" ht="16.5" hidden="1" customHeight="1" spans="1:7">
      <c r="A641" s="234">
        <v>2100204</v>
      </c>
      <c r="B641" s="231" t="s">
        <v>535</v>
      </c>
      <c r="C641" s="243"/>
      <c r="D641" s="243"/>
      <c r="E641" s="243"/>
      <c r="F641" s="243">
        <v>0</v>
      </c>
      <c r="G641" s="234" t="str">
        <f t="shared" si="9"/>
        <v>0</v>
      </c>
    </row>
    <row r="642" s="234" customFormat="1" ht="16.5" hidden="1" customHeight="1" spans="1:7">
      <c r="A642" s="234">
        <v>2100205</v>
      </c>
      <c r="B642" s="244" t="s">
        <v>536</v>
      </c>
      <c r="C642" s="245"/>
      <c r="D642" s="245"/>
      <c r="E642" s="245"/>
      <c r="F642" s="245">
        <v>0</v>
      </c>
      <c r="G642" s="234" t="str">
        <f t="shared" si="9"/>
        <v>0</v>
      </c>
    </row>
    <row r="643" ht="16.5" hidden="1" customHeight="1" spans="1:7">
      <c r="A643" s="234">
        <v>2100206</v>
      </c>
      <c r="B643" s="231" t="s">
        <v>537</v>
      </c>
      <c r="C643" s="243"/>
      <c r="D643" s="243"/>
      <c r="E643" s="243"/>
      <c r="F643" s="243">
        <v>0</v>
      </c>
      <c r="G643" s="234" t="str">
        <f t="shared" si="9"/>
        <v>0</v>
      </c>
    </row>
    <row r="644" ht="16.5" hidden="1" customHeight="1" spans="1:7">
      <c r="A644" s="234">
        <v>2100207</v>
      </c>
      <c r="B644" s="231" t="s">
        <v>538</v>
      </c>
      <c r="C644" s="243"/>
      <c r="D644" s="243"/>
      <c r="E644" s="243"/>
      <c r="F644" s="243">
        <v>0</v>
      </c>
      <c r="G644" s="234" t="str">
        <f t="shared" si="9"/>
        <v>0</v>
      </c>
    </row>
    <row r="645" s="234" customFormat="1" ht="16.5" hidden="1" customHeight="1" spans="1:7">
      <c r="A645" s="234">
        <v>2100208</v>
      </c>
      <c r="B645" s="244" t="s">
        <v>539</v>
      </c>
      <c r="C645" s="245"/>
      <c r="D645" s="245"/>
      <c r="E645" s="245"/>
      <c r="F645" s="245">
        <v>0</v>
      </c>
      <c r="G645" s="234" t="str">
        <f t="shared" si="9"/>
        <v>0</v>
      </c>
    </row>
    <row r="646" s="234" customFormat="1" ht="16.5" hidden="1" customHeight="1" spans="1:7">
      <c r="A646" s="234">
        <v>2100209</v>
      </c>
      <c r="B646" s="244" t="s">
        <v>540</v>
      </c>
      <c r="C646" s="245"/>
      <c r="D646" s="245"/>
      <c r="E646" s="245"/>
      <c r="F646" s="245">
        <v>0</v>
      </c>
      <c r="G646" s="234" t="str">
        <f t="shared" si="9"/>
        <v>0</v>
      </c>
    </row>
    <row r="647" s="234" customFormat="1" ht="16.5" hidden="1" customHeight="1" spans="1:7">
      <c r="A647" s="234">
        <v>2100210</v>
      </c>
      <c r="B647" s="244" t="s">
        <v>541</v>
      </c>
      <c r="C647" s="245"/>
      <c r="D647" s="245"/>
      <c r="E647" s="245"/>
      <c r="F647" s="245">
        <v>0</v>
      </c>
      <c r="G647" s="234" t="str">
        <f t="shared" ref="G647:G710" si="10">C647&amp;D647&amp;E647&amp;F647</f>
        <v>0</v>
      </c>
    </row>
    <row r="648" s="234" customFormat="1" ht="16.5" hidden="1" customHeight="1" spans="1:7">
      <c r="A648" s="234">
        <v>2100211</v>
      </c>
      <c r="B648" s="244" t="s">
        <v>542</v>
      </c>
      <c r="C648" s="245"/>
      <c r="D648" s="245"/>
      <c r="E648" s="245"/>
      <c r="F648" s="245">
        <v>0</v>
      </c>
      <c r="G648" s="234" t="str">
        <f t="shared" si="10"/>
        <v>0</v>
      </c>
    </row>
    <row r="649" s="234" customFormat="1" ht="16.5" hidden="1" customHeight="1" spans="1:7">
      <c r="A649" s="234">
        <v>2100212</v>
      </c>
      <c r="B649" s="244" t="s">
        <v>543</v>
      </c>
      <c r="C649" s="245"/>
      <c r="D649" s="245"/>
      <c r="E649" s="245"/>
      <c r="F649" s="245">
        <v>0</v>
      </c>
      <c r="G649" s="234" t="str">
        <f t="shared" si="10"/>
        <v>0</v>
      </c>
    </row>
    <row r="650" ht="16.5" customHeight="1" spans="1:7">
      <c r="A650" s="234">
        <v>2100299</v>
      </c>
      <c r="B650" s="231" t="s">
        <v>544</v>
      </c>
      <c r="C650" s="243"/>
      <c r="D650" s="243"/>
      <c r="E650" s="243"/>
      <c r="F650" s="243">
        <v>543</v>
      </c>
      <c r="G650" s="234" t="str">
        <f t="shared" si="10"/>
        <v>543</v>
      </c>
    </row>
    <row r="651" ht="16.5" customHeight="1" spans="1:7">
      <c r="A651" s="234">
        <v>21003</v>
      </c>
      <c r="B651" s="231" t="s">
        <v>545</v>
      </c>
      <c r="C651" s="243"/>
      <c r="D651" s="243"/>
      <c r="E651" s="243"/>
      <c r="F651" s="243">
        <v>13770</v>
      </c>
      <c r="G651" s="234" t="str">
        <f t="shared" si="10"/>
        <v>13770</v>
      </c>
    </row>
    <row r="652" ht="16.5" customHeight="1" spans="1:7">
      <c r="A652" s="234">
        <v>2100301</v>
      </c>
      <c r="B652" s="231" t="s">
        <v>546</v>
      </c>
      <c r="C652" s="243"/>
      <c r="D652" s="243"/>
      <c r="E652" s="243"/>
      <c r="F652" s="243">
        <v>1866</v>
      </c>
      <c r="G652" s="234" t="str">
        <f t="shared" si="10"/>
        <v>1866</v>
      </c>
    </row>
    <row r="653" ht="16.5" customHeight="1" spans="1:7">
      <c r="A653" s="234">
        <v>2100302</v>
      </c>
      <c r="B653" s="231" t="s">
        <v>547</v>
      </c>
      <c r="C653" s="243"/>
      <c r="D653" s="243"/>
      <c r="E653" s="243"/>
      <c r="F653" s="243">
        <v>10388</v>
      </c>
      <c r="G653" s="234" t="str">
        <f t="shared" si="10"/>
        <v>10388</v>
      </c>
    </row>
    <row r="654" ht="16.5" customHeight="1" spans="1:7">
      <c r="A654" s="234">
        <v>2100399</v>
      </c>
      <c r="B654" s="231" t="s">
        <v>548</v>
      </c>
      <c r="C654" s="243"/>
      <c r="D654" s="243"/>
      <c r="E654" s="243"/>
      <c r="F654" s="243">
        <v>1516</v>
      </c>
      <c r="G654" s="234" t="str">
        <f t="shared" si="10"/>
        <v>1516</v>
      </c>
    </row>
    <row r="655" ht="16.5" customHeight="1" spans="1:7">
      <c r="A655" s="234">
        <v>21004</v>
      </c>
      <c r="B655" s="231" t="s">
        <v>549</v>
      </c>
      <c r="C655" s="243"/>
      <c r="D655" s="243"/>
      <c r="E655" s="243"/>
      <c r="F655" s="243">
        <v>19226</v>
      </c>
      <c r="G655" s="234" t="str">
        <f t="shared" si="10"/>
        <v>19226</v>
      </c>
    </row>
    <row r="656" ht="16.5" customHeight="1" spans="1:7">
      <c r="A656" s="234">
        <v>2100401</v>
      </c>
      <c r="B656" s="231" t="s">
        <v>550</v>
      </c>
      <c r="C656" s="243"/>
      <c r="D656" s="243"/>
      <c r="E656" s="243"/>
      <c r="F656" s="243">
        <v>2975</v>
      </c>
      <c r="G656" s="234" t="str">
        <f t="shared" si="10"/>
        <v>2975</v>
      </c>
    </row>
    <row r="657" ht="16.5" customHeight="1" spans="1:7">
      <c r="A657" s="234">
        <v>2100402</v>
      </c>
      <c r="B657" s="231" t="s">
        <v>551</v>
      </c>
      <c r="C657" s="243"/>
      <c r="D657" s="243"/>
      <c r="E657" s="243"/>
      <c r="F657" s="243">
        <v>665</v>
      </c>
      <c r="G657" s="234" t="str">
        <f t="shared" si="10"/>
        <v>665</v>
      </c>
    </row>
    <row r="658" ht="16.5" customHeight="1" spans="1:7">
      <c r="A658" s="234">
        <v>2100403</v>
      </c>
      <c r="B658" s="231" t="s">
        <v>552</v>
      </c>
      <c r="C658" s="243"/>
      <c r="D658" s="243"/>
      <c r="E658" s="243"/>
      <c r="F658" s="243">
        <v>1444</v>
      </c>
      <c r="G658" s="234" t="str">
        <f t="shared" si="10"/>
        <v>1444</v>
      </c>
    </row>
    <row r="659" s="234" customFormat="1" ht="16.5" customHeight="1" spans="1:7">
      <c r="A659" s="234">
        <v>2100404</v>
      </c>
      <c r="B659" s="244" t="s">
        <v>553</v>
      </c>
      <c r="C659" s="245"/>
      <c r="D659" s="245"/>
      <c r="E659" s="245"/>
      <c r="F659" s="245">
        <v>1536</v>
      </c>
      <c r="G659" s="234" t="str">
        <f t="shared" si="10"/>
        <v>1536</v>
      </c>
    </row>
    <row r="660" s="234" customFormat="1" ht="16.5" hidden="1" customHeight="1" spans="1:7">
      <c r="A660" s="234">
        <v>2100405</v>
      </c>
      <c r="B660" s="244" t="s">
        <v>554</v>
      </c>
      <c r="C660" s="245"/>
      <c r="D660" s="245"/>
      <c r="E660" s="245"/>
      <c r="F660" s="245">
        <v>0</v>
      </c>
      <c r="G660" s="234" t="str">
        <f t="shared" si="10"/>
        <v>0</v>
      </c>
    </row>
    <row r="661" s="234" customFormat="1" ht="16.5" hidden="1" customHeight="1" spans="1:7">
      <c r="A661" s="234">
        <v>2100406</v>
      </c>
      <c r="B661" s="244" t="s">
        <v>555</v>
      </c>
      <c r="C661" s="245"/>
      <c r="D661" s="245"/>
      <c r="E661" s="245"/>
      <c r="F661" s="245">
        <v>0</v>
      </c>
      <c r="G661" s="234" t="str">
        <f t="shared" si="10"/>
        <v>0</v>
      </c>
    </row>
    <row r="662" ht="16.5" hidden="1" customHeight="1" spans="1:7">
      <c r="A662" s="234">
        <v>2100407</v>
      </c>
      <c r="B662" s="231" t="s">
        <v>556</v>
      </c>
      <c r="C662" s="243"/>
      <c r="D662" s="243"/>
      <c r="E662" s="243"/>
      <c r="F662" s="243">
        <v>0</v>
      </c>
      <c r="G662" s="234" t="str">
        <f t="shared" si="10"/>
        <v>0</v>
      </c>
    </row>
    <row r="663" ht="16.5" customHeight="1" spans="1:7">
      <c r="A663" s="234">
        <v>2100408</v>
      </c>
      <c r="B663" s="231" t="s">
        <v>557</v>
      </c>
      <c r="C663" s="243"/>
      <c r="D663" s="243"/>
      <c r="E663" s="243"/>
      <c r="F663" s="243">
        <v>7810</v>
      </c>
      <c r="G663" s="234" t="str">
        <f t="shared" si="10"/>
        <v>7810</v>
      </c>
    </row>
    <row r="664" ht="16.5" customHeight="1" spans="1:7">
      <c r="A664" s="234">
        <v>2100409</v>
      </c>
      <c r="B664" s="231" t="s">
        <v>558</v>
      </c>
      <c r="C664" s="243"/>
      <c r="D664" s="243"/>
      <c r="E664" s="243"/>
      <c r="F664" s="243">
        <v>1293</v>
      </c>
      <c r="G664" s="234" t="str">
        <f t="shared" si="10"/>
        <v>1293</v>
      </c>
    </row>
    <row r="665" s="234" customFormat="1" ht="16.5" customHeight="1" spans="1:7">
      <c r="A665" s="234">
        <v>2100410</v>
      </c>
      <c r="B665" s="244" t="s">
        <v>559</v>
      </c>
      <c r="C665" s="245"/>
      <c r="D665" s="245"/>
      <c r="E665" s="245"/>
      <c r="F665" s="245">
        <v>2386</v>
      </c>
      <c r="G665" s="234" t="str">
        <f t="shared" si="10"/>
        <v>2386</v>
      </c>
    </row>
    <row r="666" s="234" customFormat="1" ht="16.5" customHeight="1" spans="1:7">
      <c r="A666" s="234">
        <v>2100499</v>
      </c>
      <c r="B666" s="244" t="s">
        <v>560</v>
      </c>
      <c r="C666" s="245"/>
      <c r="D666" s="245"/>
      <c r="E666" s="245"/>
      <c r="F666" s="245">
        <v>1117</v>
      </c>
      <c r="G666" s="234" t="str">
        <f t="shared" si="10"/>
        <v>1117</v>
      </c>
    </row>
    <row r="667" s="234" customFormat="1" ht="16.5" customHeight="1" spans="1:7">
      <c r="A667" s="234">
        <v>21006</v>
      </c>
      <c r="B667" s="244" t="s">
        <v>561</v>
      </c>
      <c r="C667" s="245"/>
      <c r="D667" s="245"/>
      <c r="E667" s="245"/>
      <c r="F667" s="245">
        <v>125</v>
      </c>
      <c r="G667" s="234" t="str">
        <f t="shared" si="10"/>
        <v>125</v>
      </c>
    </row>
    <row r="668" s="234" customFormat="1" ht="16.5" customHeight="1" spans="1:7">
      <c r="A668" s="234">
        <v>2100601</v>
      </c>
      <c r="B668" s="244" t="s">
        <v>562</v>
      </c>
      <c r="C668" s="245"/>
      <c r="D668" s="245"/>
      <c r="E668" s="245"/>
      <c r="F668" s="245">
        <v>105</v>
      </c>
      <c r="G668" s="234" t="str">
        <f t="shared" si="10"/>
        <v>105</v>
      </c>
    </row>
    <row r="669" ht="16.5" customHeight="1" spans="1:7">
      <c r="A669" s="234">
        <v>2100699</v>
      </c>
      <c r="B669" s="231" t="s">
        <v>563</v>
      </c>
      <c r="C669" s="243"/>
      <c r="D669" s="243"/>
      <c r="E669" s="243"/>
      <c r="F669" s="243">
        <v>20</v>
      </c>
      <c r="G669" s="234" t="str">
        <f t="shared" si="10"/>
        <v>20</v>
      </c>
    </row>
    <row r="670" s="234" customFormat="1" ht="16.5" customHeight="1" spans="1:7">
      <c r="A670" s="234">
        <v>21007</v>
      </c>
      <c r="B670" s="244" t="s">
        <v>564</v>
      </c>
      <c r="C670" s="245"/>
      <c r="D670" s="245"/>
      <c r="E670" s="245"/>
      <c r="F670" s="245">
        <v>4321</v>
      </c>
      <c r="G670" s="234" t="str">
        <f t="shared" si="10"/>
        <v>4321</v>
      </c>
    </row>
    <row r="671" ht="16.5" customHeight="1" spans="1:7">
      <c r="A671" s="234">
        <v>2100716</v>
      </c>
      <c r="B671" s="231" t="s">
        <v>565</v>
      </c>
      <c r="C671" s="243"/>
      <c r="D671" s="243"/>
      <c r="E671" s="243"/>
      <c r="F671" s="243">
        <v>224</v>
      </c>
      <c r="G671" s="234" t="str">
        <f t="shared" si="10"/>
        <v>224</v>
      </c>
    </row>
    <row r="672" s="234" customFormat="1" ht="16.5" customHeight="1" spans="1:7">
      <c r="A672" s="234">
        <v>2100717</v>
      </c>
      <c r="B672" s="244" t="s">
        <v>566</v>
      </c>
      <c r="C672" s="245"/>
      <c r="D672" s="245"/>
      <c r="E672" s="245"/>
      <c r="F672" s="245">
        <v>4097</v>
      </c>
      <c r="G672" s="234" t="str">
        <f t="shared" si="10"/>
        <v>4097</v>
      </c>
    </row>
    <row r="673" s="234" customFormat="1" ht="16.5" hidden="1" customHeight="1" spans="1:7">
      <c r="A673" s="234">
        <v>2100799</v>
      </c>
      <c r="B673" s="244" t="s">
        <v>567</v>
      </c>
      <c r="C673" s="245"/>
      <c r="D673" s="245"/>
      <c r="E673" s="245"/>
      <c r="F673" s="245">
        <v>0</v>
      </c>
      <c r="G673" s="234" t="str">
        <f t="shared" si="10"/>
        <v>0</v>
      </c>
    </row>
    <row r="674" ht="16.5" customHeight="1" spans="1:7">
      <c r="A674" s="234">
        <v>21011</v>
      </c>
      <c r="B674" s="231" t="s">
        <v>568</v>
      </c>
      <c r="C674" s="243"/>
      <c r="D674" s="243"/>
      <c r="E674" s="243"/>
      <c r="F674" s="243">
        <v>21595</v>
      </c>
      <c r="G674" s="234" t="str">
        <f t="shared" si="10"/>
        <v>21595</v>
      </c>
    </row>
    <row r="675" ht="16.5" customHeight="1" spans="1:7">
      <c r="A675" s="234">
        <v>2101101</v>
      </c>
      <c r="B675" s="231" t="s">
        <v>569</v>
      </c>
      <c r="C675" s="243"/>
      <c r="D675" s="243"/>
      <c r="E675" s="243"/>
      <c r="F675" s="243">
        <v>3461</v>
      </c>
      <c r="G675" s="234" t="str">
        <f t="shared" si="10"/>
        <v>3461</v>
      </c>
    </row>
    <row r="676" ht="16.5" customHeight="1" spans="1:7">
      <c r="A676" s="234">
        <v>2101102</v>
      </c>
      <c r="B676" s="231" t="s">
        <v>570</v>
      </c>
      <c r="C676" s="243"/>
      <c r="D676" s="243"/>
      <c r="E676" s="243"/>
      <c r="F676" s="243">
        <v>17311</v>
      </c>
      <c r="G676" s="234" t="str">
        <f t="shared" si="10"/>
        <v>17311</v>
      </c>
    </row>
    <row r="677" s="234" customFormat="1" ht="16.5" customHeight="1" spans="1:7">
      <c r="A677" s="234">
        <v>2101103</v>
      </c>
      <c r="B677" s="244" t="s">
        <v>571</v>
      </c>
      <c r="C677" s="245"/>
      <c r="D677" s="245"/>
      <c r="E677" s="245"/>
      <c r="F677" s="245">
        <v>45</v>
      </c>
      <c r="G677" s="234" t="str">
        <f t="shared" si="10"/>
        <v>45</v>
      </c>
    </row>
    <row r="678" ht="16.5" customHeight="1" spans="1:7">
      <c r="A678" s="234">
        <v>2101199</v>
      </c>
      <c r="B678" s="231" t="s">
        <v>572</v>
      </c>
      <c r="C678" s="243"/>
      <c r="D678" s="243"/>
      <c r="E678" s="243"/>
      <c r="F678" s="243">
        <v>778</v>
      </c>
      <c r="G678" s="234" t="str">
        <f t="shared" si="10"/>
        <v>778</v>
      </c>
    </row>
    <row r="679" s="234" customFormat="1" ht="16.5" customHeight="1" spans="1:7">
      <c r="A679" s="234">
        <v>21012</v>
      </c>
      <c r="B679" s="244" t="s">
        <v>573</v>
      </c>
      <c r="C679" s="245"/>
      <c r="D679" s="245"/>
      <c r="E679" s="245"/>
      <c r="F679" s="245">
        <v>76171</v>
      </c>
      <c r="G679" s="234" t="str">
        <f t="shared" si="10"/>
        <v>76171</v>
      </c>
    </row>
    <row r="680" ht="16.5" hidden="1" customHeight="1" spans="1:7">
      <c r="A680" s="234">
        <v>2101201</v>
      </c>
      <c r="B680" s="231" t="s">
        <v>574</v>
      </c>
      <c r="C680" s="243"/>
      <c r="D680" s="243"/>
      <c r="E680" s="243"/>
      <c r="F680" s="243">
        <v>0</v>
      </c>
      <c r="G680" s="234" t="str">
        <f t="shared" si="10"/>
        <v>0</v>
      </c>
    </row>
    <row r="681" ht="16.5" customHeight="1" spans="1:7">
      <c r="A681" s="234">
        <v>2101202</v>
      </c>
      <c r="B681" s="231" t="s">
        <v>575</v>
      </c>
      <c r="C681" s="243"/>
      <c r="D681" s="243"/>
      <c r="E681" s="243"/>
      <c r="F681" s="243">
        <v>76171</v>
      </c>
      <c r="G681" s="234" t="str">
        <f t="shared" si="10"/>
        <v>76171</v>
      </c>
    </row>
    <row r="682" ht="16.5" hidden="1" customHeight="1" spans="1:7">
      <c r="A682" s="234">
        <v>2101299</v>
      </c>
      <c r="B682" s="231" t="s">
        <v>576</v>
      </c>
      <c r="C682" s="243"/>
      <c r="D682" s="243"/>
      <c r="E682" s="243"/>
      <c r="F682" s="243">
        <v>0</v>
      </c>
      <c r="G682" s="234" t="str">
        <f t="shared" si="10"/>
        <v>0</v>
      </c>
    </row>
    <row r="683" ht="16.5" customHeight="1" spans="1:7">
      <c r="A683" s="234">
        <v>21013</v>
      </c>
      <c r="B683" s="231" t="s">
        <v>577</v>
      </c>
      <c r="C683" s="243"/>
      <c r="D683" s="243"/>
      <c r="E683" s="243"/>
      <c r="F683" s="243">
        <v>9471</v>
      </c>
      <c r="G683" s="234" t="str">
        <f t="shared" si="10"/>
        <v>9471</v>
      </c>
    </row>
    <row r="684" ht="16.5" customHeight="1" spans="1:7">
      <c r="A684" s="234">
        <v>2101301</v>
      </c>
      <c r="B684" s="231" t="s">
        <v>578</v>
      </c>
      <c r="C684" s="243"/>
      <c r="D684" s="243"/>
      <c r="E684" s="243"/>
      <c r="F684" s="243">
        <v>9411</v>
      </c>
      <c r="G684" s="234" t="str">
        <f t="shared" si="10"/>
        <v>9411</v>
      </c>
    </row>
    <row r="685" ht="16.5" hidden="1" customHeight="1" spans="1:7">
      <c r="A685" s="234">
        <v>2101302</v>
      </c>
      <c r="B685" s="231" t="s">
        <v>579</v>
      </c>
      <c r="C685" s="243"/>
      <c r="D685" s="243"/>
      <c r="E685" s="243"/>
      <c r="F685" s="243">
        <v>0</v>
      </c>
      <c r="G685" s="234" t="str">
        <f t="shared" si="10"/>
        <v>0</v>
      </c>
    </row>
    <row r="686" ht="16.5" customHeight="1" spans="1:7">
      <c r="A686" s="234">
        <v>2101399</v>
      </c>
      <c r="B686" s="231" t="s">
        <v>580</v>
      </c>
      <c r="C686" s="243"/>
      <c r="D686" s="243"/>
      <c r="E686" s="243"/>
      <c r="F686" s="243">
        <v>60</v>
      </c>
      <c r="G686" s="234" t="str">
        <f t="shared" si="10"/>
        <v>60</v>
      </c>
    </row>
    <row r="687" s="234" customFormat="1" ht="16.5" customHeight="1" spans="1:7">
      <c r="A687" s="234">
        <v>21014</v>
      </c>
      <c r="B687" s="244" t="s">
        <v>581</v>
      </c>
      <c r="C687" s="245"/>
      <c r="D687" s="245"/>
      <c r="E687" s="245"/>
      <c r="F687" s="245">
        <v>1195</v>
      </c>
      <c r="G687" s="234" t="str">
        <f t="shared" si="10"/>
        <v>1195</v>
      </c>
    </row>
    <row r="688" s="234" customFormat="1" ht="16.5" customHeight="1" spans="1:7">
      <c r="A688" s="234">
        <v>2101401</v>
      </c>
      <c r="B688" s="244" t="s">
        <v>582</v>
      </c>
      <c r="C688" s="245"/>
      <c r="D688" s="245"/>
      <c r="E688" s="245"/>
      <c r="F688" s="245">
        <v>1195</v>
      </c>
      <c r="G688" s="234" t="str">
        <f t="shared" si="10"/>
        <v>1195</v>
      </c>
    </row>
    <row r="689" ht="16.5" hidden="1" customHeight="1" spans="1:7">
      <c r="A689" s="234">
        <v>2101499</v>
      </c>
      <c r="B689" s="231" t="s">
        <v>583</v>
      </c>
      <c r="C689" s="243"/>
      <c r="D689" s="243"/>
      <c r="E689" s="243"/>
      <c r="F689" s="243">
        <v>0</v>
      </c>
      <c r="G689" s="234" t="str">
        <f t="shared" si="10"/>
        <v>0</v>
      </c>
    </row>
    <row r="690" ht="16.5" customHeight="1" spans="1:7">
      <c r="A690" s="234">
        <v>21015</v>
      </c>
      <c r="B690" s="231" t="s">
        <v>584</v>
      </c>
      <c r="C690" s="243"/>
      <c r="D690" s="243"/>
      <c r="E690" s="243"/>
      <c r="F690" s="243">
        <v>592</v>
      </c>
      <c r="G690" s="234" t="str">
        <f t="shared" si="10"/>
        <v>592</v>
      </c>
    </row>
    <row r="691" ht="16.5" customHeight="1" spans="1:7">
      <c r="A691" s="234">
        <v>2101501</v>
      </c>
      <c r="B691" s="231" t="s">
        <v>88</v>
      </c>
      <c r="C691" s="243"/>
      <c r="D691" s="243"/>
      <c r="E691" s="243"/>
      <c r="F691" s="243">
        <v>446</v>
      </c>
      <c r="G691" s="234" t="str">
        <f t="shared" si="10"/>
        <v>446</v>
      </c>
    </row>
    <row r="692" ht="16.5" hidden="1" customHeight="1" spans="1:7">
      <c r="A692" s="234">
        <v>2101502</v>
      </c>
      <c r="B692" s="231" t="s">
        <v>89</v>
      </c>
      <c r="C692" s="243"/>
      <c r="D692" s="243"/>
      <c r="E692" s="243"/>
      <c r="F692" s="243">
        <v>0</v>
      </c>
      <c r="G692" s="234" t="str">
        <f t="shared" si="10"/>
        <v>0</v>
      </c>
    </row>
    <row r="693" s="234" customFormat="1" ht="16.5" hidden="1" customHeight="1" spans="1:7">
      <c r="A693" s="234">
        <v>2101503</v>
      </c>
      <c r="B693" s="244" t="s">
        <v>90</v>
      </c>
      <c r="C693" s="245"/>
      <c r="D693" s="245"/>
      <c r="E693" s="245"/>
      <c r="F693" s="245">
        <v>0</v>
      </c>
      <c r="G693" s="234" t="str">
        <f t="shared" si="10"/>
        <v>0</v>
      </c>
    </row>
    <row r="694" s="234" customFormat="1" ht="16.5" hidden="1" customHeight="1" spans="1:7">
      <c r="A694" s="234">
        <v>2101504</v>
      </c>
      <c r="B694" s="244" t="s">
        <v>129</v>
      </c>
      <c r="C694" s="245"/>
      <c r="D694" s="245"/>
      <c r="E694" s="245"/>
      <c r="F694" s="245">
        <v>0</v>
      </c>
      <c r="G694" s="234" t="str">
        <f t="shared" si="10"/>
        <v>0</v>
      </c>
    </row>
    <row r="695" s="234" customFormat="1" ht="16.5" hidden="1" customHeight="1" spans="1:7">
      <c r="A695" s="234">
        <v>2101505</v>
      </c>
      <c r="B695" s="244" t="s">
        <v>585</v>
      </c>
      <c r="C695" s="245"/>
      <c r="D695" s="245"/>
      <c r="E695" s="245"/>
      <c r="F695" s="245">
        <v>0</v>
      </c>
      <c r="G695" s="234" t="str">
        <f t="shared" si="10"/>
        <v>0</v>
      </c>
    </row>
    <row r="696" s="234" customFormat="1" ht="16.5" hidden="1" customHeight="1" spans="1:7">
      <c r="A696" s="234">
        <v>2101506</v>
      </c>
      <c r="B696" s="244" t="s">
        <v>586</v>
      </c>
      <c r="C696" s="245"/>
      <c r="D696" s="245"/>
      <c r="E696" s="245"/>
      <c r="F696" s="245">
        <v>0</v>
      </c>
      <c r="G696" s="234" t="str">
        <f t="shared" si="10"/>
        <v>0</v>
      </c>
    </row>
    <row r="697" s="234" customFormat="1" ht="16.5" customHeight="1" spans="1:7">
      <c r="A697" s="234">
        <v>2101550</v>
      </c>
      <c r="B697" s="244" t="s">
        <v>97</v>
      </c>
      <c r="C697" s="245"/>
      <c r="D697" s="245"/>
      <c r="E697" s="245"/>
      <c r="F697" s="245">
        <v>104</v>
      </c>
      <c r="G697" s="234" t="str">
        <f t="shared" si="10"/>
        <v>104</v>
      </c>
    </row>
    <row r="698" s="234" customFormat="1" ht="16.5" customHeight="1" spans="1:7">
      <c r="A698" s="234">
        <v>2101599</v>
      </c>
      <c r="B698" s="244" t="s">
        <v>587</v>
      </c>
      <c r="C698" s="245"/>
      <c r="D698" s="245"/>
      <c r="E698" s="245"/>
      <c r="F698" s="245">
        <v>42</v>
      </c>
      <c r="G698" s="234" t="str">
        <f t="shared" si="10"/>
        <v>42</v>
      </c>
    </row>
    <row r="699" s="234" customFormat="1" ht="16.5" hidden="1" customHeight="1" spans="1:7">
      <c r="A699" s="234">
        <v>21016</v>
      </c>
      <c r="B699" s="244" t="s">
        <v>588</v>
      </c>
      <c r="C699" s="245"/>
      <c r="D699" s="245"/>
      <c r="E699" s="245"/>
      <c r="F699" s="245">
        <v>0</v>
      </c>
      <c r="G699" s="234" t="str">
        <f t="shared" si="10"/>
        <v>0</v>
      </c>
    </row>
    <row r="700" s="234" customFormat="1" ht="16.5" customHeight="1" spans="1:7">
      <c r="A700" s="234">
        <v>21099</v>
      </c>
      <c r="B700" s="244" t="s">
        <v>589</v>
      </c>
      <c r="C700" s="245"/>
      <c r="D700" s="245"/>
      <c r="E700" s="245"/>
      <c r="F700" s="245">
        <v>670</v>
      </c>
      <c r="G700" s="234" t="str">
        <f t="shared" si="10"/>
        <v>670</v>
      </c>
    </row>
    <row r="701" s="234" customFormat="1" ht="16.5" customHeight="1" spans="1:7">
      <c r="A701" s="234">
        <v>211</v>
      </c>
      <c r="B701" s="244" t="s">
        <v>590</v>
      </c>
      <c r="C701" s="245"/>
      <c r="D701" s="245"/>
      <c r="E701" s="245"/>
      <c r="F701" s="245">
        <v>28620</v>
      </c>
      <c r="G701" s="234" t="str">
        <f t="shared" si="10"/>
        <v>28620</v>
      </c>
    </row>
    <row r="702" ht="16.5" customHeight="1" spans="1:7">
      <c r="A702" s="234">
        <v>21101</v>
      </c>
      <c r="B702" s="231" t="s">
        <v>591</v>
      </c>
      <c r="C702" s="243"/>
      <c r="D702" s="243"/>
      <c r="E702" s="243"/>
      <c r="F702" s="243">
        <v>807</v>
      </c>
      <c r="G702" s="234" t="str">
        <f t="shared" si="10"/>
        <v>807</v>
      </c>
    </row>
    <row r="703" ht="16.5" customHeight="1" spans="1:7">
      <c r="A703" s="234">
        <v>2110101</v>
      </c>
      <c r="B703" s="231" t="s">
        <v>88</v>
      </c>
      <c r="C703" s="243"/>
      <c r="D703" s="243"/>
      <c r="E703" s="243"/>
      <c r="F703" s="243">
        <v>807</v>
      </c>
      <c r="G703" s="234" t="str">
        <f t="shared" si="10"/>
        <v>807</v>
      </c>
    </row>
    <row r="704" ht="16.5" hidden="1" customHeight="1" spans="1:7">
      <c r="A704" s="234">
        <v>2110102</v>
      </c>
      <c r="B704" s="231" t="s">
        <v>89</v>
      </c>
      <c r="C704" s="243"/>
      <c r="D704" s="243"/>
      <c r="E704" s="243"/>
      <c r="F704" s="243">
        <v>0</v>
      </c>
      <c r="G704" s="234" t="str">
        <f t="shared" si="10"/>
        <v>0</v>
      </c>
    </row>
    <row r="705" ht="16.5" hidden="1" customHeight="1" spans="1:7">
      <c r="A705" s="234">
        <v>2110103</v>
      </c>
      <c r="B705" s="231" t="s">
        <v>90</v>
      </c>
      <c r="C705" s="243"/>
      <c r="D705" s="243"/>
      <c r="E705" s="243"/>
      <c r="F705" s="243">
        <v>0</v>
      </c>
      <c r="G705" s="234" t="str">
        <f t="shared" si="10"/>
        <v>0</v>
      </c>
    </row>
    <row r="706" ht="16.5" hidden="1" customHeight="1" spans="1:7">
      <c r="A706" s="234">
        <v>2110104</v>
      </c>
      <c r="B706" s="231" t="s">
        <v>592</v>
      </c>
      <c r="C706" s="243"/>
      <c r="D706" s="243"/>
      <c r="E706" s="243"/>
      <c r="F706" s="243">
        <v>0</v>
      </c>
      <c r="G706" s="234" t="str">
        <f t="shared" si="10"/>
        <v>0</v>
      </c>
    </row>
    <row r="707" ht="16.5" hidden="1" customHeight="1" spans="1:7">
      <c r="A707" s="234">
        <v>2110105</v>
      </c>
      <c r="B707" s="231" t="s">
        <v>593</v>
      </c>
      <c r="C707" s="243"/>
      <c r="D707" s="243"/>
      <c r="E707" s="243"/>
      <c r="F707" s="243">
        <v>0</v>
      </c>
      <c r="G707" s="234" t="str">
        <f t="shared" si="10"/>
        <v>0</v>
      </c>
    </row>
    <row r="708" ht="16.5" hidden="1" customHeight="1" spans="1:7">
      <c r="A708" s="234">
        <v>2110106</v>
      </c>
      <c r="B708" s="231" t="s">
        <v>594</v>
      </c>
      <c r="C708" s="243"/>
      <c r="D708" s="243"/>
      <c r="E708" s="243"/>
      <c r="F708" s="243">
        <v>0</v>
      </c>
      <c r="G708" s="234" t="str">
        <f t="shared" si="10"/>
        <v>0</v>
      </c>
    </row>
    <row r="709" ht="16.5" hidden="1" customHeight="1" spans="1:7">
      <c r="A709" s="234">
        <v>2110107</v>
      </c>
      <c r="B709" s="231" t="s">
        <v>595</v>
      </c>
      <c r="C709" s="243"/>
      <c r="D709" s="243"/>
      <c r="E709" s="243"/>
      <c r="F709" s="243">
        <v>0</v>
      </c>
      <c r="G709" s="234" t="str">
        <f t="shared" si="10"/>
        <v>0</v>
      </c>
    </row>
    <row r="710" ht="16.5" hidden="1" customHeight="1" spans="1:7">
      <c r="A710" s="234">
        <v>2110108</v>
      </c>
      <c r="B710" s="231" t="s">
        <v>596</v>
      </c>
      <c r="C710" s="243"/>
      <c r="D710" s="243"/>
      <c r="E710" s="243"/>
      <c r="F710" s="243">
        <v>0</v>
      </c>
      <c r="G710" s="234" t="str">
        <f t="shared" si="10"/>
        <v>0</v>
      </c>
    </row>
    <row r="711" ht="16.5" hidden="1" customHeight="1" spans="1:7">
      <c r="A711" s="234">
        <v>2110199</v>
      </c>
      <c r="B711" s="231" t="s">
        <v>597</v>
      </c>
      <c r="C711" s="243"/>
      <c r="D711" s="243"/>
      <c r="E711" s="243"/>
      <c r="F711" s="243">
        <v>0</v>
      </c>
      <c r="G711" s="234" t="str">
        <f t="shared" ref="G711:G774" si="11">C711&amp;D711&amp;E711&amp;F711</f>
        <v>0</v>
      </c>
    </row>
    <row r="712" s="234" customFormat="1" ht="16.5" customHeight="1" spans="1:7">
      <c r="A712" s="234">
        <v>21102</v>
      </c>
      <c r="B712" s="244" t="s">
        <v>598</v>
      </c>
      <c r="C712" s="245"/>
      <c r="D712" s="245"/>
      <c r="E712" s="245"/>
      <c r="F712" s="245">
        <v>135</v>
      </c>
      <c r="G712" s="234" t="str">
        <f t="shared" si="11"/>
        <v>135</v>
      </c>
    </row>
    <row r="713" s="234" customFormat="1" ht="16.5" hidden="1" customHeight="1" spans="1:7">
      <c r="A713" s="234">
        <v>2110203</v>
      </c>
      <c r="B713" s="244" t="s">
        <v>599</v>
      </c>
      <c r="C713" s="245"/>
      <c r="D713" s="245"/>
      <c r="E713" s="245"/>
      <c r="F713" s="245">
        <v>0</v>
      </c>
      <c r="G713" s="234" t="str">
        <f t="shared" si="11"/>
        <v>0</v>
      </c>
    </row>
    <row r="714" s="234" customFormat="1" ht="16.5" hidden="1" customHeight="1" spans="1:7">
      <c r="A714" s="234">
        <v>2110204</v>
      </c>
      <c r="B714" s="244" t="s">
        <v>600</v>
      </c>
      <c r="C714" s="245"/>
      <c r="D714" s="245"/>
      <c r="E714" s="245"/>
      <c r="F714" s="245">
        <v>0</v>
      </c>
      <c r="G714" s="234" t="str">
        <f t="shared" si="11"/>
        <v>0</v>
      </c>
    </row>
    <row r="715" ht="16.5" customHeight="1" spans="1:7">
      <c r="A715" s="234">
        <v>2110299</v>
      </c>
      <c r="B715" s="231" t="s">
        <v>601</v>
      </c>
      <c r="C715" s="243"/>
      <c r="D715" s="243"/>
      <c r="E715" s="243"/>
      <c r="F715" s="243">
        <v>135</v>
      </c>
      <c r="G715" s="234" t="str">
        <f t="shared" si="11"/>
        <v>135</v>
      </c>
    </row>
    <row r="716" ht="16.5" customHeight="1" spans="1:7">
      <c r="A716" s="234">
        <v>21103</v>
      </c>
      <c r="B716" s="231" t="s">
        <v>602</v>
      </c>
      <c r="C716" s="243"/>
      <c r="D716" s="243"/>
      <c r="E716" s="243"/>
      <c r="F716" s="243">
        <v>11492</v>
      </c>
      <c r="G716" s="234" t="str">
        <f t="shared" si="11"/>
        <v>11492</v>
      </c>
    </row>
    <row r="717" ht="16.5" customHeight="1" spans="1:7">
      <c r="A717" s="234">
        <v>2110301</v>
      </c>
      <c r="B717" s="231" t="s">
        <v>603</v>
      </c>
      <c r="C717" s="243"/>
      <c r="D717" s="243"/>
      <c r="E717" s="243"/>
      <c r="F717" s="243">
        <v>215</v>
      </c>
      <c r="G717" s="234" t="str">
        <f t="shared" si="11"/>
        <v>215</v>
      </c>
    </row>
    <row r="718" ht="16.5" customHeight="1" spans="1:7">
      <c r="A718" s="234">
        <v>2110302</v>
      </c>
      <c r="B718" s="231" t="s">
        <v>604</v>
      </c>
      <c r="C718" s="243"/>
      <c r="D718" s="243"/>
      <c r="E718" s="243"/>
      <c r="F718" s="243">
        <v>10116</v>
      </c>
      <c r="G718" s="234" t="str">
        <f t="shared" si="11"/>
        <v>10116</v>
      </c>
    </row>
    <row r="719" ht="16.5" hidden="1" customHeight="1" spans="1:7">
      <c r="A719" s="234">
        <v>2110303</v>
      </c>
      <c r="B719" s="231" t="s">
        <v>605</v>
      </c>
      <c r="C719" s="243"/>
      <c r="D719" s="243"/>
      <c r="E719" s="243"/>
      <c r="F719" s="243">
        <v>0</v>
      </c>
      <c r="G719" s="234" t="str">
        <f t="shared" si="11"/>
        <v>0</v>
      </c>
    </row>
    <row r="720" ht="16.5" customHeight="1" spans="1:7">
      <c r="A720" s="234">
        <v>2110304</v>
      </c>
      <c r="B720" s="231" t="s">
        <v>606</v>
      </c>
      <c r="C720" s="243"/>
      <c r="D720" s="243"/>
      <c r="E720" s="243"/>
      <c r="F720" s="243">
        <v>1161</v>
      </c>
      <c r="G720" s="234" t="str">
        <f t="shared" si="11"/>
        <v>1161</v>
      </c>
    </row>
    <row r="721" ht="16.5" hidden="1" customHeight="1" spans="1:7">
      <c r="A721" s="234">
        <v>2110305</v>
      </c>
      <c r="B721" s="231" t="s">
        <v>607</v>
      </c>
      <c r="C721" s="243"/>
      <c r="D721" s="243"/>
      <c r="E721" s="243"/>
      <c r="F721" s="243">
        <v>0</v>
      </c>
      <c r="G721" s="234" t="str">
        <f t="shared" si="11"/>
        <v>0</v>
      </c>
    </row>
    <row r="722" ht="16.5" hidden="1" customHeight="1" spans="1:7">
      <c r="A722" s="234">
        <v>2110306</v>
      </c>
      <c r="B722" s="231" t="s">
        <v>608</v>
      </c>
      <c r="C722" s="243"/>
      <c r="D722" s="243"/>
      <c r="E722" s="243"/>
      <c r="F722" s="243">
        <v>0</v>
      </c>
      <c r="G722" s="234" t="str">
        <f t="shared" si="11"/>
        <v>0</v>
      </c>
    </row>
    <row r="723" ht="16.5" hidden="1" customHeight="1" spans="1:7">
      <c r="A723" s="234">
        <v>2110307</v>
      </c>
      <c r="B723" s="231" t="s">
        <v>609</v>
      </c>
      <c r="C723" s="243"/>
      <c r="D723" s="243"/>
      <c r="E723" s="243"/>
      <c r="F723" s="243">
        <v>0</v>
      </c>
      <c r="G723" s="234" t="str">
        <f t="shared" si="11"/>
        <v>0</v>
      </c>
    </row>
    <row r="724" ht="16.5" hidden="1" customHeight="1" spans="1:7">
      <c r="A724" s="234">
        <v>2110399</v>
      </c>
      <c r="B724" s="231" t="s">
        <v>610</v>
      </c>
      <c r="C724" s="243"/>
      <c r="D724" s="243"/>
      <c r="E724" s="243"/>
      <c r="F724" s="243">
        <v>0</v>
      </c>
      <c r="G724" s="234" t="str">
        <f t="shared" si="11"/>
        <v>0</v>
      </c>
    </row>
    <row r="725" ht="16.5" customHeight="1" spans="1:7">
      <c r="A725" s="234">
        <v>21104</v>
      </c>
      <c r="B725" s="231" t="s">
        <v>611</v>
      </c>
      <c r="C725" s="243"/>
      <c r="D725" s="243"/>
      <c r="E725" s="243"/>
      <c r="F725" s="243">
        <v>5963</v>
      </c>
      <c r="G725" s="234" t="str">
        <f t="shared" si="11"/>
        <v>5963</v>
      </c>
    </row>
    <row r="726" ht="16.5" hidden="1" customHeight="1" spans="1:7">
      <c r="A726" s="234">
        <v>2110401</v>
      </c>
      <c r="B726" s="231" t="s">
        <v>612</v>
      </c>
      <c r="C726" s="243"/>
      <c r="D726" s="243"/>
      <c r="E726" s="243"/>
      <c r="F726" s="243">
        <v>0</v>
      </c>
      <c r="G726" s="234" t="str">
        <f t="shared" si="11"/>
        <v>0</v>
      </c>
    </row>
    <row r="727" ht="16.5" customHeight="1" spans="1:7">
      <c r="A727" s="234">
        <v>2110402</v>
      </c>
      <c r="B727" s="231" t="s">
        <v>613</v>
      </c>
      <c r="C727" s="243"/>
      <c r="D727" s="243"/>
      <c r="E727" s="243"/>
      <c r="F727" s="243">
        <v>5963</v>
      </c>
      <c r="G727" s="234" t="str">
        <f t="shared" si="11"/>
        <v>5963</v>
      </c>
    </row>
    <row r="728" ht="16.5" hidden="1" customHeight="1" spans="1:7">
      <c r="A728" s="234">
        <v>2110404</v>
      </c>
      <c r="B728" s="231" t="s">
        <v>614</v>
      </c>
      <c r="C728" s="243"/>
      <c r="D728" s="243"/>
      <c r="E728" s="243"/>
      <c r="F728" s="243">
        <v>0</v>
      </c>
      <c r="G728" s="234" t="str">
        <f t="shared" si="11"/>
        <v>0</v>
      </c>
    </row>
    <row r="729" s="234" customFormat="1" ht="16.5" hidden="1" customHeight="1" spans="1:7">
      <c r="A729" s="234">
        <v>2110499</v>
      </c>
      <c r="B729" s="244" t="s">
        <v>615</v>
      </c>
      <c r="C729" s="245"/>
      <c r="D729" s="245"/>
      <c r="E729" s="245"/>
      <c r="F729" s="245">
        <v>0</v>
      </c>
      <c r="G729" s="234" t="str">
        <f t="shared" si="11"/>
        <v>0</v>
      </c>
    </row>
    <row r="730" ht="16.5" customHeight="1" spans="1:7">
      <c r="A730" s="234">
        <v>21105</v>
      </c>
      <c r="B730" s="231" t="s">
        <v>616</v>
      </c>
      <c r="C730" s="243"/>
      <c r="D730" s="243"/>
      <c r="E730" s="243"/>
      <c r="F730" s="243">
        <v>685</v>
      </c>
      <c r="G730" s="234" t="str">
        <f t="shared" si="11"/>
        <v>685</v>
      </c>
    </row>
    <row r="731" ht="16.5" hidden="1" customHeight="1" spans="1:7">
      <c r="A731" s="234">
        <v>2110501</v>
      </c>
      <c r="B731" s="231" t="s">
        <v>617</v>
      </c>
      <c r="C731" s="243"/>
      <c r="D731" s="243"/>
      <c r="E731" s="243"/>
      <c r="F731" s="243">
        <v>0</v>
      </c>
      <c r="G731" s="234" t="str">
        <f t="shared" si="11"/>
        <v>0</v>
      </c>
    </row>
    <row r="732" s="234" customFormat="1" ht="16.5" customHeight="1" spans="1:7">
      <c r="A732" s="234">
        <v>2110502</v>
      </c>
      <c r="B732" s="244" t="s">
        <v>618</v>
      </c>
      <c r="C732" s="245"/>
      <c r="D732" s="245"/>
      <c r="E732" s="245"/>
      <c r="F732" s="245">
        <v>174</v>
      </c>
      <c r="G732" s="234" t="str">
        <f t="shared" si="11"/>
        <v>174</v>
      </c>
    </row>
    <row r="733" ht="16.5" customHeight="1" spans="1:7">
      <c r="A733" s="234">
        <v>2110503</v>
      </c>
      <c r="B733" s="231" t="s">
        <v>619</v>
      </c>
      <c r="C733" s="243"/>
      <c r="D733" s="243"/>
      <c r="E733" s="243"/>
      <c r="F733" s="243">
        <v>31</v>
      </c>
      <c r="G733" s="234" t="str">
        <f t="shared" si="11"/>
        <v>31</v>
      </c>
    </row>
    <row r="734" s="234" customFormat="1" ht="16.5" hidden="1" customHeight="1" spans="1:7">
      <c r="A734" s="234">
        <v>2110506</v>
      </c>
      <c r="B734" s="244" t="s">
        <v>620</v>
      </c>
      <c r="C734" s="245"/>
      <c r="D734" s="245"/>
      <c r="E734" s="245"/>
      <c r="F734" s="245">
        <v>0</v>
      </c>
      <c r="G734" s="234" t="str">
        <f t="shared" si="11"/>
        <v>0</v>
      </c>
    </row>
    <row r="735" ht="16.5" hidden="1" customHeight="1" spans="1:7">
      <c r="A735" s="234">
        <v>2110507</v>
      </c>
      <c r="B735" s="231" t="s">
        <v>621</v>
      </c>
      <c r="C735" s="243"/>
      <c r="D735" s="243"/>
      <c r="E735" s="243"/>
      <c r="F735" s="243">
        <v>0</v>
      </c>
      <c r="G735" s="234" t="str">
        <f t="shared" si="11"/>
        <v>0</v>
      </c>
    </row>
    <row r="736" ht="16.5" customHeight="1" spans="1:7">
      <c r="A736" s="234">
        <v>2110599</v>
      </c>
      <c r="B736" s="231" t="s">
        <v>622</v>
      </c>
      <c r="C736" s="243"/>
      <c r="D736" s="243"/>
      <c r="E736" s="243"/>
      <c r="F736" s="243">
        <v>480</v>
      </c>
      <c r="G736" s="234" t="str">
        <f t="shared" si="11"/>
        <v>480</v>
      </c>
    </row>
    <row r="737" s="234" customFormat="1" ht="16.5" customHeight="1" spans="1:7">
      <c r="A737" s="234">
        <v>21106</v>
      </c>
      <c r="B737" s="244" t="s">
        <v>623</v>
      </c>
      <c r="C737" s="245"/>
      <c r="D737" s="245"/>
      <c r="E737" s="245"/>
      <c r="F737" s="245">
        <v>6994</v>
      </c>
      <c r="G737" s="234" t="str">
        <f t="shared" si="11"/>
        <v>6994</v>
      </c>
    </row>
    <row r="738" ht="16.5" customHeight="1" spans="1:7">
      <c r="A738" s="234">
        <v>2110602</v>
      </c>
      <c r="B738" s="231" t="s">
        <v>624</v>
      </c>
      <c r="C738" s="243"/>
      <c r="D738" s="243"/>
      <c r="E738" s="243"/>
      <c r="F738" s="243">
        <v>5663</v>
      </c>
      <c r="G738" s="234" t="str">
        <f t="shared" si="11"/>
        <v>5663</v>
      </c>
    </row>
    <row r="739" ht="16.5" hidden="1" customHeight="1" spans="1:7">
      <c r="A739" s="234">
        <v>2110603</v>
      </c>
      <c r="B739" s="231" t="s">
        <v>625</v>
      </c>
      <c r="C739" s="243"/>
      <c r="D739" s="243"/>
      <c r="E739" s="243"/>
      <c r="F739" s="243">
        <v>0</v>
      </c>
      <c r="G739" s="234" t="str">
        <f t="shared" si="11"/>
        <v>0</v>
      </c>
    </row>
    <row r="740" ht="16.5" hidden="1" customHeight="1" spans="1:7">
      <c r="A740" s="234">
        <v>2110604</v>
      </c>
      <c r="B740" s="231" t="s">
        <v>626</v>
      </c>
      <c r="C740" s="243"/>
      <c r="D740" s="243"/>
      <c r="E740" s="243"/>
      <c r="F740" s="243">
        <v>0</v>
      </c>
      <c r="G740" s="234" t="str">
        <f t="shared" si="11"/>
        <v>0</v>
      </c>
    </row>
    <row r="741" s="234" customFormat="1" ht="16.5" customHeight="1" spans="1:7">
      <c r="A741" s="234">
        <v>2110605</v>
      </c>
      <c r="B741" s="244" t="s">
        <v>627</v>
      </c>
      <c r="C741" s="245"/>
      <c r="D741" s="245"/>
      <c r="E741" s="245"/>
      <c r="F741" s="245">
        <v>1200</v>
      </c>
      <c r="G741" s="234" t="str">
        <f t="shared" si="11"/>
        <v>1200</v>
      </c>
    </row>
    <row r="742" ht="16.5" customHeight="1" spans="1:7">
      <c r="A742" s="234">
        <v>2110699</v>
      </c>
      <c r="B742" s="231" t="s">
        <v>628</v>
      </c>
      <c r="C742" s="243"/>
      <c r="D742" s="243"/>
      <c r="E742" s="243"/>
      <c r="F742" s="243">
        <v>131</v>
      </c>
      <c r="G742" s="234" t="str">
        <f t="shared" si="11"/>
        <v>131</v>
      </c>
    </row>
    <row r="743" ht="16.5" hidden="1" customHeight="1" spans="1:7">
      <c r="A743" s="234">
        <v>21107</v>
      </c>
      <c r="B743" s="231" t="s">
        <v>629</v>
      </c>
      <c r="C743" s="243"/>
      <c r="D743" s="243"/>
      <c r="E743" s="243"/>
      <c r="F743" s="243">
        <v>0</v>
      </c>
      <c r="G743" s="234" t="str">
        <f t="shared" si="11"/>
        <v>0</v>
      </c>
    </row>
    <row r="744" s="234" customFormat="1" ht="16.5" hidden="1" customHeight="1" spans="1:7">
      <c r="A744" s="234">
        <v>2110704</v>
      </c>
      <c r="B744" s="244" t="s">
        <v>630</v>
      </c>
      <c r="C744" s="245"/>
      <c r="D744" s="245"/>
      <c r="E744" s="245"/>
      <c r="F744" s="245">
        <v>0</v>
      </c>
      <c r="G744" s="234" t="str">
        <f t="shared" si="11"/>
        <v>0</v>
      </c>
    </row>
    <row r="745" s="234" customFormat="1" ht="16.5" hidden="1" customHeight="1" spans="1:7">
      <c r="A745" s="234">
        <v>2110799</v>
      </c>
      <c r="B745" s="244" t="s">
        <v>631</v>
      </c>
      <c r="C745" s="245"/>
      <c r="D745" s="245"/>
      <c r="E745" s="245"/>
      <c r="F745" s="245">
        <v>0</v>
      </c>
      <c r="G745" s="234" t="str">
        <f t="shared" si="11"/>
        <v>0</v>
      </c>
    </row>
    <row r="746" ht="16.5" hidden="1" customHeight="1" spans="1:7">
      <c r="A746" s="234">
        <v>21108</v>
      </c>
      <c r="B746" s="231" t="s">
        <v>632</v>
      </c>
      <c r="C746" s="243"/>
      <c r="D746" s="243"/>
      <c r="E746" s="243"/>
      <c r="F746" s="243">
        <v>0</v>
      </c>
      <c r="G746" s="234" t="str">
        <f t="shared" si="11"/>
        <v>0</v>
      </c>
    </row>
    <row r="747" ht="16.5" hidden="1" customHeight="1" spans="1:7">
      <c r="A747" s="234">
        <v>2110804</v>
      </c>
      <c r="B747" s="231" t="s">
        <v>633</v>
      </c>
      <c r="C747" s="243"/>
      <c r="D747" s="243"/>
      <c r="E747" s="243"/>
      <c r="F747" s="243">
        <v>0</v>
      </c>
      <c r="G747" s="234" t="str">
        <f t="shared" si="11"/>
        <v>0</v>
      </c>
    </row>
    <row r="748" s="234" customFormat="1" ht="16.5" hidden="1" customHeight="1" spans="1:7">
      <c r="A748" s="234">
        <v>2110899</v>
      </c>
      <c r="B748" s="244" t="s">
        <v>634</v>
      </c>
      <c r="C748" s="245"/>
      <c r="D748" s="245"/>
      <c r="E748" s="245"/>
      <c r="F748" s="245">
        <v>0</v>
      </c>
      <c r="G748" s="234" t="str">
        <f t="shared" si="11"/>
        <v>0</v>
      </c>
    </row>
    <row r="749" ht="16.5" hidden="1" customHeight="1" spans="1:7">
      <c r="A749" s="234">
        <v>21109</v>
      </c>
      <c r="B749" s="231" t="s">
        <v>635</v>
      </c>
      <c r="C749" s="243"/>
      <c r="D749" s="243"/>
      <c r="E749" s="243"/>
      <c r="F749" s="243">
        <v>0</v>
      </c>
      <c r="G749" s="234" t="str">
        <f t="shared" si="11"/>
        <v>0</v>
      </c>
    </row>
    <row r="750" ht="16.5" hidden="1" customHeight="1" spans="1:7">
      <c r="A750" s="234">
        <v>21110</v>
      </c>
      <c r="B750" s="231" t="s">
        <v>636</v>
      </c>
      <c r="C750" s="243"/>
      <c r="D750" s="243"/>
      <c r="E750" s="243"/>
      <c r="F750" s="243">
        <v>0</v>
      </c>
      <c r="G750" s="234" t="str">
        <f t="shared" si="11"/>
        <v>0</v>
      </c>
    </row>
    <row r="751" s="234" customFormat="1" ht="16.5" customHeight="1" spans="1:7">
      <c r="A751" s="234">
        <v>21111</v>
      </c>
      <c r="B751" s="244" t="s">
        <v>637</v>
      </c>
      <c r="C751" s="245"/>
      <c r="D751" s="245"/>
      <c r="E751" s="245"/>
      <c r="F751" s="245">
        <v>720</v>
      </c>
      <c r="G751" s="234" t="str">
        <f t="shared" si="11"/>
        <v>720</v>
      </c>
    </row>
    <row r="752" s="234" customFormat="1" ht="16.5" customHeight="1" spans="1:7">
      <c r="A752" s="234">
        <v>2111101</v>
      </c>
      <c r="B752" s="244" t="s">
        <v>638</v>
      </c>
      <c r="C752" s="245"/>
      <c r="D752" s="245"/>
      <c r="E752" s="245"/>
      <c r="F752" s="245">
        <v>447</v>
      </c>
      <c r="G752" s="234" t="str">
        <f t="shared" si="11"/>
        <v>447</v>
      </c>
    </row>
    <row r="753" ht="16.5" hidden="1" customHeight="1" spans="1:7">
      <c r="A753" s="234">
        <v>2111102</v>
      </c>
      <c r="B753" s="231" t="s">
        <v>639</v>
      </c>
      <c r="C753" s="243"/>
      <c r="D753" s="243"/>
      <c r="E753" s="243"/>
      <c r="F753" s="243">
        <v>0</v>
      </c>
      <c r="G753" s="234" t="str">
        <f t="shared" si="11"/>
        <v>0</v>
      </c>
    </row>
    <row r="754" ht="16.5" customHeight="1" spans="1:7">
      <c r="A754" s="234">
        <v>2111103</v>
      </c>
      <c r="B754" s="231" t="s">
        <v>640</v>
      </c>
      <c r="C754" s="243"/>
      <c r="D754" s="243"/>
      <c r="E754" s="243"/>
      <c r="F754" s="243">
        <v>273</v>
      </c>
      <c r="G754" s="234" t="str">
        <f t="shared" si="11"/>
        <v>273</v>
      </c>
    </row>
    <row r="755" ht="16.5" hidden="1" customHeight="1" spans="1:7">
      <c r="A755" s="234">
        <v>2111104</v>
      </c>
      <c r="B755" s="231" t="s">
        <v>641</v>
      </c>
      <c r="C755" s="243"/>
      <c r="D755" s="243"/>
      <c r="E755" s="243"/>
      <c r="F755" s="243">
        <v>0</v>
      </c>
      <c r="G755" s="234" t="str">
        <f t="shared" si="11"/>
        <v>0</v>
      </c>
    </row>
    <row r="756" ht="16.5" hidden="1" customHeight="1" spans="1:7">
      <c r="A756" s="234">
        <v>2111199</v>
      </c>
      <c r="B756" s="231" t="s">
        <v>642</v>
      </c>
      <c r="C756" s="243"/>
      <c r="D756" s="243"/>
      <c r="E756" s="243"/>
      <c r="F756" s="243">
        <v>0</v>
      </c>
      <c r="G756" s="234" t="str">
        <f t="shared" si="11"/>
        <v>0</v>
      </c>
    </row>
    <row r="757" ht="16.5" hidden="1" customHeight="1" spans="1:7">
      <c r="A757" s="234">
        <v>21112</v>
      </c>
      <c r="B757" s="231" t="s">
        <v>643</v>
      </c>
      <c r="C757" s="243"/>
      <c r="D757" s="243"/>
      <c r="E757" s="243"/>
      <c r="F757" s="243">
        <v>0</v>
      </c>
      <c r="G757" s="234" t="str">
        <f t="shared" si="11"/>
        <v>0</v>
      </c>
    </row>
    <row r="758" s="234" customFormat="1" ht="16.5" customHeight="1" spans="1:7">
      <c r="A758" s="234">
        <v>21113</v>
      </c>
      <c r="B758" s="244" t="s">
        <v>644</v>
      </c>
      <c r="C758" s="245"/>
      <c r="D758" s="245"/>
      <c r="E758" s="245"/>
      <c r="F758" s="245">
        <v>1310</v>
      </c>
      <c r="G758" s="234" t="str">
        <f t="shared" si="11"/>
        <v>1310</v>
      </c>
    </row>
    <row r="759" s="234" customFormat="1" ht="16.5" hidden="1" customHeight="1" spans="1:7">
      <c r="A759" s="234">
        <v>21114</v>
      </c>
      <c r="B759" s="244" t="s">
        <v>645</v>
      </c>
      <c r="C759" s="245"/>
      <c r="D759" s="245"/>
      <c r="E759" s="245"/>
      <c r="F759" s="245">
        <v>0</v>
      </c>
      <c r="G759" s="234" t="str">
        <f t="shared" si="11"/>
        <v>0</v>
      </c>
    </row>
    <row r="760" s="234" customFormat="1" ht="16.5" hidden="1" customHeight="1" spans="1:7">
      <c r="A760" s="234">
        <v>2111401</v>
      </c>
      <c r="B760" s="244" t="s">
        <v>88</v>
      </c>
      <c r="C760" s="245"/>
      <c r="D760" s="245"/>
      <c r="E760" s="245"/>
      <c r="F760" s="245">
        <v>0</v>
      </c>
      <c r="G760" s="234" t="str">
        <f t="shared" si="11"/>
        <v>0</v>
      </c>
    </row>
    <row r="761" s="234" customFormat="1" ht="16.5" hidden="1" customHeight="1" spans="1:7">
      <c r="A761" s="234">
        <v>2111402</v>
      </c>
      <c r="B761" s="244" t="s">
        <v>89</v>
      </c>
      <c r="C761" s="245"/>
      <c r="D761" s="245"/>
      <c r="E761" s="245"/>
      <c r="F761" s="245">
        <v>0</v>
      </c>
      <c r="G761" s="234" t="str">
        <f t="shared" si="11"/>
        <v>0</v>
      </c>
    </row>
    <row r="762" s="234" customFormat="1" ht="16.5" hidden="1" customHeight="1" spans="1:7">
      <c r="A762" s="234">
        <v>2111403</v>
      </c>
      <c r="B762" s="244" t="s">
        <v>90</v>
      </c>
      <c r="C762" s="245"/>
      <c r="D762" s="245"/>
      <c r="E762" s="245"/>
      <c r="F762" s="245">
        <v>0</v>
      </c>
      <c r="G762" s="234" t="str">
        <f t="shared" si="11"/>
        <v>0</v>
      </c>
    </row>
    <row r="763" s="234" customFormat="1" ht="16.5" hidden="1" customHeight="1" spans="1:7">
      <c r="A763" s="234">
        <v>2111404</v>
      </c>
      <c r="B763" s="244" t="s">
        <v>646</v>
      </c>
      <c r="C763" s="245"/>
      <c r="D763" s="245"/>
      <c r="E763" s="245"/>
      <c r="F763" s="245">
        <v>0</v>
      </c>
      <c r="G763" s="234" t="str">
        <f t="shared" si="11"/>
        <v>0</v>
      </c>
    </row>
    <row r="764" s="234" customFormat="1" ht="16.5" hidden="1" customHeight="1" spans="1:7">
      <c r="A764" s="234">
        <v>2111405</v>
      </c>
      <c r="B764" s="244" t="s">
        <v>647</v>
      </c>
      <c r="C764" s="245"/>
      <c r="D764" s="245"/>
      <c r="E764" s="245"/>
      <c r="F764" s="245">
        <v>0</v>
      </c>
      <c r="G764" s="234" t="str">
        <f t="shared" si="11"/>
        <v>0</v>
      </c>
    </row>
    <row r="765" ht="16.5" hidden="1" customHeight="1" spans="1:7">
      <c r="A765" s="234">
        <v>2111406</v>
      </c>
      <c r="B765" s="231" t="s">
        <v>648</v>
      </c>
      <c r="C765" s="243"/>
      <c r="D765" s="243"/>
      <c r="E765" s="243"/>
      <c r="F765" s="243">
        <v>0</v>
      </c>
      <c r="G765" s="234" t="str">
        <f t="shared" si="11"/>
        <v>0</v>
      </c>
    </row>
    <row r="766" s="234" customFormat="1" ht="16.5" hidden="1" customHeight="1" spans="1:7">
      <c r="A766" s="234">
        <v>2111407</v>
      </c>
      <c r="B766" s="244" t="s">
        <v>649</v>
      </c>
      <c r="C766" s="245"/>
      <c r="D766" s="245"/>
      <c r="E766" s="245"/>
      <c r="F766" s="245">
        <v>0</v>
      </c>
      <c r="G766" s="234" t="str">
        <f t="shared" si="11"/>
        <v>0</v>
      </c>
    </row>
    <row r="767" s="234" customFormat="1" ht="16.5" hidden="1" customHeight="1" spans="1:7">
      <c r="A767" s="234">
        <v>2111408</v>
      </c>
      <c r="B767" s="244" t="s">
        <v>650</v>
      </c>
      <c r="C767" s="245"/>
      <c r="D767" s="245"/>
      <c r="E767" s="245"/>
      <c r="F767" s="245">
        <v>0</v>
      </c>
      <c r="G767" s="234" t="str">
        <f t="shared" si="11"/>
        <v>0</v>
      </c>
    </row>
    <row r="768" s="234" customFormat="1" ht="16.5" hidden="1" customHeight="1" spans="1:7">
      <c r="A768" s="234">
        <v>2111409</v>
      </c>
      <c r="B768" s="244" t="s">
        <v>651</v>
      </c>
      <c r="C768" s="245"/>
      <c r="D768" s="245"/>
      <c r="E768" s="245"/>
      <c r="F768" s="245">
        <v>0</v>
      </c>
      <c r="G768" s="234" t="str">
        <f t="shared" si="11"/>
        <v>0</v>
      </c>
    </row>
    <row r="769" s="234" customFormat="1" ht="16.5" hidden="1" customHeight="1" spans="1:7">
      <c r="A769" s="234">
        <v>2111410</v>
      </c>
      <c r="B769" s="244" t="s">
        <v>652</v>
      </c>
      <c r="C769" s="245"/>
      <c r="D769" s="245"/>
      <c r="E769" s="245"/>
      <c r="F769" s="245">
        <v>0</v>
      </c>
      <c r="G769" s="234" t="str">
        <f t="shared" si="11"/>
        <v>0</v>
      </c>
    </row>
    <row r="770" ht="16.5" hidden="1" customHeight="1" spans="1:7">
      <c r="A770" s="234">
        <v>2111411</v>
      </c>
      <c r="B770" s="231" t="s">
        <v>129</v>
      </c>
      <c r="C770" s="243"/>
      <c r="D770" s="243"/>
      <c r="E770" s="243"/>
      <c r="F770" s="243">
        <v>0</v>
      </c>
      <c r="G770" s="234" t="str">
        <f t="shared" si="11"/>
        <v>0</v>
      </c>
    </row>
    <row r="771" ht="16.5" hidden="1" customHeight="1" spans="1:7">
      <c r="A771" s="234">
        <v>2111413</v>
      </c>
      <c r="B771" s="231" t="s">
        <v>653</v>
      </c>
      <c r="C771" s="243"/>
      <c r="D771" s="243"/>
      <c r="E771" s="243"/>
      <c r="F771" s="243">
        <v>0</v>
      </c>
      <c r="G771" s="234" t="str">
        <f t="shared" si="11"/>
        <v>0</v>
      </c>
    </row>
    <row r="772" ht="16.5" hidden="1" customHeight="1" spans="1:7">
      <c r="A772" s="234">
        <v>2111450</v>
      </c>
      <c r="B772" s="231" t="s">
        <v>97</v>
      </c>
      <c r="C772" s="243"/>
      <c r="D772" s="243"/>
      <c r="E772" s="243"/>
      <c r="F772" s="243">
        <v>0</v>
      </c>
      <c r="G772" s="234" t="str">
        <f t="shared" si="11"/>
        <v>0</v>
      </c>
    </row>
    <row r="773" s="234" customFormat="1" ht="16.5" hidden="1" customHeight="1" spans="1:7">
      <c r="A773" s="234">
        <v>2111499</v>
      </c>
      <c r="B773" s="244" t="s">
        <v>654</v>
      </c>
      <c r="C773" s="245"/>
      <c r="D773" s="245"/>
      <c r="E773" s="245"/>
      <c r="F773" s="245">
        <v>0</v>
      </c>
      <c r="G773" s="234" t="str">
        <f t="shared" si="11"/>
        <v>0</v>
      </c>
    </row>
    <row r="774" ht="16.5" customHeight="1" spans="1:7">
      <c r="A774" s="234">
        <v>21199</v>
      </c>
      <c r="B774" s="231" t="s">
        <v>655</v>
      </c>
      <c r="C774" s="243"/>
      <c r="D774" s="243"/>
      <c r="E774" s="243"/>
      <c r="F774" s="243">
        <v>514</v>
      </c>
      <c r="G774" s="234" t="str">
        <f t="shared" si="11"/>
        <v>514</v>
      </c>
    </row>
    <row r="775" s="234" customFormat="1" ht="16.5" customHeight="1" spans="1:7">
      <c r="A775" s="234">
        <v>212</v>
      </c>
      <c r="B775" s="244" t="s">
        <v>656</v>
      </c>
      <c r="C775" s="245"/>
      <c r="D775" s="245"/>
      <c r="E775" s="245"/>
      <c r="F775" s="245">
        <v>31921</v>
      </c>
      <c r="G775" s="234" t="str">
        <f t="shared" ref="G775:G838" si="12">C775&amp;D775&amp;E775&amp;F775</f>
        <v>31921</v>
      </c>
    </row>
    <row r="776" s="234" customFormat="1" ht="16.5" customHeight="1" spans="1:7">
      <c r="A776" s="234">
        <v>21201</v>
      </c>
      <c r="B776" s="244" t="s">
        <v>657</v>
      </c>
      <c r="C776" s="245"/>
      <c r="D776" s="245"/>
      <c r="E776" s="245"/>
      <c r="F776" s="245">
        <v>2765</v>
      </c>
      <c r="G776" s="234" t="str">
        <f t="shared" si="12"/>
        <v>2765</v>
      </c>
    </row>
    <row r="777" s="234" customFormat="1" ht="16.5" customHeight="1" spans="1:7">
      <c r="A777" s="234">
        <v>2120101</v>
      </c>
      <c r="B777" s="244" t="s">
        <v>88</v>
      </c>
      <c r="C777" s="245"/>
      <c r="D777" s="245"/>
      <c r="E777" s="245"/>
      <c r="F777" s="245">
        <v>1359</v>
      </c>
      <c r="G777" s="234" t="str">
        <f t="shared" si="12"/>
        <v>1359</v>
      </c>
    </row>
    <row r="778" ht="16.5" hidden="1" customHeight="1" spans="1:7">
      <c r="A778" s="234">
        <v>2120102</v>
      </c>
      <c r="B778" s="231" t="s">
        <v>89</v>
      </c>
      <c r="C778" s="243"/>
      <c r="D778" s="243"/>
      <c r="E778" s="243"/>
      <c r="F778" s="243">
        <v>0</v>
      </c>
      <c r="G778" s="234" t="str">
        <f t="shared" si="12"/>
        <v>0</v>
      </c>
    </row>
    <row r="779" s="234" customFormat="1" ht="16.5" hidden="1" customHeight="1" spans="1:7">
      <c r="A779" s="234">
        <v>2120103</v>
      </c>
      <c r="B779" s="244" t="s">
        <v>90</v>
      </c>
      <c r="C779" s="245"/>
      <c r="D779" s="245"/>
      <c r="E779" s="245"/>
      <c r="F779" s="245">
        <v>0</v>
      </c>
      <c r="G779" s="234" t="str">
        <f t="shared" si="12"/>
        <v>0</v>
      </c>
    </row>
    <row r="780" ht="16.5" hidden="1" customHeight="1" spans="1:7">
      <c r="A780" s="234">
        <v>2120104</v>
      </c>
      <c r="B780" s="231" t="s">
        <v>658</v>
      </c>
      <c r="C780" s="243"/>
      <c r="D780" s="243"/>
      <c r="E780" s="243"/>
      <c r="F780" s="243">
        <v>0</v>
      </c>
      <c r="G780" s="234" t="str">
        <f t="shared" si="12"/>
        <v>0</v>
      </c>
    </row>
    <row r="781" ht="16.5" hidden="1" customHeight="1" spans="1:7">
      <c r="A781" s="234">
        <v>2120105</v>
      </c>
      <c r="B781" s="231" t="s">
        <v>659</v>
      </c>
      <c r="C781" s="243"/>
      <c r="D781" s="243"/>
      <c r="E781" s="243"/>
      <c r="F781" s="243">
        <v>0</v>
      </c>
      <c r="G781" s="234" t="str">
        <f t="shared" si="12"/>
        <v>0</v>
      </c>
    </row>
    <row r="782" ht="16.5" customHeight="1" spans="1:7">
      <c r="A782" s="234">
        <v>2120106</v>
      </c>
      <c r="B782" s="231" t="s">
        <v>660</v>
      </c>
      <c r="C782" s="243"/>
      <c r="D782" s="243"/>
      <c r="E782" s="243"/>
      <c r="F782" s="243">
        <v>991</v>
      </c>
      <c r="G782" s="234" t="str">
        <f t="shared" si="12"/>
        <v>991</v>
      </c>
    </row>
    <row r="783" s="234" customFormat="1" ht="16.5" hidden="1" customHeight="1" spans="1:7">
      <c r="A783" s="234">
        <v>2120107</v>
      </c>
      <c r="B783" s="244" t="s">
        <v>661</v>
      </c>
      <c r="C783" s="245"/>
      <c r="D783" s="245"/>
      <c r="E783" s="245"/>
      <c r="F783" s="245">
        <v>0</v>
      </c>
      <c r="G783" s="234" t="str">
        <f t="shared" si="12"/>
        <v>0</v>
      </c>
    </row>
    <row r="784" ht="16.5" hidden="1" customHeight="1" spans="1:7">
      <c r="A784" s="234">
        <v>2120109</v>
      </c>
      <c r="B784" s="231" t="s">
        <v>662</v>
      </c>
      <c r="C784" s="243"/>
      <c r="D784" s="243"/>
      <c r="E784" s="243"/>
      <c r="F784" s="243">
        <v>0</v>
      </c>
      <c r="G784" s="234" t="str">
        <f t="shared" si="12"/>
        <v>0</v>
      </c>
    </row>
    <row r="785" ht="16.5" hidden="1" customHeight="1" spans="1:7">
      <c r="A785" s="234">
        <v>2120110</v>
      </c>
      <c r="B785" s="231" t="s">
        <v>663</v>
      </c>
      <c r="C785" s="243"/>
      <c r="D785" s="243"/>
      <c r="E785" s="243"/>
      <c r="F785" s="243">
        <v>0</v>
      </c>
      <c r="G785" s="234" t="str">
        <f t="shared" si="12"/>
        <v>0</v>
      </c>
    </row>
    <row r="786" ht="16.5" customHeight="1" spans="1:7">
      <c r="A786" s="234">
        <v>2120199</v>
      </c>
      <c r="B786" s="231" t="s">
        <v>664</v>
      </c>
      <c r="C786" s="243"/>
      <c r="D786" s="243"/>
      <c r="E786" s="243"/>
      <c r="F786" s="243">
        <v>415</v>
      </c>
      <c r="G786" s="234" t="str">
        <f t="shared" si="12"/>
        <v>415</v>
      </c>
    </row>
    <row r="787" ht="16.5" customHeight="1" spans="1:7">
      <c r="A787" s="234">
        <v>21202</v>
      </c>
      <c r="B787" s="231" t="s">
        <v>665</v>
      </c>
      <c r="C787" s="243"/>
      <c r="D787" s="243"/>
      <c r="E787" s="243"/>
      <c r="F787" s="243">
        <v>537</v>
      </c>
      <c r="G787" s="234" t="str">
        <f t="shared" si="12"/>
        <v>537</v>
      </c>
    </row>
    <row r="788" s="234" customFormat="1" ht="16.5" customHeight="1" spans="1:7">
      <c r="A788" s="234">
        <v>21203</v>
      </c>
      <c r="B788" s="244" t="s">
        <v>666</v>
      </c>
      <c r="C788" s="245"/>
      <c r="D788" s="245"/>
      <c r="E788" s="245"/>
      <c r="F788" s="245">
        <v>25496</v>
      </c>
      <c r="G788" s="234" t="str">
        <f t="shared" si="12"/>
        <v>25496</v>
      </c>
    </row>
    <row r="789" s="234" customFormat="1" ht="16.5" customHeight="1" spans="1:7">
      <c r="A789" s="234">
        <v>2120303</v>
      </c>
      <c r="B789" s="244" t="s">
        <v>667</v>
      </c>
      <c r="C789" s="245"/>
      <c r="D789" s="245"/>
      <c r="E789" s="245"/>
      <c r="F789" s="245">
        <v>288</v>
      </c>
      <c r="G789" s="234" t="str">
        <f t="shared" si="12"/>
        <v>288</v>
      </c>
    </row>
    <row r="790" s="234" customFormat="1" ht="16.5" customHeight="1" spans="1:7">
      <c r="A790" s="234">
        <v>2120399</v>
      </c>
      <c r="B790" s="244" t="s">
        <v>668</v>
      </c>
      <c r="C790" s="245"/>
      <c r="D790" s="245"/>
      <c r="E790" s="245"/>
      <c r="F790" s="245">
        <v>25208</v>
      </c>
      <c r="G790" s="234" t="str">
        <f t="shared" si="12"/>
        <v>25208</v>
      </c>
    </row>
    <row r="791" ht="16.5" customHeight="1" spans="1:7">
      <c r="A791" s="234">
        <v>21205</v>
      </c>
      <c r="B791" s="231" t="s">
        <v>669</v>
      </c>
      <c r="C791" s="243"/>
      <c r="D791" s="243"/>
      <c r="E791" s="243"/>
      <c r="F791" s="243">
        <v>3103</v>
      </c>
      <c r="G791" s="234" t="str">
        <f t="shared" si="12"/>
        <v>3103</v>
      </c>
    </row>
    <row r="792" ht="16.5" hidden="1" customHeight="1" spans="1:7">
      <c r="A792" s="234">
        <v>21206</v>
      </c>
      <c r="B792" s="231" t="s">
        <v>670</v>
      </c>
      <c r="C792" s="243"/>
      <c r="D792" s="243"/>
      <c r="E792" s="243"/>
      <c r="F792" s="243">
        <v>0</v>
      </c>
      <c r="G792" s="234" t="str">
        <f t="shared" si="12"/>
        <v>0</v>
      </c>
    </row>
    <row r="793" ht="16.5" customHeight="1" spans="1:7">
      <c r="A793" s="234">
        <v>21299</v>
      </c>
      <c r="B793" s="231" t="s">
        <v>671</v>
      </c>
      <c r="C793" s="243"/>
      <c r="D793" s="243"/>
      <c r="E793" s="243"/>
      <c r="F793" s="243">
        <v>20</v>
      </c>
      <c r="G793" s="234" t="str">
        <f t="shared" si="12"/>
        <v>20</v>
      </c>
    </row>
    <row r="794" s="234" customFormat="1" ht="16.5" customHeight="1" spans="1:7">
      <c r="A794" s="234">
        <v>213</v>
      </c>
      <c r="B794" s="244" t="s">
        <v>672</v>
      </c>
      <c r="C794" s="245"/>
      <c r="D794" s="245"/>
      <c r="E794" s="245"/>
      <c r="F794" s="245">
        <v>74881</v>
      </c>
      <c r="G794" s="234" t="str">
        <f t="shared" si="12"/>
        <v>74881</v>
      </c>
    </row>
    <row r="795" ht="16.5" customHeight="1" spans="1:7">
      <c r="A795" s="234">
        <v>21301</v>
      </c>
      <c r="B795" s="231" t="s">
        <v>673</v>
      </c>
      <c r="C795" s="243"/>
      <c r="D795" s="243"/>
      <c r="E795" s="243"/>
      <c r="F795" s="243">
        <v>27281</v>
      </c>
      <c r="G795" s="234" t="str">
        <f t="shared" si="12"/>
        <v>27281</v>
      </c>
    </row>
    <row r="796" ht="16.5" customHeight="1" spans="1:7">
      <c r="A796" s="234">
        <v>2130101</v>
      </c>
      <c r="B796" s="231" t="s">
        <v>88</v>
      </c>
      <c r="C796" s="243"/>
      <c r="D796" s="243"/>
      <c r="E796" s="243"/>
      <c r="F796" s="243">
        <v>1486</v>
      </c>
      <c r="G796" s="234" t="str">
        <f t="shared" si="12"/>
        <v>1486</v>
      </c>
    </row>
    <row r="797" s="234" customFormat="1" ht="16.5" hidden="1" customHeight="1" spans="1:7">
      <c r="A797" s="234">
        <v>2130102</v>
      </c>
      <c r="B797" s="244" t="s">
        <v>89</v>
      </c>
      <c r="C797" s="245"/>
      <c r="D797" s="245"/>
      <c r="E797" s="245"/>
      <c r="F797" s="245">
        <v>0</v>
      </c>
      <c r="G797" s="234" t="str">
        <f t="shared" si="12"/>
        <v>0</v>
      </c>
    </row>
    <row r="798" s="234" customFormat="1" ht="16.5" hidden="1" customHeight="1" spans="1:7">
      <c r="A798" s="234">
        <v>2130103</v>
      </c>
      <c r="B798" s="244" t="s">
        <v>90</v>
      </c>
      <c r="C798" s="245"/>
      <c r="D798" s="245"/>
      <c r="E798" s="245"/>
      <c r="F798" s="245">
        <v>0</v>
      </c>
      <c r="G798" s="234" t="str">
        <f t="shared" si="12"/>
        <v>0</v>
      </c>
    </row>
    <row r="799" s="234" customFormat="1" ht="16.5" customHeight="1" spans="1:7">
      <c r="A799" s="234">
        <v>2130104</v>
      </c>
      <c r="B799" s="244" t="s">
        <v>97</v>
      </c>
      <c r="C799" s="245"/>
      <c r="D799" s="245"/>
      <c r="E799" s="245"/>
      <c r="F799" s="245">
        <v>3193</v>
      </c>
      <c r="G799" s="234" t="str">
        <f t="shared" si="12"/>
        <v>3193</v>
      </c>
    </row>
    <row r="800" s="234" customFormat="1" ht="16.5" hidden="1" customHeight="1" spans="1:7">
      <c r="A800" s="234">
        <v>2130105</v>
      </c>
      <c r="B800" s="244" t="s">
        <v>674</v>
      </c>
      <c r="C800" s="245"/>
      <c r="D800" s="245"/>
      <c r="E800" s="245"/>
      <c r="F800" s="245">
        <v>0</v>
      </c>
      <c r="G800" s="234" t="str">
        <f t="shared" si="12"/>
        <v>0</v>
      </c>
    </row>
    <row r="801" s="234" customFormat="1" ht="16.5" customHeight="1" spans="1:7">
      <c r="A801" s="234">
        <v>2130106</v>
      </c>
      <c r="B801" s="244" t="s">
        <v>675</v>
      </c>
      <c r="C801" s="245"/>
      <c r="D801" s="245"/>
      <c r="E801" s="245"/>
      <c r="F801" s="245">
        <v>788</v>
      </c>
      <c r="G801" s="234" t="str">
        <f t="shared" si="12"/>
        <v>788</v>
      </c>
    </row>
    <row r="802" s="234" customFormat="1" ht="16.5" customHeight="1" spans="1:7">
      <c r="A802" s="234">
        <v>2130108</v>
      </c>
      <c r="B802" s="244" t="s">
        <v>676</v>
      </c>
      <c r="C802" s="245"/>
      <c r="D802" s="245"/>
      <c r="E802" s="245"/>
      <c r="F802" s="245">
        <v>424</v>
      </c>
      <c r="G802" s="234" t="str">
        <f t="shared" si="12"/>
        <v>424</v>
      </c>
    </row>
    <row r="803" s="234" customFormat="1" ht="16.5" hidden="1" customHeight="1" spans="1:7">
      <c r="A803" s="234">
        <v>2130109</v>
      </c>
      <c r="B803" s="244" t="s">
        <v>677</v>
      </c>
      <c r="C803" s="245"/>
      <c r="D803" s="245"/>
      <c r="E803" s="245"/>
      <c r="F803" s="245">
        <v>0</v>
      </c>
      <c r="G803" s="234" t="str">
        <f t="shared" si="12"/>
        <v>0</v>
      </c>
    </row>
    <row r="804" s="234" customFormat="1" ht="16.5" hidden="1" customHeight="1" spans="1:7">
      <c r="A804" s="234">
        <v>2130110</v>
      </c>
      <c r="B804" s="244" t="s">
        <v>678</v>
      </c>
      <c r="C804" s="245"/>
      <c r="D804" s="245"/>
      <c r="E804" s="245"/>
      <c r="F804" s="245">
        <v>0</v>
      </c>
      <c r="G804" s="234" t="str">
        <f t="shared" si="12"/>
        <v>0</v>
      </c>
    </row>
    <row r="805" ht="16.5" customHeight="1" spans="1:7">
      <c r="A805" s="234">
        <v>2130111</v>
      </c>
      <c r="B805" s="231" t="s">
        <v>679</v>
      </c>
      <c r="C805" s="243"/>
      <c r="D805" s="243"/>
      <c r="E805" s="243"/>
      <c r="F805" s="243">
        <v>237</v>
      </c>
      <c r="G805" s="234" t="str">
        <f t="shared" si="12"/>
        <v>237</v>
      </c>
    </row>
    <row r="806" ht="16.5" hidden="1" customHeight="1" spans="1:7">
      <c r="A806" s="234">
        <v>2130112</v>
      </c>
      <c r="B806" s="231" t="s">
        <v>680</v>
      </c>
      <c r="C806" s="243"/>
      <c r="D806" s="243"/>
      <c r="E806" s="243"/>
      <c r="F806" s="243">
        <v>0</v>
      </c>
      <c r="G806" s="234" t="str">
        <f t="shared" si="12"/>
        <v>0</v>
      </c>
    </row>
    <row r="807" ht="16.5" hidden="1" customHeight="1" spans="1:7">
      <c r="A807" s="234">
        <v>2130114</v>
      </c>
      <c r="B807" s="231" t="s">
        <v>681</v>
      </c>
      <c r="C807" s="243"/>
      <c r="D807" s="243"/>
      <c r="E807" s="243"/>
      <c r="F807" s="243">
        <v>0</v>
      </c>
      <c r="G807" s="234" t="str">
        <f t="shared" si="12"/>
        <v>0</v>
      </c>
    </row>
    <row r="808" ht="16.5" customHeight="1" spans="1:7">
      <c r="A808" s="234">
        <v>2130119</v>
      </c>
      <c r="B808" s="231" t="s">
        <v>682</v>
      </c>
      <c r="C808" s="243"/>
      <c r="D808" s="243"/>
      <c r="E808" s="243"/>
      <c r="F808" s="243">
        <v>107</v>
      </c>
      <c r="G808" s="234" t="str">
        <f t="shared" si="12"/>
        <v>107</v>
      </c>
    </row>
    <row r="809" ht="16.5" hidden="1" customHeight="1" spans="1:7">
      <c r="A809" s="234">
        <v>2130120</v>
      </c>
      <c r="B809" s="231" t="s">
        <v>683</v>
      </c>
      <c r="C809" s="243"/>
      <c r="D809" s="243"/>
      <c r="E809" s="243"/>
      <c r="F809" s="243">
        <v>0</v>
      </c>
      <c r="G809" s="234" t="str">
        <f t="shared" si="12"/>
        <v>0</v>
      </c>
    </row>
    <row r="810" s="234" customFormat="1" ht="16.5" hidden="1" customHeight="1" spans="1:7">
      <c r="A810" s="234">
        <v>2130121</v>
      </c>
      <c r="B810" s="244" t="s">
        <v>684</v>
      </c>
      <c r="C810" s="245"/>
      <c r="D810" s="245"/>
      <c r="E810" s="245"/>
      <c r="F810" s="245">
        <v>0</v>
      </c>
      <c r="G810" s="234" t="str">
        <f t="shared" si="12"/>
        <v>0</v>
      </c>
    </row>
    <row r="811" s="234" customFormat="1" ht="16.5" customHeight="1" spans="1:7">
      <c r="A811" s="234">
        <v>2130122</v>
      </c>
      <c r="B811" s="244" t="s">
        <v>685</v>
      </c>
      <c r="C811" s="245"/>
      <c r="D811" s="245"/>
      <c r="E811" s="245"/>
      <c r="F811" s="245">
        <v>14685</v>
      </c>
      <c r="G811" s="234" t="str">
        <f t="shared" si="12"/>
        <v>14685</v>
      </c>
    </row>
    <row r="812" s="234" customFormat="1" ht="16.5" customHeight="1" spans="1:7">
      <c r="A812" s="234">
        <v>2130124</v>
      </c>
      <c r="B812" s="244" t="s">
        <v>686</v>
      </c>
      <c r="C812" s="245"/>
      <c r="D812" s="245"/>
      <c r="E812" s="245"/>
      <c r="F812" s="245">
        <v>650</v>
      </c>
      <c r="G812" s="234" t="str">
        <f t="shared" si="12"/>
        <v>650</v>
      </c>
    </row>
    <row r="813" ht="16.5" customHeight="1" spans="1:7">
      <c r="A813" s="234">
        <v>2130125</v>
      </c>
      <c r="B813" s="231" t="s">
        <v>687</v>
      </c>
      <c r="C813" s="243"/>
      <c r="D813" s="243"/>
      <c r="E813" s="243"/>
      <c r="F813" s="243">
        <v>16</v>
      </c>
      <c r="G813" s="234" t="str">
        <f t="shared" si="12"/>
        <v>16</v>
      </c>
    </row>
    <row r="814" ht="16.5" customHeight="1" spans="1:7">
      <c r="A814" s="234">
        <v>2130126</v>
      </c>
      <c r="B814" s="231" t="s">
        <v>688</v>
      </c>
      <c r="C814" s="243"/>
      <c r="D814" s="243"/>
      <c r="E814" s="243"/>
      <c r="F814" s="243">
        <v>155</v>
      </c>
      <c r="G814" s="234" t="str">
        <f t="shared" si="12"/>
        <v>155</v>
      </c>
    </row>
    <row r="815" s="234" customFormat="1" ht="16.5" customHeight="1" spans="1:7">
      <c r="A815" s="234">
        <v>2130135</v>
      </c>
      <c r="B815" s="244" t="s">
        <v>689</v>
      </c>
      <c r="C815" s="245"/>
      <c r="D815" s="245"/>
      <c r="E815" s="245"/>
      <c r="F815" s="245">
        <v>1423</v>
      </c>
      <c r="G815" s="234" t="str">
        <f t="shared" si="12"/>
        <v>1423</v>
      </c>
    </row>
    <row r="816" s="234" customFormat="1" ht="16.5" hidden="1" customHeight="1" spans="1:7">
      <c r="A816" s="234">
        <v>2130142</v>
      </c>
      <c r="B816" s="244" t="s">
        <v>690</v>
      </c>
      <c r="C816" s="245"/>
      <c r="D816" s="245"/>
      <c r="E816" s="245"/>
      <c r="F816" s="245">
        <v>0</v>
      </c>
      <c r="G816" s="234" t="str">
        <f t="shared" si="12"/>
        <v>0</v>
      </c>
    </row>
    <row r="817" s="234" customFormat="1" ht="16.5" customHeight="1" spans="1:7">
      <c r="A817" s="234">
        <v>2130148</v>
      </c>
      <c r="B817" s="244" t="s">
        <v>691</v>
      </c>
      <c r="C817" s="245"/>
      <c r="D817" s="245"/>
      <c r="E817" s="245"/>
      <c r="F817" s="245">
        <v>30</v>
      </c>
      <c r="G817" s="234" t="str">
        <f t="shared" si="12"/>
        <v>30</v>
      </c>
    </row>
    <row r="818" s="234" customFormat="1" ht="16.5" hidden="1" customHeight="1" spans="1:7">
      <c r="A818" s="234">
        <v>2130152</v>
      </c>
      <c r="B818" s="244" t="s">
        <v>692</v>
      </c>
      <c r="C818" s="245"/>
      <c r="D818" s="245"/>
      <c r="E818" s="245"/>
      <c r="F818" s="245">
        <v>0</v>
      </c>
      <c r="G818" s="234" t="str">
        <f t="shared" si="12"/>
        <v>0</v>
      </c>
    </row>
    <row r="819" s="234" customFormat="1" ht="16.5" customHeight="1" spans="1:7">
      <c r="A819" s="234">
        <v>2130153</v>
      </c>
      <c r="B819" s="244" t="s">
        <v>693</v>
      </c>
      <c r="C819" s="245"/>
      <c r="D819" s="245"/>
      <c r="E819" s="245"/>
      <c r="F819" s="245">
        <v>3340</v>
      </c>
      <c r="G819" s="234" t="str">
        <f t="shared" si="12"/>
        <v>3340</v>
      </c>
    </row>
    <row r="820" s="234" customFormat="1" ht="16.5" customHeight="1" spans="1:7">
      <c r="A820" s="234">
        <v>2130199</v>
      </c>
      <c r="B820" s="244" t="s">
        <v>694</v>
      </c>
      <c r="C820" s="245"/>
      <c r="D820" s="245"/>
      <c r="E820" s="245"/>
      <c r="F820" s="245">
        <v>747</v>
      </c>
      <c r="G820" s="234" t="str">
        <f t="shared" si="12"/>
        <v>747</v>
      </c>
    </row>
    <row r="821" s="234" customFormat="1" ht="16.5" customHeight="1" spans="1:7">
      <c r="A821" s="234">
        <v>21302</v>
      </c>
      <c r="B821" s="244" t="s">
        <v>695</v>
      </c>
      <c r="C821" s="245"/>
      <c r="D821" s="245"/>
      <c r="E821" s="245"/>
      <c r="F821" s="245">
        <v>14068</v>
      </c>
      <c r="G821" s="234" t="str">
        <f t="shared" si="12"/>
        <v>14068</v>
      </c>
    </row>
    <row r="822" s="234" customFormat="1" ht="16.5" customHeight="1" spans="1:7">
      <c r="A822" s="234">
        <v>2130201</v>
      </c>
      <c r="B822" s="244" t="s">
        <v>88</v>
      </c>
      <c r="C822" s="245"/>
      <c r="D822" s="245"/>
      <c r="E822" s="245"/>
      <c r="F822" s="245">
        <v>286</v>
      </c>
      <c r="G822" s="234" t="str">
        <f t="shared" si="12"/>
        <v>286</v>
      </c>
    </row>
    <row r="823" s="234" customFormat="1" ht="16.5" hidden="1" customHeight="1" spans="1:7">
      <c r="A823" s="234">
        <v>2130202</v>
      </c>
      <c r="B823" s="244" t="s">
        <v>89</v>
      </c>
      <c r="C823" s="245"/>
      <c r="D823" s="245"/>
      <c r="E823" s="245"/>
      <c r="F823" s="245">
        <v>0</v>
      </c>
      <c r="G823" s="234" t="str">
        <f t="shared" si="12"/>
        <v>0</v>
      </c>
    </row>
    <row r="824" s="234" customFormat="1" ht="16.5" hidden="1" customHeight="1" spans="1:7">
      <c r="A824" s="234">
        <v>2130203</v>
      </c>
      <c r="B824" s="244" t="s">
        <v>90</v>
      </c>
      <c r="C824" s="245"/>
      <c r="D824" s="245"/>
      <c r="E824" s="245"/>
      <c r="F824" s="245">
        <v>0</v>
      </c>
      <c r="G824" s="234" t="str">
        <f t="shared" si="12"/>
        <v>0</v>
      </c>
    </row>
    <row r="825" s="234" customFormat="1" ht="16.5" customHeight="1" spans="1:7">
      <c r="A825" s="234">
        <v>2130204</v>
      </c>
      <c r="B825" s="244" t="s">
        <v>696</v>
      </c>
      <c r="C825" s="245"/>
      <c r="D825" s="245"/>
      <c r="E825" s="245"/>
      <c r="F825" s="245">
        <v>2576</v>
      </c>
      <c r="G825" s="234" t="str">
        <f t="shared" si="12"/>
        <v>2576</v>
      </c>
    </row>
    <row r="826" s="234" customFormat="1" ht="16.5" customHeight="1" spans="1:7">
      <c r="A826" s="234">
        <v>2130205</v>
      </c>
      <c r="B826" s="244" t="s">
        <v>697</v>
      </c>
      <c r="C826" s="245"/>
      <c r="D826" s="245"/>
      <c r="E826" s="245"/>
      <c r="F826" s="245">
        <v>3291</v>
      </c>
      <c r="G826" s="234" t="str">
        <f t="shared" si="12"/>
        <v>3291</v>
      </c>
    </row>
    <row r="827" s="234" customFormat="1" ht="16.5" hidden="1" customHeight="1" spans="1:7">
      <c r="A827" s="234">
        <v>2130206</v>
      </c>
      <c r="B827" s="244" t="s">
        <v>698</v>
      </c>
      <c r="C827" s="245"/>
      <c r="D827" s="245"/>
      <c r="E827" s="245"/>
      <c r="F827" s="245">
        <v>0</v>
      </c>
      <c r="G827" s="234" t="str">
        <f t="shared" si="12"/>
        <v>0</v>
      </c>
    </row>
    <row r="828" s="234" customFormat="1" ht="16.5" customHeight="1" spans="1:7">
      <c r="A828" s="234">
        <v>2130207</v>
      </c>
      <c r="B828" s="244" t="s">
        <v>699</v>
      </c>
      <c r="C828" s="245"/>
      <c r="D828" s="245"/>
      <c r="E828" s="245"/>
      <c r="F828" s="245">
        <v>994</v>
      </c>
      <c r="G828" s="234" t="str">
        <f t="shared" si="12"/>
        <v>994</v>
      </c>
    </row>
    <row r="829" s="234" customFormat="1" ht="16.5" customHeight="1" spans="1:7">
      <c r="A829" s="234">
        <v>2130209</v>
      </c>
      <c r="B829" s="244" t="s">
        <v>700</v>
      </c>
      <c r="C829" s="245"/>
      <c r="D829" s="245"/>
      <c r="E829" s="245"/>
      <c r="F829" s="245">
        <v>3435</v>
      </c>
      <c r="G829" s="234" t="str">
        <f t="shared" si="12"/>
        <v>3435</v>
      </c>
    </row>
    <row r="830" s="234" customFormat="1" ht="16.5" customHeight="1" spans="1:7">
      <c r="A830" s="234">
        <v>2130210</v>
      </c>
      <c r="B830" s="244" t="s">
        <v>701</v>
      </c>
      <c r="C830" s="245"/>
      <c r="D830" s="245"/>
      <c r="E830" s="245"/>
      <c r="F830" s="245">
        <v>159</v>
      </c>
      <c r="G830" s="234" t="str">
        <f t="shared" si="12"/>
        <v>159</v>
      </c>
    </row>
    <row r="831" s="234" customFormat="1" ht="16.5" hidden="1" customHeight="1" spans="1:7">
      <c r="A831" s="234">
        <v>2130211</v>
      </c>
      <c r="B831" s="244" t="s">
        <v>702</v>
      </c>
      <c r="C831" s="245"/>
      <c r="D831" s="245"/>
      <c r="E831" s="245"/>
      <c r="F831" s="245">
        <v>0</v>
      </c>
      <c r="G831" s="234" t="str">
        <f t="shared" si="12"/>
        <v>0</v>
      </c>
    </row>
    <row r="832" s="234" customFormat="1" ht="16.5" customHeight="1" spans="1:7">
      <c r="A832" s="234">
        <v>2130212</v>
      </c>
      <c r="B832" s="244" t="s">
        <v>703</v>
      </c>
      <c r="C832" s="245"/>
      <c r="D832" s="245"/>
      <c r="E832" s="245"/>
      <c r="F832" s="245">
        <v>350</v>
      </c>
      <c r="G832" s="234" t="str">
        <f t="shared" si="12"/>
        <v>350</v>
      </c>
    </row>
    <row r="833" s="234" customFormat="1" ht="16.5" hidden="1" customHeight="1" spans="1:7">
      <c r="A833" s="234">
        <v>2130213</v>
      </c>
      <c r="B833" s="244" t="s">
        <v>704</v>
      </c>
      <c r="C833" s="245"/>
      <c r="D833" s="245"/>
      <c r="E833" s="245"/>
      <c r="F833" s="245">
        <v>0</v>
      </c>
      <c r="G833" s="234" t="str">
        <f t="shared" si="12"/>
        <v>0</v>
      </c>
    </row>
    <row r="834" ht="16.5" hidden="1" customHeight="1" spans="1:7">
      <c r="A834" s="234">
        <v>2130217</v>
      </c>
      <c r="B834" s="231" t="s">
        <v>705</v>
      </c>
      <c r="C834" s="243"/>
      <c r="D834" s="243"/>
      <c r="E834" s="243"/>
      <c r="F834" s="243">
        <v>0</v>
      </c>
      <c r="G834" s="234" t="str">
        <f t="shared" si="12"/>
        <v>0</v>
      </c>
    </row>
    <row r="835" ht="16.5" hidden="1" customHeight="1" spans="1:7">
      <c r="A835" s="234">
        <v>2130220</v>
      </c>
      <c r="B835" s="231" t="s">
        <v>706</v>
      </c>
      <c r="C835" s="243"/>
      <c r="D835" s="243"/>
      <c r="E835" s="243"/>
      <c r="F835" s="243">
        <v>0</v>
      </c>
      <c r="G835" s="234" t="str">
        <f t="shared" si="12"/>
        <v>0</v>
      </c>
    </row>
    <row r="836" ht="16.5" hidden="1" customHeight="1" spans="1:7">
      <c r="A836" s="234">
        <v>2130221</v>
      </c>
      <c r="B836" s="231" t="s">
        <v>707</v>
      </c>
      <c r="C836" s="243"/>
      <c r="D836" s="243"/>
      <c r="E836" s="243"/>
      <c r="F836" s="243">
        <v>0</v>
      </c>
      <c r="G836" s="234" t="str">
        <f t="shared" si="12"/>
        <v>0</v>
      </c>
    </row>
    <row r="837" ht="16.5" hidden="1" customHeight="1" spans="1:7">
      <c r="A837" s="234">
        <v>2130223</v>
      </c>
      <c r="B837" s="231" t="s">
        <v>708</v>
      </c>
      <c r="C837" s="243"/>
      <c r="D837" s="243"/>
      <c r="E837" s="243"/>
      <c r="F837" s="243">
        <v>0</v>
      </c>
      <c r="G837" s="234" t="str">
        <f t="shared" si="12"/>
        <v>0</v>
      </c>
    </row>
    <row r="838" s="234" customFormat="1" ht="16.5" customHeight="1" spans="1:7">
      <c r="A838" s="234">
        <v>2130226</v>
      </c>
      <c r="B838" s="244" t="s">
        <v>709</v>
      </c>
      <c r="C838" s="245"/>
      <c r="D838" s="245"/>
      <c r="E838" s="245"/>
      <c r="F838" s="245">
        <v>140</v>
      </c>
      <c r="G838" s="234" t="str">
        <f t="shared" si="12"/>
        <v>140</v>
      </c>
    </row>
    <row r="839" ht="16.5" customHeight="1" spans="1:7">
      <c r="A839" s="234">
        <v>2130227</v>
      </c>
      <c r="B839" s="231" t="s">
        <v>710</v>
      </c>
      <c r="C839" s="243"/>
      <c r="D839" s="243"/>
      <c r="E839" s="243"/>
      <c r="F839" s="243">
        <v>417</v>
      </c>
      <c r="G839" s="234" t="str">
        <f t="shared" ref="G839:G902" si="13">C839&amp;D839&amp;E839&amp;F839</f>
        <v>417</v>
      </c>
    </row>
    <row r="840" s="234" customFormat="1" ht="16.5" hidden="1" customHeight="1" spans="1:7">
      <c r="A840" s="234">
        <v>2130232</v>
      </c>
      <c r="B840" s="244" t="s">
        <v>711</v>
      </c>
      <c r="C840" s="245"/>
      <c r="D840" s="245"/>
      <c r="E840" s="245"/>
      <c r="F840" s="245">
        <v>0</v>
      </c>
      <c r="G840" s="234" t="str">
        <f t="shared" si="13"/>
        <v>0</v>
      </c>
    </row>
    <row r="841" ht="16.5" customHeight="1" spans="1:7">
      <c r="A841" s="234">
        <v>2130234</v>
      </c>
      <c r="B841" s="231" t="s">
        <v>712</v>
      </c>
      <c r="C841" s="243"/>
      <c r="D841" s="243"/>
      <c r="E841" s="243"/>
      <c r="F841" s="243">
        <v>692</v>
      </c>
      <c r="G841" s="234" t="str">
        <f t="shared" si="13"/>
        <v>692</v>
      </c>
    </row>
    <row r="842" s="234" customFormat="1" ht="16.5" hidden="1" customHeight="1" spans="1:7">
      <c r="A842" s="234">
        <v>2130235</v>
      </c>
      <c r="B842" s="244" t="s">
        <v>713</v>
      </c>
      <c r="C842" s="245"/>
      <c r="D842" s="245"/>
      <c r="E842" s="245"/>
      <c r="F842" s="245">
        <v>0</v>
      </c>
      <c r="G842" s="234" t="str">
        <f t="shared" si="13"/>
        <v>0</v>
      </c>
    </row>
    <row r="843" s="234" customFormat="1" ht="16.5" hidden="1" customHeight="1" spans="1:7">
      <c r="A843" s="234">
        <v>2130236</v>
      </c>
      <c r="B843" s="244" t="s">
        <v>714</v>
      </c>
      <c r="C843" s="245"/>
      <c r="D843" s="245"/>
      <c r="E843" s="245"/>
      <c r="F843" s="245">
        <v>0</v>
      </c>
      <c r="G843" s="234" t="str">
        <f t="shared" si="13"/>
        <v>0</v>
      </c>
    </row>
    <row r="844" s="234" customFormat="1" ht="16.5" hidden="1" customHeight="1" spans="1:7">
      <c r="A844" s="234">
        <v>2130237</v>
      </c>
      <c r="B844" s="244" t="s">
        <v>680</v>
      </c>
      <c r="C844" s="245"/>
      <c r="D844" s="245"/>
      <c r="E844" s="245"/>
      <c r="F844" s="245">
        <v>0</v>
      </c>
      <c r="G844" s="234" t="str">
        <f t="shared" si="13"/>
        <v>0</v>
      </c>
    </row>
    <row r="845" s="234" customFormat="1" ht="16.5" customHeight="1" spans="1:7">
      <c r="A845" s="234">
        <v>2130299</v>
      </c>
      <c r="B845" s="244" t="s">
        <v>715</v>
      </c>
      <c r="C845" s="245"/>
      <c r="D845" s="245"/>
      <c r="E845" s="245"/>
      <c r="F845" s="245">
        <v>1728</v>
      </c>
      <c r="G845" s="234" t="str">
        <f t="shared" si="13"/>
        <v>1728</v>
      </c>
    </row>
    <row r="846" ht="16.5" customHeight="1" spans="1:7">
      <c r="A846" s="234">
        <v>21303</v>
      </c>
      <c r="B846" s="231" t="s">
        <v>716</v>
      </c>
      <c r="C846" s="243"/>
      <c r="D846" s="243"/>
      <c r="E846" s="243"/>
      <c r="F846" s="243">
        <v>9711</v>
      </c>
      <c r="G846" s="234" t="str">
        <f t="shared" si="13"/>
        <v>9711</v>
      </c>
    </row>
    <row r="847" ht="16.5" customHeight="1" spans="1:7">
      <c r="A847" s="234">
        <v>2130301</v>
      </c>
      <c r="B847" s="231" t="s">
        <v>88</v>
      </c>
      <c r="C847" s="243"/>
      <c r="D847" s="243"/>
      <c r="E847" s="243"/>
      <c r="F847" s="243">
        <v>550</v>
      </c>
      <c r="G847" s="234" t="str">
        <f t="shared" si="13"/>
        <v>550</v>
      </c>
    </row>
    <row r="848" ht="16.5" hidden="1" customHeight="1" spans="1:7">
      <c r="A848" s="234">
        <v>2130302</v>
      </c>
      <c r="B848" s="231" t="s">
        <v>89</v>
      </c>
      <c r="C848" s="243"/>
      <c r="D848" s="243"/>
      <c r="E848" s="243"/>
      <c r="F848" s="243">
        <v>0</v>
      </c>
      <c r="G848" s="234" t="str">
        <f t="shared" si="13"/>
        <v>0</v>
      </c>
    </row>
    <row r="849" ht="16.5" hidden="1" customHeight="1" spans="1:7">
      <c r="A849" s="234">
        <v>2130303</v>
      </c>
      <c r="B849" s="231" t="s">
        <v>90</v>
      </c>
      <c r="C849" s="243"/>
      <c r="D849" s="243"/>
      <c r="E849" s="243"/>
      <c r="F849" s="243">
        <v>0</v>
      </c>
      <c r="G849" s="234" t="str">
        <f t="shared" si="13"/>
        <v>0</v>
      </c>
    </row>
    <row r="850" ht="16.5" customHeight="1" spans="1:7">
      <c r="A850" s="234">
        <v>2130304</v>
      </c>
      <c r="B850" s="231" t="s">
        <v>717</v>
      </c>
      <c r="C850" s="243"/>
      <c r="D850" s="243"/>
      <c r="E850" s="243"/>
      <c r="F850" s="243">
        <v>1912</v>
      </c>
      <c r="G850" s="234" t="str">
        <f t="shared" si="13"/>
        <v>1912</v>
      </c>
    </row>
    <row r="851" ht="16.5" customHeight="1" spans="1:7">
      <c r="A851" s="234">
        <v>2130305</v>
      </c>
      <c r="B851" s="231" t="s">
        <v>718</v>
      </c>
      <c r="C851" s="243"/>
      <c r="D851" s="243"/>
      <c r="E851" s="243"/>
      <c r="F851" s="243">
        <v>2573</v>
      </c>
      <c r="G851" s="234" t="str">
        <f t="shared" si="13"/>
        <v>2573</v>
      </c>
    </row>
    <row r="852" ht="16.5" customHeight="1" spans="1:7">
      <c r="A852" s="234">
        <v>2130306</v>
      </c>
      <c r="B852" s="231" t="s">
        <v>719</v>
      </c>
      <c r="C852" s="243"/>
      <c r="D852" s="243"/>
      <c r="E852" s="243"/>
      <c r="F852" s="243">
        <v>1970</v>
      </c>
      <c r="G852" s="234" t="str">
        <f t="shared" si="13"/>
        <v>1970</v>
      </c>
    </row>
    <row r="853" s="234" customFormat="1" ht="16.5" hidden="1" customHeight="1" spans="1:7">
      <c r="A853" s="234">
        <v>2130307</v>
      </c>
      <c r="B853" s="244" t="s">
        <v>720</v>
      </c>
      <c r="C853" s="245"/>
      <c r="D853" s="245"/>
      <c r="E853" s="245"/>
      <c r="F853" s="245">
        <v>0</v>
      </c>
      <c r="G853" s="234" t="str">
        <f t="shared" si="13"/>
        <v>0</v>
      </c>
    </row>
    <row r="854" s="234" customFormat="1" ht="16.5" customHeight="1" spans="1:7">
      <c r="A854" s="234">
        <v>2130308</v>
      </c>
      <c r="B854" s="244" t="s">
        <v>721</v>
      </c>
      <c r="C854" s="245"/>
      <c r="D854" s="245"/>
      <c r="E854" s="245"/>
      <c r="F854" s="245">
        <v>100</v>
      </c>
      <c r="G854" s="234" t="str">
        <f t="shared" si="13"/>
        <v>100</v>
      </c>
    </row>
    <row r="855" ht="16.5" hidden="1" customHeight="1" spans="1:7">
      <c r="A855" s="234">
        <v>2130309</v>
      </c>
      <c r="B855" s="231" t="s">
        <v>722</v>
      </c>
      <c r="C855" s="243"/>
      <c r="D855" s="243"/>
      <c r="E855" s="243"/>
      <c r="F855" s="243">
        <v>0</v>
      </c>
      <c r="G855" s="234" t="str">
        <f t="shared" si="13"/>
        <v>0</v>
      </c>
    </row>
    <row r="856" ht="16.5" customHeight="1" spans="1:7">
      <c r="A856" s="234">
        <v>2130310</v>
      </c>
      <c r="B856" s="231" t="s">
        <v>723</v>
      </c>
      <c r="C856" s="243"/>
      <c r="D856" s="243"/>
      <c r="E856" s="243"/>
      <c r="F856" s="243">
        <v>904</v>
      </c>
      <c r="G856" s="234" t="str">
        <f t="shared" si="13"/>
        <v>904</v>
      </c>
    </row>
    <row r="857" ht="16.5" customHeight="1" spans="1:7">
      <c r="A857" s="234">
        <v>2130311</v>
      </c>
      <c r="B857" s="231" t="s">
        <v>724</v>
      </c>
      <c r="C857" s="243"/>
      <c r="D857" s="243"/>
      <c r="E857" s="243"/>
      <c r="F857" s="243">
        <v>204</v>
      </c>
      <c r="G857" s="234" t="str">
        <f t="shared" si="13"/>
        <v>204</v>
      </c>
    </row>
    <row r="858" ht="16.5" hidden="1" customHeight="1" spans="1:7">
      <c r="A858" s="234">
        <v>2130312</v>
      </c>
      <c r="B858" s="231" t="s">
        <v>725</v>
      </c>
      <c r="C858" s="243"/>
      <c r="D858" s="243"/>
      <c r="E858" s="243"/>
      <c r="F858" s="243">
        <v>0</v>
      </c>
      <c r="G858" s="234" t="str">
        <f t="shared" si="13"/>
        <v>0</v>
      </c>
    </row>
    <row r="859" ht="16.5" hidden="1" customHeight="1" spans="1:7">
      <c r="A859" s="234">
        <v>2130313</v>
      </c>
      <c r="B859" s="231" t="s">
        <v>726</v>
      </c>
      <c r="C859" s="243"/>
      <c r="D859" s="243"/>
      <c r="E859" s="243"/>
      <c r="F859" s="243">
        <v>0</v>
      </c>
      <c r="G859" s="234" t="str">
        <f t="shared" si="13"/>
        <v>0</v>
      </c>
    </row>
    <row r="860" ht="16.5" customHeight="1" spans="1:7">
      <c r="A860" s="234">
        <v>2130314</v>
      </c>
      <c r="B860" s="231" t="s">
        <v>727</v>
      </c>
      <c r="C860" s="243"/>
      <c r="D860" s="243"/>
      <c r="E860" s="243"/>
      <c r="F860" s="243">
        <v>276</v>
      </c>
      <c r="G860" s="234" t="str">
        <f t="shared" si="13"/>
        <v>276</v>
      </c>
    </row>
    <row r="861" s="234" customFormat="1" ht="16.5" customHeight="1" spans="1:7">
      <c r="A861" s="234">
        <v>2130315</v>
      </c>
      <c r="B861" s="244" t="s">
        <v>728</v>
      </c>
      <c r="C861" s="245"/>
      <c r="D861" s="245"/>
      <c r="E861" s="245"/>
      <c r="F861" s="245">
        <v>100</v>
      </c>
      <c r="G861" s="234" t="str">
        <f t="shared" si="13"/>
        <v>100</v>
      </c>
    </row>
    <row r="862" ht="16.5" hidden="1" customHeight="1" spans="1:7">
      <c r="A862" s="234">
        <v>2130316</v>
      </c>
      <c r="B862" s="231" t="s">
        <v>729</v>
      </c>
      <c r="C862" s="243"/>
      <c r="D862" s="243"/>
      <c r="E862" s="243"/>
      <c r="F862" s="243">
        <v>0</v>
      </c>
      <c r="G862" s="234" t="str">
        <f t="shared" si="13"/>
        <v>0</v>
      </c>
    </row>
    <row r="863" s="234" customFormat="1" ht="16.5" hidden="1" customHeight="1" spans="1:7">
      <c r="A863" s="234">
        <v>2130317</v>
      </c>
      <c r="B863" s="244" t="s">
        <v>730</v>
      </c>
      <c r="C863" s="245"/>
      <c r="D863" s="245"/>
      <c r="E863" s="245"/>
      <c r="F863" s="245">
        <v>0</v>
      </c>
      <c r="G863" s="234" t="str">
        <f t="shared" si="13"/>
        <v>0</v>
      </c>
    </row>
    <row r="864" ht="16.5" hidden="1" customHeight="1" spans="1:7">
      <c r="A864" s="234">
        <v>2130318</v>
      </c>
      <c r="B864" s="231" t="s">
        <v>731</v>
      </c>
      <c r="C864" s="243"/>
      <c r="D864" s="243"/>
      <c r="E864" s="243"/>
      <c r="F864" s="243">
        <v>0</v>
      </c>
      <c r="G864" s="234" t="str">
        <f t="shared" si="13"/>
        <v>0</v>
      </c>
    </row>
    <row r="865" ht="16.5" hidden="1" customHeight="1" spans="1:7">
      <c r="A865" s="234">
        <v>2130319</v>
      </c>
      <c r="B865" s="231" t="s">
        <v>732</v>
      </c>
      <c r="C865" s="243"/>
      <c r="D865" s="243"/>
      <c r="E865" s="243"/>
      <c r="F865" s="243">
        <v>0</v>
      </c>
      <c r="G865" s="234" t="str">
        <f t="shared" si="13"/>
        <v>0</v>
      </c>
    </row>
    <row r="866" ht="16.5" customHeight="1" spans="1:7">
      <c r="A866" s="234">
        <v>2130321</v>
      </c>
      <c r="B866" s="231" t="s">
        <v>733</v>
      </c>
      <c r="C866" s="243"/>
      <c r="D866" s="243"/>
      <c r="E866" s="243"/>
      <c r="F866" s="243">
        <v>1003</v>
      </c>
      <c r="G866" s="234" t="str">
        <f t="shared" si="13"/>
        <v>1003</v>
      </c>
    </row>
    <row r="867" ht="16.5" hidden="1" customHeight="1" spans="1:7">
      <c r="A867" s="234">
        <v>2130322</v>
      </c>
      <c r="B867" s="231" t="s">
        <v>734</v>
      </c>
      <c r="C867" s="243"/>
      <c r="D867" s="243"/>
      <c r="E867" s="243"/>
      <c r="F867" s="243">
        <v>0</v>
      </c>
      <c r="G867" s="234" t="str">
        <f t="shared" si="13"/>
        <v>0</v>
      </c>
    </row>
    <row r="868" ht="16.5" hidden="1" customHeight="1" spans="1:7">
      <c r="A868" s="234">
        <v>2130333</v>
      </c>
      <c r="B868" s="231" t="s">
        <v>708</v>
      </c>
      <c r="C868" s="243"/>
      <c r="D868" s="243"/>
      <c r="E868" s="243"/>
      <c r="F868" s="243">
        <v>0</v>
      </c>
      <c r="G868" s="234" t="str">
        <f t="shared" si="13"/>
        <v>0</v>
      </c>
    </row>
    <row r="869" ht="16.5" hidden="1" customHeight="1" spans="1:7">
      <c r="A869" s="234">
        <v>2130334</v>
      </c>
      <c r="B869" s="231" t="s">
        <v>735</v>
      </c>
      <c r="C869" s="243"/>
      <c r="D869" s="243"/>
      <c r="E869" s="243"/>
      <c r="F869" s="243">
        <v>0</v>
      </c>
      <c r="G869" s="234" t="str">
        <f t="shared" si="13"/>
        <v>0</v>
      </c>
    </row>
    <row r="870" s="234" customFormat="1" ht="16.5" hidden="1" customHeight="1" spans="1:7">
      <c r="A870" s="234">
        <v>2130335</v>
      </c>
      <c r="B870" s="244" t="s">
        <v>736</v>
      </c>
      <c r="C870" s="245"/>
      <c r="D870" s="245"/>
      <c r="E870" s="245"/>
      <c r="F870" s="245">
        <v>0</v>
      </c>
      <c r="G870" s="234" t="str">
        <f t="shared" si="13"/>
        <v>0</v>
      </c>
    </row>
    <row r="871" ht="16.5" hidden="1" customHeight="1" spans="1:7">
      <c r="A871" s="234">
        <v>2130336</v>
      </c>
      <c r="B871" s="231" t="s">
        <v>737</v>
      </c>
      <c r="C871" s="243"/>
      <c r="D871" s="243"/>
      <c r="E871" s="243"/>
      <c r="F871" s="243">
        <v>0</v>
      </c>
      <c r="G871" s="234" t="str">
        <f t="shared" si="13"/>
        <v>0</v>
      </c>
    </row>
    <row r="872" s="234" customFormat="1" ht="16.5" hidden="1" customHeight="1" spans="1:7">
      <c r="A872" s="234">
        <v>2130337</v>
      </c>
      <c r="B872" s="244" t="s">
        <v>738</v>
      </c>
      <c r="C872" s="245"/>
      <c r="D872" s="245"/>
      <c r="E872" s="245"/>
      <c r="F872" s="245">
        <v>0</v>
      </c>
      <c r="G872" s="234" t="str">
        <f t="shared" si="13"/>
        <v>0</v>
      </c>
    </row>
    <row r="873" s="234" customFormat="1" ht="16.5" customHeight="1" spans="1:7">
      <c r="A873" s="234">
        <v>2130399</v>
      </c>
      <c r="B873" s="244" t="s">
        <v>739</v>
      </c>
      <c r="C873" s="245"/>
      <c r="D873" s="245"/>
      <c r="E873" s="245"/>
      <c r="F873" s="245">
        <v>119</v>
      </c>
      <c r="G873" s="234" t="str">
        <f t="shared" si="13"/>
        <v>119</v>
      </c>
    </row>
    <row r="874" ht="16.5" customHeight="1" spans="1:7">
      <c r="A874" s="234">
        <v>21305</v>
      </c>
      <c r="B874" s="231" t="s">
        <v>740</v>
      </c>
      <c r="C874" s="243"/>
      <c r="D874" s="243"/>
      <c r="E874" s="243"/>
      <c r="F874" s="243">
        <v>13862</v>
      </c>
      <c r="G874" s="234" t="str">
        <f t="shared" si="13"/>
        <v>13862</v>
      </c>
    </row>
    <row r="875" ht="16.5" customHeight="1" spans="1:7">
      <c r="A875" s="234">
        <v>2130501</v>
      </c>
      <c r="B875" s="231" t="s">
        <v>88</v>
      </c>
      <c r="C875" s="243"/>
      <c r="D875" s="243"/>
      <c r="E875" s="243"/>
      <c r="F875" s="243">
        <v>240</v>
      </c>
      <c r="G875" s="234" t="str">
        <f t="shared" si="13"/>
        <v>240</v>
      </c>
    </row>
    <row r="876" ht="16.5" hidden="1" customHeight="1" spans="1:7">
      <c r="A876" s="234">
        <v>2130502</v>
      </c>
      <c r="B876" s="231" t="s">
        <v>89</v>
      </c>
      <c r="C876" s="243"/>
      <c r="D876" s="243"/>
      <c r="E876" s="243"/>
      <c r="F876" s="243">
        <v>0</v>
      </c>
      <c r="G876" s="234" t="str">
        <f t="shared" si="13"/>
        <v>0</v>
      </c>
    </row>
    <row r="877" ht="16.5" hidden="1" customHeight="1" spans="1:7">
      <c r="A877" s="234">
        <v>2130503</v>
      </c>
      <c r="B877" s="231" t="s">
        <v>90</v>
      </c>
      <c r="C877" s="243"/>
      <c r="D877" s="243"/>
      <c r="E877" s="243"/>
      <c r="F877" s="243">
        <v>0</v>
      </c>
      <c r="G877" s="234" t="str">
        <f t="shared" si="13"/>
        <v>0</v>
      </c>
    </row>
    <row r="878" ht="16.5" customHeight="1" spans="1:7">
      <c r="A878" s="234">
        <v>2130504</v>
      </c>
      <c r="B878" s="231" t="s">
        <v>741</v>
      </c>
      <c r="C878" s="243"/>
      <c r="D878" s="243"/>
      <c r="E878" s="243"/>
      <c r="F878" s="243">
        <v>2503</v>
      </c>
      <c r="G878" s="234" t="str">
        <f t="shared" si="13"/>
        <v>2503</v>
      </c>
    </row>
    <row r="879" ht="16.5" customHeight="1" spans="1:7">
      <c r="A879" s="234">
        <v>2130505</v>
      </c>
      <c r="B879" s="231" t="s">
        <v>742</v>
      </c>
      <c r="C879" s="243"/>
      <c r="D879" s="243"/>
      <c r="E879" s="243"/>
      <c r="F879" s="243">
        <v>3692</v>
      </c>
      <c r="G879" s="234" t="str">
        <f t="shared" si="13"/>
        <v>3692</v>
      </c>
    </row>
    <row r="880" ht="16.5" customHeight="1" spans="1:7">
      <c r="A880" s="234">
        <v>2130506</v>
      </c>
      <c r="B880" s="231" t="s">
        <v>743</v>
      </c>
      <c r="C880" s="243"/>
      <c r="D880" s="243"/>
      <c r="E880" s="243"/>
      <c r="F880" s="243">
        <v>3517</v>
      </c>
      <c r="G880" s="234" t="str">
        <f t="shared" si="13"/>
        <v>3517</v>
      </c>
    </row>
    <row r="881" s="234" customFormat="1" ht="16.5" customHeight="1" spans="1:7">
      <c r="A881" s="234">
        <v>2130507</v>
      </c>
      <c r="B881" s="244" t="s">
        <v>744</v>
      </c>
      <c r="C881" s="245"/>
      <c r="D881" s="245"/>
      <c r="E881" s="245"/>
      <c r="F881" s="245">
        <v>2895</v>
      </c>
      <c r="G881" s="234" t="str">
        <f t="shared" si="13"/>
        <v>2895</v>
      </c>
    </row>
    <row r="882" ht="16.5" hidden="1" customHeight="1" spans="1:7">
      <c r="A882" s="234">
        <v>2130508</v>
      </c>
      <c r="B882" s="231" t="s">
        <v>745</v>
      </c>
      <c r="C882" s="243"/>
      <c r="D882" s="243"/>
      <c r="E882" s="243"/>
      <c r="F882" s="243">
        <v>0</v>
      </c>
      <c r="G882" s="234" t="str">
        <f t="shared" si="13"/>
        <v>0</v>
      </c>
    </row>
    <row r="883" ht="16.5" customHeight="1" spans="1:7">
      <c r="A883" s="234">
        <v>2130550</v>
      </c>
      <c r="B883" s="231" t="s">
        <v>746</v>
      </c>
      <c r="C883" s="243"/>
      <c r="D883" s="243"/>
      <c r="E883" s="243"/>
      <c r="F883" s="243">
        <v>190</v>
      </c>
      <c r="G883" s="234" t="str">
        <f t="shared" si="13"/>
        <v>190</v>
      </c>
    </row>
    <row r="884" ht="16.5" customHeight="1" spans="1:7">
      <c r="A884" s="234">
        <v>2130599</v>
      </c>
      <c r="B884" s="231" t="s">
        <v>747</v>
      </c>
      <c r="C884" s="243"/>
      <c r="D884" s="243"/>
      <c r="E884" s="243"/>
      <c r="F884" s="243">
        <v>825</v>
      </c>
      <c r="G884" s="234" t="str">
        <f t="shared" si="13"/>
        <v>825</v>
      </c>
    </row>
    <row r="885" s="234" customFormat="1" ht="16.5" customHeight="1" spans="1:7">
      <c r="A885" s="234">
        <v>21307</v>
      </c>
      <c r="B885" s="244" t="s">
        <v>748</v>
      </c>
      <c r="C885" s="245"/>
      <c r="D885" s="245"/>
      <c r="E885" s="245"/>
      <c r="F885" s="245">
        <v>4190</v>
      </c>
      <c r="G885" s="234" t="str">
        <f t="shared" si="13"/>
        <v>4190</v>
      </c>
    </row>
    <row r="886" s="234" customFormat="1" ht="16.5" customHeight="1" spans="1:7">
      <c r="A886" s="234">
        <v>2130701</v>
      </c>
      <c r="B886" s="244" t="s">
        <v>749</v>
      </c>
      <c r="C886" s="245"/>
      <c r="D886" s="245"/>
      <c r="E886" s="245"/>
      <c r="F886" s="245">
        <v>4190</v>
      </c>
      <c r="G886" s="234" t="str">
        <f t="shared" si="13"/>
        <v>4190</v>
      </c>
    </row>
    <row r="887" ht="16.5" hidden="1" customHeight="1" spans="1:7">
      <c r="A887" s="234">
        <v>2130704</v>
      </c>
      <c r="B887" s="231" t="s">
        <v>750</v>
      </c>
      <c r="C887" s="243"/>
      <c r="D887" s="243"/>
      <c r="E887" s="243"/>
      <c r="F887" s="243">
        <v>0</v>
      </c>
      <c r="G887" s="234" t="str">
        <f t="shared" si="13"/>
        <v>0</v>
      </c>
    </row>
    <row r="888" ht="16.5" hidden="1" customHeight="1" spans="1:7">
      <c r="A888" s="234">
        <v>2130705</v>
      </c>
      <c r="B888" s="231" t="s">
        <v>751</v>
      </c>
      <c r="C888" s="243"/>
      <c r="D888" s="243"/>
      <c r="E888" s="243"/>
      <c r="F888" s="243">
        <v>0</v>
      </c>
      <c r="G888" s="234" t="str">
        <f t="shared" si="13"/>
        <v>0</v>
      </c>
    </row>
    <row r="889" s="234" customFormat="1" ht="16.5" hidden="1" customHeight="1" spans="1:7">
      <c r="A889" s="234">
        <v>2130706</v>
      </c>
      <c r="B889" s="244" t="s">
        <v>752</v>
      </c>
      <c r="C889" s="245"/>
      <c r="D889" s="245"/>
      <c r="E889" s="245"/>
      <c r="F889" s="245">
        <v>0</v>
      </c>
      <c r="G889" s="234" t="str">
        <f t="shared" si="13"/>
        <v>0</v>
      </c>
    </row>
    <row r="890" ht="16.5" hidden="1" customHeight="1" spans="1:7">
      <c r="A890" s="234">
        <v>2130707</v>
      </c>
      <c r="B890" s="231" t="s">
        <v>753</v>
      </c>
      <c r="C890" s="243"/>
      <c r="D890" s="243"/>
      <c r="E890" s="243"/>
      <c r="F890" s="243">
        <v>0</v>
      </c>
      <c r="G890" s="234" t="str">
        <f t="shared" si="13"/>
        <v>0</v>
      </c>
    </row>
    <row r="891" ht="16.5" hidden="1" customHeight="1" spans="1:7">
      <c r="A891" s="234">
        <v>2130799</v>
      </c>
      <c r="B891" s="231" t="s">
        <v>754</v>
      </c>
      <c r="C891" s="243"/>
      <c r="D891" s="243"/>
      <c r="E891" s="243"/>
      <c r="F891" s="243">
        <v>0</v>
      </c>
      <c r="G891" s="234" t="str">
        <f t="shared" si="13"/>
        <v>0</v>
      </c>
    </row>
    <row r="892" ht="16.5" customHeight="1" spans="1:7">
      <c r="A892" s="234">
        <v>21308</v>
      </c>
      <c r="B892" s="231" t="s">
        <v>755</v>
      </c>
      <c r="C892" s="243"/>
      <c r="D892" s="243"/>
      <c r="E892" s="243"/>
      <c r="F892" s="243">
        <v>5753</v>
      </c>
      <c r="G892" s="234" t="str">
        <f t="shared" si="13"/>
        <v>5753</v>
      </c>
    </row>
    <row r="893" ht="16.5" hidden="1" customHeight="1" spans="1:7">
      <c r="A893" s="234">
        <v>2130801</v>
      </c>
      <c r="B893" s="231" t="s">
        <v>756</v>
      </c>
      <c r="C893" s="243"/>
      <c r="D893" s="243"/>
      <c r="E893" s="243"/>
      <c r="F893" s="243">
        <v>0</v>
      </c>
      <c r="G893" s="234" t="str">
        <f t="shared" si="13"/>
        <v>0</v>
      </c>
    </row>
    <row r="894" ht="16.5" hidden="1" customHeight="1" spans="1:7">
      <c r="A894" s="234">
        <v>2130802</v>
      </c>
      <c r="B894" s="231" t="s">
        <v>757</v>
      </c>
      <c r="C894" s="243"/>
      <c r="D894" s="243"/>
      <c r="E894" s="243"/>
      <c r="F894" s="243">
        <v>0</v>
      </c>
      <c r="G894" s="234" t="str">
        <f t="shared" si="13"/>
        <v>0</v>
      </c>
    </row>
    <row r="895" ht="16.5" customHeight="1" spans="1:7">
      <c r="A895" s="234">
        <v>2130803</v>
      </c>
      <c r="B895" s="231" t="s">
        <v>758</v>
      </c>
      <c r="C895" s="243"/>
      <c r="D895" s="243"/>
      <c r="E895" s="243"/>
      <c r="F895" s="243">
        <v>2023</v>
      </c>
      <c r="G895" s="234" t="str">
        <f t="shared" si="13"/>
        <v>2023</v>
      </c>
    </row>
    <row r="896" s="234" customFormat="1" ht="16.5" customHeight="1" spans="1:7">
      <c r="A896" s="234">
        <v>2130804</v>
      </c>
      <c r="B896" s="244" t="s">
        <v>759</v>
      </c>
      <c r="C896" s="245"/>
      <c r="D896" s="245"/>
      <c r="E896" s="245"/>
      <c r="F896" s="245">
        <v>3730</v>
      </c>
      <c r="G896" s="234" t="str">
        <f t="shared" si="13"/>
        <v>3730</v>
      </c>
    </row>
    <row r="897" s="234" customFormat="1" ht="16.5" hidden="1" customHeight="1" spans="1:7">
      <c r="A897" s="234">
        <v>2130805</v>
      </c>
      <c r="B897" s="244" t="s">
        <v>760</v>
      </c>
      <c r="C897" s="245"/>
      <c r="D897" s="245"/>
      <c r="E897" s="245"/>
      <c r="F897" s="245">
        <v>0</v>
      </c>
      <c r="G897" s="234" t="str">
        <f t="shared" si="13"/>
        <v>0</v>
      </c>
    </row>
    <row r="898" ht="16.5" hidden="1" customHeight="1" spans="1:7">
      <c r="A898" s="234">
        <v>2130899</v>
      </c>
      <c r="B898" s="231" t="s">
        <v>761</v>
      </c>
      <c r="C898" s="243"/>
      <c r="D898" s="243"/>
      <c r="E898" s="243"/>
      <c r="F898" s="243">
        <v>0</v>
      </c>
      <c r="G898" s="234" t="str">
        <f t="shared" si="13"/>
        <v>0</v>
      </c>
    </row>
    <row r="899" s="234" customFormat="1" ht="16.5" hidden="1" customHeight="1" spans="1:7">
      <c r="A899" s="234">
        <v>21309</v>
      </c>
      <c r="B899" s="244" t="s">
        <v>762</v>
      </c>
      <c r="C899" s="245"/>
      <c r="D899" s="245"/>
      <c r="E899" s="245"/>
      <c r="F899" s="245">
        <v>0</v>
      </c>
      <c r="G899" s="234" t="str">
        <f t="shared" si="13"/>
        <v>0</v>
      </c>
    </row>
    <row r="900" s="234" customFormat="1" ht="16.5" hidden="1" customHeight="1" spans="1:7">
      <c r="A900" s="234">
        <v>2130901</v>
      </c>
      <c r="B900" s="244" t="s">
        <v>763</v>
      </c>
      <c r="C900" s="245"/>
      <c r="D900" s="245"/>
      <c r="E900" s="245"/>
      <c r="F900" s="245">
        <v>0</v>
      </c>
      <c r="G900" s="234" t="str">
        <f t="shared" si="13"/>
        <v>0</v>
      </c>
    </row>
    <row r="901" ht="16.5" hidden="1" customHeight="1" spans="1:7">
      <c r="A901" s="234">
        <v>2130999</v>
      </c>
      <c r="B901" s="231" t="s">
        <v>764</v>
      </c>
      <c r="C901" s="243"/>
      <c r="D901" s="243"/>
      <c r="E901" s="243"/>
      <c r="F901" s="243">
        <v>0</v>
      </c>
      <c r="G901" s="234" t="str">
        <f t="shared" si="13"/>
        <v>0</v>
      </c>
    </row>
    <row r="902" s="234" customFormat="1" ht="16.5" customHeight="1" spans="1:7">
      <c r="A902" s="234">
        <v>21399</v>
      </c>
      <c r="B902" s="244" t="s">
        <v>765</v>
      </c>
      <c r="C902" s="245"/>
      <c r="D902" s="245"/>
      <c r="E902" s="245"/>
      <c r="F902" s="245">
        <v>16</v>
      </c>
      <c r="G902" s="234" t="str">
        <f t="shared" si="13"/>
        <v>16</v>
      </c>
    </row>
    <row r="903" ht="16.5" hidden="1" customHeight="1" spans="1:7">
      <c r="A903" s="234">
        <v>2139901</v>
      </c>
      <c r="B903" s="231" t="s">
        <v>766</v>
      </c>
      <c r="C903" s="243"/>
      <c r="D903" s="243"/>
      <c r="E903" s="243"/>
      <c r="F903" s="243">
        <v>0</v>
      </c>
      <c r="G903" s="234" t="str">
        <f t="shared" ref="G903:G966" si="14">C903&amp;D903&amp;E903&amp;F903</f>
        <v>0</v>
      </c>
    </row>
    <row r="904" s="234" customFormat="1" ht="16.5" customHeight="1" spans="1:7">
      <c r="A904" s="234">
        <v>2139999</v>
      </c>
      <c r="B904" s="244" t="s">
        <v>767</v>
      </c>
      <c r="C904" s="245"/>
      <c r="D904" s="245"/>
      <c r="E904" s="245"/>
      <c r="F904" s="245">
        <v>16</v>
      </c>
      <c r="G904" s="234" t="str">
        <f t="shared" si="14"/>
        <v>16</v>
      </c>
    </row>
    <row r="905" s="234" customFormat="1" ht="16.5" customHeight="1" spans="1:7">
      <c r="A905" s="234">
        <v>214</v>
      </c>
      <c r="B905" s="244" t="s">
        <v>768</v>
      </c>
      <c r="C905" s="245"/>
      <c r="D905" s="245"/>
      <c r="E905" s="245"/>
      <c r="F905" s="245">
        <v>53009</v>
      </c>
      <c r="G905" s="234" t="str">
        <f t="shared" si="14"/>
        <v>53009</v>
      </c>
    </row>
    <row r="906" s="234" customFormat="1" ht="16.5" customHeight="1" spans="1:7">
      <c r="A906" s="234">
        <v>21401</v>
      </c>
      <c r="B906" s="244" t="s">
        <v>769</v>
      </c>
      <c r="C906" s="245"/>
      <c r="D906" s="245"/>
      <c r="E906" s="245"/>
      <c r="F906" s="245">
        <v>38116</v>
      </c>
      <c r="G906" s="234" t="str">
        <f t="shared" si="14"/>
        <v>38116</v>
      </c>
    </row>
    <row r="907" ht="16.5" customHeight="1" spans="1:7">
      <c r="A907" s="234">
        <v>2140101</v>
      </c>
      <c r="B907" s="231" t="s">
        <v>88</v>
      </c>
      <c r="C907" s="243"/>
      <c r="D907" s="243"/>
      <c r="E907" s="243"/>
      <c r="F907" s="243">
        <v>191</v>
      </c>
      <c r="G907" s="234" t="str">
        <f t="shared" si="14"/>
        <v>191</v>
      </c>
    </row>
    <row r="908" ht="16.5" hidden="1" customHeight="1" spans="1:7">
      <c r="A908" s="234">
        <v>2140102</v>
      </c>
      <c r="B908" s="231" t="s">
        <v>89</v>
      </c>
      <c r="C908" s="243"/>
      <c r="D908" s="243"/>
      <c r="E908" s="243"/>
      <c r="F908" s="243">
        <v>0</v>
      </c>
      <c r="G908" s="234" t="str">
        <f t="shared" si="14"/>
        <v>0</v>
      </c>
    </row>
    <row r="909" ht="16.5" hidden="1" customHeight="1" spans="1:7">
      <c r="A909" s="234">
        <v>2140103</v>
      </c>
      <c r="B909" s="231" t="s">
        <v>90</v>
      </c>
      <c r="C909" s="243"/>
      <c r="D909" s="243"/>
      <c r="E909" s="243"/>
      <c r="F909" s="243">
        <v>0</v>
      </c>
      <c r="G909" s="234" t="str">
        <f t="shared" si="14"/>
        <v>0</v>
      </c>
    </row>
    <row r="910" s="234" customFormat="1" ht="16.5" customHeight="1" spans="1:7">
      <c r="A910" s="234">
        <v>2140104</v>
      </c>
      <c r="B910" s="244" t="s">
        <v>770</v>
      </c>
      <c r="C910" s="245"/>
      <c r="D910" s="245"/>
      <c r="E910" s="245"/>
      <c r="F910" s="245">
        <v>28199</v>
      </c>
      <c r="G910" s="234" t="str">
        <f t="shared" si="14"/>
        <v>28199</v>
      </c>
    </row>
    <row r="911" s="234" customFormat="1" ht="16.5" customHeight="1" spans="1:7">
      <c r="A911" s="234">
        <v>2140106</v>
      </c>
      <c r="B911" s="244" t="s">
        <v>771</v>
      </c>
      <c r="C911" s="245"/>
      <c r="D911" s="245"/>
      <c r="E911" s="245"/>
      <c r="F911" s="245">
        <v>4896</v>
      </c>
      <c r="G911" s="234" t="str">
        <f t="shared" si="14"/>
        <v>4896</v>
      </c>
    </row>
    <row r="912" ht="16.5" hidden="1" customHeight="1" spans="1:7">
      <c r="A912" s="234">
        <v>2140109</v>
      </c>
      <c r="B912" s="231" t="s">
        <v>772</v>
      </c>
      <c r="C912" s="243"/>
      <c r="D912" s="243"/>
      <c r="E912" s="243"/>
      <c r="F912" s="243">
        <v>0</v>
      </c>
      <c r="G912" s="234" t="str">
        <f t="shared" si="14"/>
        <v>0</v>
      </c>
    </row>
    <row r="913" ht="16.5" customHeight="1" spans="1:7">
      <c r="A913" s="234">
        <v>2140110</v>
      </c>
      <c r="B913" s="231" t="s">
        <v>773</v>
      </c>
      <c r="C913" s="243"/>
      <c r="D913" s="243"/>
      <c r="E913" s="243"/>
      <c r="F913" s="243">
        <v>149</v>
      </c>
      <c r="G913" s="234" t="str">
        <f t="shared" si="14"/>
        <v>149</v>
      </c>
    </row>
    <row r="914" ht="16.5" hidden="1" customHeight="1" spans="1:7">
      <c r="A914" s="234">
        <v>2140111</v>
      </c>
      <c r="B914" s="231" t="s">
        <v>774</v>
      </c>
      <c r="C914" s="243"/>
      <c r="D914" s="243"/>
      <c r="E914" s="243"/>
      <c r="F914" s="243">
        <v>0</v>
      </c>
      <c r="G914" s="234" t="str">
        <f t="shared" si="14"/>
        <v>0</v>
      </c>
    </row>
    <row r="915" s="234" customFormat="1" ht="16.5" customHeight="1" spans="1:7">
      <c r="A915" s="234">
        <v>2140112</v>
      </c>
      <c r="B915" s="244" t="s">
        <v>775</v>
      </c>
      <c r="C915" s="245"/>
      <c r="D915" s="245"/>
      <c r="E915" s="245"/>
      <c r="F915" s="245">
        <v>3738</v>
      </c>
      <c r="G915" s="234" t="str">
        <f t="shared" si="14"/>
        <v>3738</v>
      </c>
    </row>
    <row r="916" s="234" customFormat="1" ht="16.5" hidden="1" customHeight="1" spans="1:7">
      <c r="A916" s="234">
        <v>2140114</v>
      </c>
      <c r="B916" s="244" t="s">
        <v>776</v>
      </c>
      <c r="C916" s="245"/>
      <c r="D916" s="245"/>
      <c r="E916" s="245"/>
      <c r="F916" s="245">
        <v>0</v>
      </c>
      <c r="G916" s="234" t="str">
        <f t="shared" si="14"/>
        <v>0</v>
      </c>
    </row>
    <row r="917" ht="16.5" hidden="1" customHeight="1" spans="1:7">
      <c r="A917" s="234">
        <v>2140122</v>
      </c>
      <c r="B917" s="231" t="s">
        <v>777</v>
      </c>
      <c r="C917" s="243"/>
      <c r="D917" s="243"/>
      <c r="E917" s="243"/>
      <c r="F917" s="243">
        <v>0</v>
      </c>
      <c r="G917" s="234" t="str">
        <f t="shared" si="14"/>
        <v>0</v>
      </c>
    </row>
    <row r="918" ht="16.5" customHeight="1" spans="1:7">
      <c r="A918" s="234">
        <v>2140123</v>
      </c>
      <c r="B918" s="231" t="s">
        <v>778</v>
      </c>
      <c r="C918" s="243"/>
      <c r="D918" s="243"/>
      <c r="E918" s="243"/>
      <c r="F918" s="243">
        <v>86</v>
      </c>
      <c r="G918" s="234" t="str">
        <f t="shared" si="14"/>
        <v>86</v>
      </c>
    </row>
    <row r="919" ht="16.5" hidden="1" customHeight="1" spans="1:7">
      <c r="A919" s="234">
        <v>2140127</v>
      </c>
      <c r="B919" s="231" t="s">
        <v>779</v>
      </c>
      <c r="C919" s="243"/>
      <c r="D919" s="243"/>
      <c r="E919" s="243"/>
      <c r="F919" s="243">
        <v>0</v>
      </c>
      <c r="G919" s="234" t="str">
        <f t="shared" si="14"/>
        <v>0</v>
      </c>
    </row>
    <row r="920" ht="16.5" hidden="1" customHeight="1" spans="1:7">
      <c r="A920" s="234">
        <v>2140128</v>
      </c>
      <c r="B920" s="231" t="s">
        <v>780</v>
      </c>
      <c r="C920" s="243"/>
      <c r="D920" s="243"/>
      <c r="E920" s="243"/>
      <c r="F920" s="243">
        <v>0</v>
      </c>
      <c r="G920" s="234" t="str">
        <f t="shared" si="14"/>
        <v>0</v>
      </c>
    </row>
    <row r="921" ht="16.5" hidden="1" customHeight="1" spans="1:7">
      <c r="A921" s="234">
        <v>2140129</v>
      </c>
      <c r="B921" s="231" t="s">
        <v>781</v>
      </c>
      <c r="C921" s="243"/>
      <c r="D921" s="243"/>
      <c r="E921" s="243"/>
      <c r="F921" s="243">
        <v>0</v>
      </c>
      <c r="G921" s="234" t="str">
        <f t="shared" si="14"/>
        <v>0</v>
      </c>
    </row>
    <row r="922" ht="16.5" hidden="1" customHeight="1" spans="1:7">
      <c r="A922" s="234">
        <v>2140130</v>
      </c>
      <c r="B922" s="231" t="s">
        <v>782</v>
      </c>
      <c r="C922" s="243"/>
      <c r="D922" s="243"/>
      <c r="E922" s="243"/>
      <c r="F922" s="243">
        <v>0</v>
      </c>
      <c r="G922" s="234" t="str">
        <f t="shared" si="14"/>
        <v>0</v>
      </c>
    </row>
    <row r="923" s="234" customFormat="1" ht="16.5" customHeight="1" spans="1:7">
      <c r="A923" s="234">
        <v>2140131</v>
      </c>
      <c r="B923" s="244" t="s">
        <v>783</v>
      </c>
      <c r="C923" s="245"/>
      <c r="D923" s="245"/>
      <c r="E923" s="245"/>
      <c r="F923" s="245">
        <v>194</v>
      </c>
      <c r="G923" s="234" t="str">
        <f t="shared" si="14"/>
        <v>194</v>
      </c>
    </row>
    <row r="924" ht="16.5" hidden="1" customHeight="1" spans="1:7">
      <c r="A924" s="234">
        <v>2140133</v>
      </c>
      <c r="B924" s="231" t="s">
        <v>784</v>
      </c>
      <c r="C924" s="243"/>
      <c r="D924" s="243"/>
      <c r="E924" s="243"/>
      <c r="F924" s="243">
        <v>0</v>
      </c>
      <c r="G924" s="234" t="str">
        <f t="shared" si="14"/>
        <v>0</v>
      </c>
    </row>
    <row r="925" s="234" customFormat="1" ht="16.5" customHeight="1" spans="1:7">
      <c r="A925" s="234">
        <v>2140136</v>
      </c>
      <c r="B925" s="244" t="s">
        <v>785</v>
      </c>
      <c r="C925" s="245"/>
      <c r="D925" s="245"/>
      <c r="E925" s="245"/>
      <c r="F925" s="245">
        <v>271</v>
      </c>
      <c r="G925" s="234" t="str">
        <f t="shared" si="14"/>
        <v>271</v>
      </c>
    </row>
    <row r="926" s="234" customFormat="1" ht="16.5" hidden="1" customHeight="1" spans="1:7">
      <c r="A926" s="234">
        <v>2140138</v>
      </c>
      <c r="B926" s="244" t="s">
        <v>786</v>
      </c>
      <c r="C926" s="245"/>
      <c r="D926" s="245"/>
      <c r="E926" s="245"/>
      <c r="F926" s="245">
        <v>0</v>
      </c>
      <c r="G926" s="234" t="str">
        <f t="shared" si="14"/>
        <v>0</v>
      </c>
    </row>
    <row r="927" ht="16.5" hidden="1" customHeight="1" spans="1:7">
      <c r="A927" s="234">
        <v>2140139</v>
      </c>
      <c r="B927" s="231" t="s">
        <v>787</v>
      </c>
      <c r="C927" s="243"/>
      <c r="D927" s="243"/>
      <c r="E927" s="243"/>
      <c r="F927" s="243">
        <v>0</v>
      </c>
      <c r="G927" s="234" t="str">
        <f t="shared" si="14"/>
        <v>0</v>
      </c>
    </row>
    <row r="928" ht="16.5" customHeight="1" spans="1:7">
      <c r="A928" s="234">
        <v>2140199</v>
      </c>
      <c r="B928" s="231" t="s">
        <v>788</v>
      </c>
      <c r="C928" s="243"/>
      <c r="D928" s="243"/>
      <c r="E928" s="243"/>
      <c r="F928" s="243">
        <v>392</v>
      </c>
      <c r="G928" s="234" t="str">
        <f t="shared" si="14"/>
        <v>392</v>
      </c>
    </row>
    <row r="929" s="234" customFormat="1" ht="16.5" hidden="1" customHeight="1" spans="1:7">
      <c r="A929" s="234">
        <v>21402</v>
      </c>
      <c r="B929" s="244" t="s">
        <v>789</v>
      </c>
      <c r="C929" s="245"/>
      <c r="D929" s="245"/>
      <c r="E929" s="245"/>
      <c r="F929" s="245">
        <v>0</v>
      </c>
      <c r="G929" s="234" t="str">
        <f t="shared" si="14"/>
        <v>0</v>
      </c>
    </row>
    <row r="930" s="234" customFormat="1" ht="16.5" hidden="1" customHeight="1" spans="1:7">
      <c r="A930" s="234">
        <v>2140201</v>
      </c>
      <c r="B930" s="244" t="s">
        <v>88</v>
      </c>
      <c r="C930" s="245"/>
      <c r="D930" s="245"/>
      <c r="E930" s="245"/>
      <c r="F930" s="245">
        <v>0</v>
      </c>
      <c r="G930" s="234" t="str">
        <f t="shared" si="14"/>
        <v>0</v>
      </c>
    </row>
    <row r="931" s="234" customFormat="1" ht="16.5" hidden="1" customHeight="1" spans="1:7">
      <c r="A931" s="234">
        <v>2140202</v>
      </c>
      <c r="B931" s="244" t="s">
        <v>89</v>
      </c>
      <c r="C931" s="245"/>
      <c r="D931" s="245"/>
      <c r="E931" s="245"/>
      <c r="F931" s="245">
        <v>0</v>
      </c>
      <c r="G931" s="234" t="str">
        <f t="shared" si="14"/>
        <v>0</v>
      </c>
    </row>
    <row r="932" ht="16.5" hidden="1" customHeight="1" spans="1:7">
      <c r="A932" s="234">
        <v>2140203</v>
      </c>
      <c r="B932" s="231" t="s">
        <v>90</v>
      </c>
      <c r="C932" s="243"/>
      <c r="D932" s="243"/>
      <c r="E932" s="243"/>
      <c r="F932" s="243">
        <v>0</v>
      </c>
      <c r="G932" s="234" t="str">
        <f t="shared" si="14"/>
        <v>0</v>
      </c>
    </row>
    <row r="933" ht="16.5" hidden="1" customHeight="1" spans="1:7">
      <c r="A933" s="234">
        <v>2140204</v>
      </c>
      <c r="B933" s="231" t="s">
        <v>790</v>
      </c>
      <c r="C933" s="243"/>
      <c r="D933" s="243"/>
      <c r="E933" s="243"/>
      <c r="F933" s="243">
        <v>0</v>
      </c>
      <c r="G933" s="234" t="str">
        <f t="shared" si="14"/>
        <v>0</v>
      </c>
    </row>
    <row r="934" s="234" customFormat="1" ht="16.5" hidden="1" customHeight="1" spans="1:7">
      <c r="A934" s="234">
        <v>2140205</v>
      </c>
      <c r="B934" s="244" t="s">
        <v>791</v>
      </c>
      <c r="C934" s="245"/>
      <c r="D934" s="245"/>
      <c r="E934" s="245"/>
      <c r="F934" s="245">
        <v>0</v>
      </c>
      <c r="G934" s="234" t="str">
        <f t="shared" si="14"/>
        <v>0</v>
      </c>
    </row>
    <row r="935" s="234" customFormat="1" ht="16.5" hidden="1" customHeight="1" spans="1:7">
      <c r="A935" s="234">
        <v>2140206</v>
      </c>
      <c r="B935" s="244" t="s">
        <v>792</v>
      </c>
      <c r="C935" s="245"/>
      <c r="D935" s="245"/>
      <c r="E935" s="245"/>
      <c r="F935" s="245">
        <v>0</v>
      </c>
      <c r="G935" s="234" t="str">
        <f t="shared" si="14"/>
        <v>0</v>
      </c>
    </row>
    <row r="936" s="234" customFormat="1" ht="16.5" hidden="1" customHeight="1" spans="1:7">
      <c r="A936" s="234">
        <v>2140207</v>
      </c>
      <c r="B936" s="244" t="s">
        <v>793</v>
      </c>
      <c r="C936" s="245"/>
      <c r="D936" s="245"/>
      <c r="E936" s="245"/>
      <c r="F936" s="245">
        <v>0</v>
      </c>
      <c r="G936" s="234" t="str">
        <f t="shared" si="14"/>
        <v>0</v>
      </c>
    </row>
    <row r="937" s="234" customFormat="1" ht="16.5" hidden="1" customHeight="1" spans="1:7">
      <c r="A937" s="234">
        <v>2140208</v>
      </c>
      <c r="B937" s="244" t="s">
        <v>794</v>
      </c>
      <c r="C937" s="245"/>
      <c r="D937" s="245"/>
      <c r="E937" s="245"/>
      <c r="F937" s="245">
        <v>0</v>
      </c>
      <c r="G937" s="234" t="str">
        <f t="shared" si="14"/>
        <v>0</v>
      </c>
    </row>
    <row r="938" s="234" customFormat="1" ht="16.5" hidden="1" customHeight="1" spans="1:7">
      <c r="A938" s="234">
        <v>2140299</v>
      </c>
      <c r="B938" s="244" t="s">
        <v>795</v>
      </c>
      <c r="C938" s="245"/>
      <c r="D938" s="245"/>
      <c r="E938" s="245"/>
      <c r="F938" s="245">
        <v>0</v>
      </c>
      <c r="G938" s="234" t="str">
        <f t="shared" si="14"/>
        <v>0</v>
      </c>
    </row>
    <row r="939" s="234" customFormat="1" ht="16.5" hidden="1" customHeight="1" spans="1:7">
      <c r="A939" s="234">
        <v>21403</v>
      </c>
      <c r="B939" s="244" t="s">
        <v>796</v>
      </c>
      <c r="C939" s="245"/>
      <c r="D939" s="245"/>
      <c r="E939" s="245"/>
      <c r="F939" s="245">
        <v>0</v>
      </c>
      <c r="G939" s="234" t="str">
        <f t="shared" si="14"/>
        <v>0</v>
      </c>
    </row>
    <row r="940" s="234" customFormat="1" ht="16.5" hidden="1" customHeight="1" spans="1:7">
      <c r="A940" s="234">
        <v>2140301</v>
      </c>
      <c r="B940" s="244" t="s">
        <v>88</v>
      </c>
      <c r="C940" s="245"/>
      <c r="D940" s="245"/>
      <c r="E940" s="245"/>
      <c r="F940" s="245">
        <v>0</v>
      </c>
      <c r="G940" s="234" t="str">
        <f t="shared" si="14"/>
        <v>0</v>
      </c>
    </row>
    <row r="941" s="234" customFormat="1" ht="16.5" hidden="1" customHeight="1" spans="1:7">
      <c r="A941" s="234">
        <v>2140302</v>
      </c>
      <c r="B941" s="244" t="s">
        <v>89</v>
      </c>
      <c r="C941" s="245"/>
      <c r="D941" s="245"/>
      <c r="E941" s="245"/>
      <c r="F941" s="245">
        <v>0</v>
      </c>
      <c r="G941" s="234" t="str">
        <f t="shared" si="14"/>
        <v>0</v>
      </c>
    </row>
    <row r="942" s="234" customFormat="1" ht="16.5" hidden="1" customHeight="1" spans="1:7">
      <c r="A942" s="234">
        <v>2140303</v>
      </c>
      <c r="B942" s="244" t="s">
        <v>90</v>
      </c>
      <c r="C942" s="245"/>
      <c r="D942" s="245"/>
      <c r="E942" s="245"/>
      <c r="F942" s="245">
        <v>0</v>
      </c>
      <c r="G942" s="234" t="str">
        <f t="shared" si="14"/>
        <v>0</v>
      </c>
    </row>
    <row r="943" s="234" customFormat="1" ht="16.5" hidden="1" customHeight="1" spans="1:7">
      <c r="A943" s="234">
        <v>2140304</v>
      </c>
      <c r="B943" s="244" t="s">
        <v>797</v>
      </c>
      <c r="C943" s="245"/>
      <c r="D943" s="245"/>
      <c r="E943" s="245"/>
      <c r="F943" s="245">
        <v>0</v>
      </c>
      <c r="G943" s="234" t="str">
        <f t="shared" si="14"/>
        <v>0</v>
      </c>
    </row>
    <row r="944" s="234" customFormat="1" ht="16.5" hidden="1" customHeight="1" spans="1:7">
      <c r="A944" s="234">
        <v>2140305</v>
      </c>
      <c r="B944" s="244" t="s">
        <v>798</v>
      </c>
      <c r="C944" s="245"/>
      <c r="D944" s="245"/>
      <c r="E944" s="245"/>
      <c r="F944" s="245">
        <v>0</v>
      </c>
      <c r="G944" s="234" t="str">
        <f t="shared" si="14"/>
        <v>0</v>
      </c>
    </row>
    <row r="945" ht="16.5" hidden="1" customHeight="1" spans="1:7">
      <c r="A945" s="234">
        <v>2140306</v>
      </c>
      <c r="B945" s="231" t="s">
        <v>799</v>
      </c>
      <c r="C945" s="243"/>
      <c r="D945" s="243"/>
      <c r="E945" s="243"/>
      <c r="F945" s="243">
        <v>0</v>
      </c>
      <c r="G945" s="234" t="str">
        <f t="shared" si="14"/>
        <v>0</v>
      </c>
    </row>
    <row r="946" ht="16.5" hidden="1" customHeight="1" spans="1:7">
      <c r="A946" s="234">
        <v>2140307</v>
      </c>
      <c r="B946" s="231" t="s">
        <v>800</v>
      </c>
      <c r="C946" s="243"/>
      <c r="D946" s="243"/>
      <c r="E946" s="243"/>
      <c r="F946" s="243">
        <v>0</v>
      </c>
      <c r="G946" s="234" t="str">
        <f t="shared" si="14"/>
        <v>0</v>
      </c>
    </row>
    <row r="947" ht="16.5" hidden="1" customHeight="1" spans="1:7">
      <c r="A947" s="234">
        <v>2140308</v>
      </c>
      <c r="B947" s="231" t="s">
        <v>801</v>
      </c>
      <c r="C947" s="243"/>
      <c r="D947" s="243"/>
      <c r="E947" s="243"/>
      <c r="F947" s="243">
        <v>0</v>
      </c>
      <c r="G947" s="234" t="str">
        <f t="shared" si="14"/>
        <v>0</v>
      </c>
    </row>
    <row r="948" s="234" customFormat="1" ht="16.5" hidden="1" customHeight="1" spans="1:7">
      <c r="A948" s="234">
        <v>2140399</v>
      </c>
      <c r="B948" s="244" t="s">
        <v>802</v>
      </c>
      <c r="C948" s="245"/>
      <c r="D948" s="245"/>
      <c r="E948" s="245"/>
      <c r="F948" s="245">
        <v>0</v>
      </c>
      <c r="G948" s="234" t="str">
        <f t="shared" si="14"/>
        <v>0</v>
      </c>
    </row>
    <row r="949" ht="16.5" customHeight="1" spans="1:7">
      <c r="A949" s="234">
        <v>21404</v>
      </c>
      <c r="B949" s="231" t="s">
        <v>803</v>
      </c>
      <c r="C949" s="243"/>
      <c r="D949" s="243"/>
      <c r="E949" s="243"/>
      <c r="F949" s="243">
        <v>954</v>
      </c>
      <c r="G949" s="234" t="str">
        <f t="shared" si="14"/>
        <v>954</v>
      </c>
    </row>
    <row r="950" ht="16.5" hidden="1" customHeight="1" spans="1:7">
      <c r="A950" s="234">
        <v>2140401</v>
      </c>
      <c r="B950" s="231" t="s">
        <v>804</v>
      </c>
      <c r="C950" s="243"/>
      <c r="D950" s="243"/>
      <c r="E950" s="243"/>
      <c r="F950" s="243">
        <v>0</v>
      </c>
      <c r="G950" s="234" t="str">
        <f t="shared" si="14"/>
        <v>0</v>
      </c>
    </row>
    <row r="951" ht="16.5" hidden="1" customHeight="1" spans="1:7">
      <c r="A951" s="234">
        <v>2140402</v>
      </c>
      <c r="B951" s="231" t="s">
        <v>805</v>
      </c>
      <c r="C951" s="243"/>
      <c r="D951" s="243"/>
      <c r="E951" s="243"/>
      <c r="F951" s="243">
        <v>0</v>
      </c>
      <c r="G951" s="234" t="str">
        <f t="shared" si="14"/>
        <v>0</v>
      </c>
    </row>
    <row r="952" ht="16.5" hidden="1" customHeight="1" spans="1:7">
      <c r="A952" s="234">
        <v>2140403</v>
      </c>
      <c r="B952" s="231" t="s">
        <v>806</v>
      </c>
      <c r="C952" s="243"/>
      <c r="D952" s="243"/>
      <c r="E952" s="243"/>
      <c r="F952" s="243">
        <v>0</v>
      </c>
      <c r="G952" s="234" t="str">
        <f t="shared" si="14"/>
        <v>0</v>
      </c>
    </row>
    <row r="953" s="234" customFormat="1" ht="16.5" customHeight="1" spans="1:7">
      <c r="A953" s="234">
        <v>2140499</v>
      </c>
      <c r="B953" s="244" t="s">
        <v>807</v>
      </c>
      <c r="C953" s="245"/>
      <c r="D953" s="245"/>
      <c r="E953" s="245"/>
      <c r="F953" s="245">
        <v>954</v>
      </c>
      <c r="G953" s="234" t="str">
        <f t="shared" si="14"/>
        <v>954</v>
      </c>
    </row>
    <row r="954" s="234" customFormat="1" ht="16.5" hidden="1" customHeight="1" spans="1:7">
      <c r="A954" s="234">
        <v>21405</v>
      </c>
      <c r="B954" s="244" t="s">
        <v>808</v>
      </c>
      <c r="C954" s="245"/>
      <c r="D954" s="245"/>
      <c r="E954" s="245"/>
      <c r="F954" s="245">
        <v>0</v>
      </c>
      <c r="G954" s="234" t="str">
        <f t="shared" si="14"/>
        <v>0</v>
      </c>
    </row>
    <row r="955" ht="16.5" hidden="1" customHeight="1" spans="1:7">
      <c r="A955" s="234">
        <v>2140501</v>
      </c>
      <c r="B955" s="231" t="s">
        <v>88</v>
      </c>
      <c r="C955" s="243"/>
      <c r="D955" s="243"/>
      <c r="E955" s="243"/>
      <c r="F955" s="243">
        <v>0</v>
      </c>
      <c r="G955" s="234" t="str">
        <f t="shared" si="14"/>
        <v>0</v>
      </c>
    </row>
    <row r="956" ht="16.5" hidden="1" customHeight="1" spans="1:7">
      <c r="A956" s="234">
        <v>2140502</v>
      </c>
      <c r="B956" s="231" t="s">
        <v>89</v>
      </c>
      <c r="C956" s="243"/>
      <c r="D956" s="243"/>
      <c r="E956" s="243"/>
      <c r="F956" s="243">
        <v>0</v>
      </c>
      <c r="G956" s="234" t="str">
        <f t="shared" si="14"/>
        <v>0</v>
      </c>
    </row>
    <row r="957" ht="16.5" hidden="1" customHeight="1" spans="1:7">
      <c r="A957" s="234">
        <v>2140503</v>
      </c>
      <c r="B957" s="231" t="s">
        <v>90</v>
      </c>
      <c r="C957" s="243"/>
      <c r="D957" s="243"/>
      <c r="E957" s="243"/>
      <c r="F957" s="243">
        <v>0</v>
      </c>
      <c r="G957" s="234" t="str">
        <f t="shared" si="14"/>
        <v>0</v>
      </c>
    </row>
    <row r="958" ht="16.5" hidden="1" customHeight="1" spans="1:7">
      <c r="A958" s="234">
        <v>2140504</v>
      </c>
      <c r="B958" s="231" t="s">
        <v>794</v>
      </c>
      <c r="C958" s="243"/>
      <c r="D958" s="243"/>
      <c r="E958" s="243"/>
      <c r="F958" s="243">
        <v>0</v>
      </c>
      <c r="G958" s="234" t="str">
        <f t="shared" si="14"/>
        <v>0</v>
      </c>
    </row>
    <row r="959" s="234" customFormat="1" ht="16.5" hidden="1" customHeight="1" spans="1:7">
      <c r="A959" s="234">
        <v>2140505</v>
      </c>
      <c r="B959" s="244" t="s">
        <v>809</v>
      </c>
      <c r="C959" s="245"/>
      <c r="D959" s="245"/>
      <c r="E959" s="245"/>
      <c r="F959" s="245">
        <v>0</v>
      </c>
      <c r="G959" s="234" t="str">
        <f t="shared" si="14"/>
        <v>0</v>
      </c>
    </row>
    <row r="960" s="234" customFormat="1" ht="16.5" hidden="1" customHeight="1" spans="1:7">
      <c r="A960" s="234">
        <v>2140599</v>
      </c>
      <c r="B960" s="244" t="s">
        <v>810</v>
      </c>
      <c r="C960" s="245"/>
      <c r="D960" s="245"/>
      <c r="E960" s="245"/>
      <c r="F960" s="245">
        <v>0</v>
      </c>
      <c r="G960" s="234" t="str">
        <f t="shared" si="14"/>
        <v>0</v>
      </c>
    </row>
    <row r="961" s="234" customFormat="1" ht="16.5" customHeight="1" spans="1:7">
      <c r="A961" s="234">
        <v>21406</v>
      </c>
      <c r="B961" s="244" t="s">
        <v>811</v>
      </c>
      <c r="C961" s="245"/>
      <c r="D961" s="245"/>
      <c r="E961" s="245"/>
      <c r="F961" s="245">
        <v>13889</v>
      </c>
      <c r="G961" s="234" t="str">
        <f t="shared" si="14"/>
        <v>13889</v>
      </c>
    </row>
    <row r="962" ht="16.5" customHeight="1" spans="1:7">
      <c r="A962" s="234">
        <v>2140601</v>
      </c>
      <c r="B962" s="231" t="s">
        <v>812</v>
      </c>
      <c r="C962" s="243"/>
      <c r="D962" s="243"/>
      <c r="E962" s="243"/>
      <c r="F962" s="243">
        <v>8967</v>
      </c>
      <c r="G962" s="234" t="str">
        <f t="shared" si="14"/>
        <v>8967</v>
      </c>
    </row>
    <row r="963" ht="16.5" customHeight="1" spans="1:7">
      <c r="A963" s="234">
        <v>2140602</v>
      </c>
      <c r="B963" s="231" t="s">
        <v>813</v>
      </c>
      <c r="C963" s="243"/>
      <c r="D963" s="243"/>
      <c r="E963" s="243"/>
      <c r="F963" s="243">
        <v>4922</v>
      </c>
      <c r="G963" s="234" t="str">
        <f t="shared" si="14"/>
        <v>4922</v>
      </c>
    </row>
    <row r="964" s="234" customFormat="1" ht="16.5" hidden="1" customHeight="1" spans="1:7">
      <c r="A964" s="234">
        <v>2140603</v>
      </c>
      <c r="B964" s="244" t="s">
        <v>814</v>
      </c>
      <c r="C964" s="245"/>
      <c r="D964" s="245"/>
      <c r="E964" s="245"/>
      <c r="F964" s="245">
        <v>0</v>
      </c>
      <c r="G964" s="234" t="str">
        <f t="shared" si="14"/>
        <v>0</v>
      </c>
    </row>
    <row r="965" s="234" customFormat="1" ht="16.5" hidden="1" customHeight="1" spans="1:7">
      <c r="A965" s="234">
        <v>2140699</v>
      </c>
      <c r="B965" s="244" t="s">
        <v>815</v>
      </c>
      <c r="C965" s="245"/>
      <c r="D965" s="245"/>
      <c r="E965" s="245"/>
      <c r="F965" s="245">
        <v>0</v>
      </c>
      <c r="G965" s="234" t="str">
        <f t="shared" si="14"/>
        <v>0</v>
      </c>
    </row>
    <row r="966" s="234" customFormat="1" ht="16.5" customHeight="1" spans="1:7">
      <c r="A966" s="234">
        <v>21499</v>
      </c>
      <c r="B966" s="244" t="s">
        <v>816</v>
      </c>
      <c r="C966" s="245"/>
      <c r="D966" s="245"/>
      <c r="E966" s="245"/>
      <c r="F966" s="245">
        <v>50</v>
      </c>
      <c r="G966" s="234" t="str">
        <f t="shared" si="14"/>
        <v>50</v>
      </c>
    </row>
    <row r="967" s="234" customFormat="1" ht="16.5" hidden="1" customHeight="1" spans="1:7">
      <c r="A967" s="234">
        <v>2149901</v>
      </c>
      <c r="B967" s="244" t="s">
        <v>817</v>
      </c>
      <c r="C967" s="245"/>
      <c r="D967" s="245"/>
      <c r="E967" s="245"/>
      <c r="F967" s="245">
        <v>0</v>
      </c>
      <c r="G967" s="234" t="str">
        <f t="shared" ref="G967:G1030" si="15">C967&amp;D967&amp;E967&amp;F967</f>
        <v>0</v>
      </c>
    </row>
    <row r="968" s="234" customFormat="1" ht="16.5" customHeight="1" spans="1:7">
      <c r="A968" s="234">
        <v>2149999</v>
      </c>
      <c r="B968" s="244" t="s">
        <v>818</v>
      </c>
      <c r="C968" s="245"/>
      <c r="D968" s="245"/>
      <c r="E968" s="245"/>
      <c r="F968" s="245">
        <v>50</v>
      </c>
      <c r="G968" s="234" t="str">
        <f t="shared" si="15"/>
        <v>50</v>
      </c>
    </row>
    <row r="969" ht="16.5" customHeight="1" spans="1:7">
      <c r="A969" s="234">
        <v>215</v>
      </c>
      <c r="B969" s="231" t="s">
        <v>819</v>
      </c>
      <c r="C969" s="243"/>
      <c r="D969" s="243"/>
      <c r="E969" s="243"/>
      <c r="F969" s="243">
        <v>20702</v>
      </c>
      <c r="G969" s="234" t="str">
        <f t="shared" si="15"/>
        <v>20702</v>
      </c>
    </row>
    <row r="970" s="234" customFormat="1" ht="16.5" customHeight="1" spans="1:7">
      <c r="A970" s="234">
        <v>21501</v>
      </c>
      <c r="B970" s="244" t="s">
        <v>820</v>
      </c>
      <c r="C970" s="245"/>
      <c r="D970" s="245"/>
      <c r="E970" s="245"/>
      <c r="F970" s="245">
        <v>819</v>
      </c>
      <c r="G970" s="234" t="str">
        <f t="shared" si="15"/>
        <v>819</v>
      </c>
    </row>
    <row r="971" s="234" customFormat="1" ht="16.5" customHeight="1" spans="1:7">
      <c r="A971" s="234">
        <v>2150101</v>
      </c>
      <c r="B971" s="244" t="s">
        <v>88</v>
      </c>
      <c r="C971" s="245"/>
      <c r="D971" s="245"/>
      <c r="E971" s="245"/>
      <c r="F971" s="245">
        <v>465</v>
      </c>
      <c r="G971" s="234" t="str">
        <f t="shared" si="15"/>
        <v>465</v>
      </c>
    </row>
    <row r="972" ht="16.5" hidden="1" customHeight="1" spans="1:7">
      <c r="A972" s="234">
        <v>2150102</v>
      </c>
      <c r="B972" s="231" t="s">
        <v>89</v>
      </c>
      <c r="C972" s="243"/>
      <c r="D972" s="243"/>
      <c r="E972" s="243"/>
      <c r="F972" s="243">
        <v>0</v>
      </c>
      <c r="G972" s="234" t="str">
        <f t="shared" si="15"/>
        <v>0</v>
      </c>
    </row>
    <row r="973" ht="16.5" hidden="1" customHeight="1" spans="1:7">
      <c r="A973" s="234">
        <v>2150103</v>
      </c>
      <c r="B973" s="231" t="s">
        <v>90</v>
      </c>
      <c r="C973" s="243"/>
      <c r="D973" s="243"/>
      <c r="E973" s="243"/>
      <c r="F973" s="243">
        <v>0</v>
      </c>
      <c r="G973" s="234" t="str">
        <f t="shared" si="15"/>
        <v>0</v>
      </c>
    </row>
    <row r="974" s="234" customFormat="1" ht="16.5" customHeight="1" spans="1:7">
      <c r="A974" s="234">
        <v>2150104</v>
      </c>
      <c r="B974" s="244" t="s">
        <v>821</v>
      </c>
      <c r="C974" s="245"/>
      <c r="D974" s="245"/>
      <c r="E974" s="245"/>
      <c r="F974" s="245">
        <v>134</v>
      </c>
      <c r="G974" s="234" t="str">
        <f t="shared" si="15"/>
        <v>134</v>
      </c>
    </row>
    <row r="975" s="234" customFormat="1" ht="16.5" hidden="1" customHeight="1" spans="1:7">
      <c r="A975" s="234">
        <v>2150105</v>
      </c>
      <c r="B975" s="244" t="s">
        <v>822</v>
      </c>
      <c r="C975" s="245"/>
      <c r="D975" s="245"/>
      <c r="E975" s="245"/>
      <c r="F975" s="245">
        <v>0</v>
      </c>
      <c r="G975" s="234" t="str">
        <f t="shared" si="15"/>
        <v>0</v>
      </c>
    </row>
    <row r="976" s="234" customFormat="1" ht="16.5" hidden="1" customHeight="1" spans="1:7">
      <c r="A976" s="234">
        <v>2150106</v>
      </c>
      <c r="B976" s="244" t="s">
        <v>823</v>
      </c>
      <c r="C976" s="245"/>
      <c r="D976" s="245"/>
      <c r="E976" s="245"/>
      <c r="F976" s="245">
        <v>0</v>
      </c>
      <c r="G976" s="234" t="str">
        <f t="shared" si="15"/>
        <v>0</v>
      </c>
    </row>
    <row r="977" s="234" customFormat="1" ht="16.5" hidden="1" customHeight="1" spans="1:7">
      <c r="A977" s="234">
        <v>2150107</v>
      </c>
      <c r="B977" s="244" t="s">
        <v>824</v>
      </c>
      <c r="C977" s="245"/>
      <c r="D977" s="245"/>
      <c r="E977" s="245"/>
      <c r="F977" s="245">
        <v>0</v>
      </c>
      <c r="G977" s="234" t="str">
        <f t="shared" si="15"/>
        <v>0</v>
      </c>
    </row>
    <row r="978" s="234" customFormat="1" ht="16.5" hidden="1" customHeight="1" spans="1:7">
      <c r="A978" s="234">
        <v>2150108</v>
      </c>
      <c r="B978" s="244" t="s">
        <v>825</v>
      </c>
      <c r="C978" s="245"/>
      <c r="D978" s="245"/>
      <c r="E978" s="245"/>
      <c r="F978" s="245">
        <v>0</v>
      </c>
      <c r="G978" s="234" t="str">
        <f t="shared" si="15"/>
        <v>0</v>
      </c>
    </row>
    <row r="979" ht="16.5" customHeight="1" spans="1:7">
      <c r="A979" s="234">
        <v>2150199</v>
      </c>
      <c r="B979" s="231" t="s">
        <v>826</v>
      </c>
      <c r="C979" s="243"/>
      <c r="D979" s="243"/>
      <c r="E979" s="243"/>
      <c r="F979" s="243">
        <v>220</v>
      </c>
      <c r="G979" s="234" t="str">
        <f t="shared" si="15"/>
        <v>220</v>
      </c>
    </row>
    <row r="980" s="234" customFormat="1" ht="16.5" customHeight="1" spans="1:7">
      <c r="A980" s="234">
        <v>21502</v>
      </c>
      <c r="B980" s="244" t="s">
        <v>827</v>
      </c>
      <c r="C980" s="245"/>
      <c r="D980" s="245"/>
      <c r="E980" s="245"/>
      <c r="F980" s="245">
        <v>858</v>
      </c>
      <c r="G980" s="234" t="str">
        <f t="shared" si="15"/>
        <v>858</v>
      </c>
    </row>
    <row r="981" ht="16.5" hidden="1" customHeight="1" spans="1:7">
      <c r="A981" s="234">
        <v>2150201</v>
      </c>
      <c r="B981" s="231" t="s">
        <v>88</v>
      </c>
      <c r="C981" s="243"/>
      <c r="D981" s="243"/>
      <c r="E981" s="243"/>
      <c r="F981" s="243">
        <v>0</v>
      </c>
      <c r="G981" s="234" t="str">
        <f t="shared" si="15"/>
        <v>0</v>
      </c>
    </row>
    <row r="982" ht="16.5" hidden="1" customHeight="1" spans="1:7">
      <c r="A982" s="234">
        <v>2150202</v>
      </c>
      <c r="B982" s="231" t="s">
        <v>89</v>
      </c>
      <c r="C982" s="243"/>
      <c r="D982" s="243"/>
      <c r="E982" s="243"/>
      <c r="F982" s="243">
        <v>0</v>
      </c>
      <c r="G982" s="234" t="str">
        <f t="shared" si="15"/>
        <v>0</v>
      </c>
    </row>
    <row r="983" ht="16.5" hidden="1" customHeight="1" spans="1:7">
      <c r="A983" s="234">
        <v>2150203</v>
      </c>
      <c r="B983" s="231" t="s">
        <v>90</v>
      </c>
      <c r="C983" s="243"/>
      <c r="D983" s="243"/>
      <c r="E983" s="243"/>
      <c r="F983" s="243">
        <v>0</v>
      </c>
      <c r="G983" s="234" t="str">
        <f t="shared" si="15"/>
        <v>0</v>
      </c>
    </row>
    <row r="984" ht="16.5" hidden="1" customHeight="1" spans="1:7">
      <c r="A984" s="234">
        <v>2150204</v>
      </c>
      <c r="B984" s="231" t="s">
        <v>828</v>
      </c>
      <c r="C984" s="243"/>
      <c r="D984" s="243"/>
      <c r="E984" s="243"/>
      <c r="F984" s="243">
        <v>0</v>
      </c>
      <c r="G984" s="234" t="str">
        <f t="shared" si="15"/>
        <v>0</v>
      </c>
    </row>
    <row r="985" ht="16.5" hidden="1" customHeight="1" spans="1:7">
      <c r="A985" s="234">
        <v>2150205</v>
      </c>
      <c r="B985" s="231" t="s">
        <v>829</v>
      </c>
      <c r="C985" s="243"/>
      <c r="D985" s="243"/>
      <c r="E985" s="243"/>
      <c r="F985" s="243">
        <v>0</v>
      </c>
      <c r="G985" s="234" t="str">
        <f t="shared" si="15"/>
        <v>0</v>
      </c>
    </row>
    <row r="986" s="234" customFormat="1" ht="16.5" hidden="1" customHeight="1" spans="1:7">
      <c r="A986" s="234">
        <v>2150206</v>
      </c>
      <c r="B986" s="244" t="s">
        <v>830</v>
      </c>
      <c r="C986" s="245"/>
      <c r="D986" s="245"/>
      <c r="E986" s="245"/>
      <c r="F986" s="245">
        <v>0</v>
      </c>
      <c r="G986" s="234" t="str">
        <f t="shared" si="15"/>
        <v>0</v>
      </c>
    </row>
    <row r="987" s="234" customFormat="1" ht="16.5" hidden="1" customHeight="1" spans="1:7">
      <c r="A987" s="234">
        <v>2150207</v>
      </c>
      <c r="B987" s="244" t="s">
        <v>831</v>
      </c>
      <c r="C987" s="245"/>
      <c r="D987" s="245"/>
      <c r="E987" s="245"/>
      <c r="F987" s="245">
        <v>0</v>
      </c>
      <c r="G987" s="234" t="str">
        <f t="shared" si="15"/>
        <v>0</v>
      </c>
    </row>
    <row r="988" ht="16.5" hidden="1" customHeight="1" spans="1:7">
      <c r="A988" s="234">
        <v>2150208</v>
      </c>
      <c r="B988" s="231" t="s">
        <v>832</v>
      </c>
      <c r="C988" s="243"/>
      <c r="D988" s="243"/>
      <c r="E988" s="243"/>
      <c r="F988" s="243">
        <v>0</v>
      </c>
      <c r="G988" s="234" t="str">
        <f t="shared" si="15"/>
        <v>0</v>
      </c>
    </row>
    <row r="989" s="234" customFormat="1" ht="16.5" hidden="1" customHeight="1" spans="1:7">
      <c r="A989" s="234">
        <v>2150209</v>
      </c>
      <c r="B989" s="244" t="s">
        <v>833</v>
      </c>
      <c r="C989" s="245"/>
      <c r="D989" s="245"/>
      <c r="E989" s="245"/>
      <c r="F989" s="245">
        <v>0</v>
      </c>
      <c r="G989" s="234" t="str">
        <f t="shared" si="15"/>
        <v>0</v>
      </c>
    </row>
    <row r="990" s="234" customFormat="1" ht="16.5" hidden="1" customHeight="1" spans="1:7">
      <c r="A990" s="234">
        <v>2150210</v>
      </c>
      <c r="B990" s="244" t="s">
        <v>834</v>
      </c>
      <c r="C990" s="245"/>
      <c r="D990" s="245"/>
      <c r="E990" s="245"/>
      <c r="F990" s="245">
        <v>0</v>
      </c>
      <c r="G990" s="234" t="str">
        <f t="shared" si="15"/>
        <v>0</v>
      </c>
    </row>
    <row r="991" s="234" customFormat="1" ht="16.5" hidden="1" customHeight="1" spans="1:7">
      <c r="A991" s="234">
        <v>2150212</v>
      </c>
      <c r="B991" s="244" t="s">
        <v>835</v>
      </c>
      <c r="C991" s="245"/>
      <c r="D991" s="245"/>
      <c r="E991" s="245"/>
      <c r="F991" s="245">
        <v>0</v>
      </c>
      <c r="G991" s="234" t="str">
        <f t="shared" si="15"/>
        <v>0</v>
      </c>
    </row>
    <row r="992" ht="16.5" hidden="1" customHeight="1" spans="1:7">
      <c r="A992" s="234">
        <v>2150213</v>
      </c>
      <c r="B992" s="231" t="s">
        <v>836</v>
      </c>
      <c r="C992" s="243"/>
      <c r="D992" s="243"/>
      <c r="E992" s="243"/>
      <c r="F992" s="243">
        <v>0</v>
      </c>
      <c r="G992" s="234" t="str">
        <f t="shared" si="15"/>
        <v>0</v>
      </c>
    </row>
    <row r="993" s="234" customFormat="1" ht="16.5" hidden="1" customHeight="1" spans="1:7">
      <c r="A993" s="234">
        <v>2150214</v>
      </c>
      <c r="B993" s="244" t="s">
        <v>837</v>
      </c>
      <c r="C993" s="245"/>
      <c r="D993" s="245"/>
      <c r="E993" s="245"/>
      <c r="F993" s="245">
        <v>0</v>
      </c>
      <c r="G993" s="234" t="str">
        <f t="shared" si="15"/>
        <v>0</v>
      </c>
    </row>
    <row r="994" s="234" customFormat="1" ht="16.5" hidden="1" customHeight="1" spans="1:7">
      <c r="A994" s="234">
        <v>2150215</v>
      </c>
      <c r="B994" s="244" t="s">
        <v>838</v>
      </c>
      <c r="C994" s="245"/>
      <c r="D994" s="245"/>
      <c r="E994" s="245"/>
      <c r="F994" s="245">
        <v>0</v>
      </c>
      <c r="G994" s="234" t="str">
        <f t="shared" si="15"/>
        <v>0</v>
      </c>
    </row>
    <row r="995" s="234" customFormat="1" ht="16.5" customHeight="1" spans="1:7">
      <c r="A995" s="234">
        <v>2150299</v>
      </c>
      <c r="B995" s="244" t="s">
        <v>839</v>
      </c>
      <c r="C995" s="245"/>
      <c r="D995" s="245"/>
      <c r="E995" s="245"/>
      <c r="F995" s="245">
        <v>858</v>
      </c>
      <c r="G995" s="234" t="str">
        <f t="shared" si="15"/>
        <v>858</v>
      </c>
    </row>
    <row r="996" s="234" customFormat="1" ht="16.5" hidden="1" customHeight="1" spans="1:7">
      <c r="A996" s="234">
        <v>21503</v>
      </c>
      <c r="B996" s="244" t="s">
        <v>840</v>
      </c>
      <c r="C996" s="245"/>
      <c r="D996" s="245"/>
      <c r="E996" s="245"/>
      <c r="F996" s="245">
        <v>0</v>
      </c>
      <c r="G996" s="234" t="str">
        <f t="shared" si="15"/>
        <v>0</v>
      </c>
    </row>
    <row r="997" s="234" customFormat="1" ht="16.5" hidden="1" customHeight="1" spans="1:7">
      <c r="A997" s="234">
        <v>2150301</v>
      </c>
      <c r="B997" s="244" t="s">
        <v>88</v>
      </c>
      <c r="C997" s="245"/>
      <c r="D997" s="245"/>
      <c r="E997" s="245"/>
      <c r="F997" s="245">
        <v>0</v>
      </c>
      <c r="G997" s="234" t="str">
        <f t="shared" si="15"/>
        <v>0</v>
      </c>
    </row>
    <row r="998" s="234" customFormat="1" ht="16.5" hidden="1" customHeight="1" spans="1:7">
      <c r="A998" s="234">
        <v>2150302</v>
      </c>
      <c r="B998" s="244" t="s">
        <v>89</v>
      </c>
      <c r="C998" s="245"/>
      <c r="D998" s="245"/>
      <c r="E998" s="245"/>
      <c r="F998" s="245">
        <v>0</v>
      </c>
      <c r="G998" s="234" t="str">
        <f t="shared" si="15"/>
        <v>0</v>
      </c>
    </row>
    <row r="999" s="234" customFormat="1" ht="16.5" hidden="1" customHeight="1" spans="1:7">
      <c r="A999" s="234">
        <v>2150303</v>
      </c>
      <c r="B999" s="244" t="s">
        <v>90</v>
      </c>
      <c r="C999" s="245"/>
      <c r="D999" s="245"/>
      <c r="E999" s="245"/>
      <c r="F999" s="245">
        <v>0</v>
      </c>
      <c r="G999" s="234" t="str">
        <f t="shared" si="15"/>
        <v>0</v>
      </c>
    </row>
    <row r="1000" ht="16.5" hidden="1" customHeight="1" spans="1:7">
      <c r="A1000" s="234">
        <v>2150399</v>
      </c>
      <c r="B1000" s="231" t="s">
        <v>841</v>
      </c>
      <c r="C1000" s="243"/>
      <c r="D1000" s="243"/>
      <c r="E1000" s="243"/>
      <c r="F1000" s="243">
        <v>0</v>
      </c>
      <c r="G1000" s="234" t="str">
        <f t="shared" si="15"/>
        <v>0</v>
      </c>
    </row>
    <row r="1001" s="234" customFormat="1" ht="16.5" customHeight="1" spans="1:7">
      <c r="A1001" s="234">
        <v>21505</v>
      </c>
      <c r="B1001" s="244" t="s">
        <v>842</v>
      </c>
      <c r="C1001" s="245"/>
      <c r="D1001" s="245"/>
      <c r="E1001" s="245"/>
      <c r="F1001" s="245">
        <v>20</v>
      </c>
      <c r="G1001" s="234" t="str">
        <f t="shared" si="15"/>
        <v>20</v>
      </c>
    </row>
    <row r="1002" ht="16.5" hidden="1" customHeight="1" spans="1:7">
      <c r="A1002" s="234">
        <v>2150501</v>
      </c>
      <c r="B1002" s="231" t="s">
        <v>88</v>
      </c>
      <c r="C1002" s="243"/>
      <c r="D1002" s="243"/>
      <c r="E1002" s="243"/>
      <c r="F1002" s="243">
        <v>0</v>
      </c>
      <c r="G1002" s="234" t="str">
        <f t="shared" si="15"/>
        <v>0</v>
      </c>
    </row>
    <row r="1003" s="234" customFormat="1" ht="16.5" hidden="1" customHeight="1" spans="1:7">
      <c r="A1003" s="234">
        <v>2150502</v>
      </c>
      <c r="B1003" s="244" t="s">
        <v>89</v>
      </c>
      <c r="C1003" s="245"/>
      <c r="D1003" s="245"/>
      <c r="E1003" s="245"/>
      <c r="F1003" s="245">
        <v>0</v>
      </c>
      <c r="G1003" s="234" t="str">
        <f t="shared" si="15"/>
        <v>0</v>
      </c>
    </row>
    <row r="1004" s="234" customFormat="1" ht="16.5" hidden="1" customHeight="1" spans="1:7">
      <c r="A1004" s="234">
        <v>2150503</v>
      </c>
      <c r="B1004" s="244" t="s">
        <v>90</v>
      </c>
      <c r="C1004" s="245"/>
      <c r="D1004" s="245"/>
      <c r="E1004" s="245"/>
      <c r="F1004" s="245">
        <v>0</v>
      </c>
      <c r="G1004" s="234" t="str">
        <f t="shared" si="15"/>
        <v>0</v>
      </c>
    </row>
    <row r="1005" ht="16.5" hidden="1" customHeight="1" spans="1:7">
      <c r="A1005" s="234">
        <v>2150505</v>
      </c>
      <c r="B1005" s="231" t="s">
        <v>843</v>
      </c>
      <c r="C1005" s="243"/>
      <c r="D1005" s="243"/>
      <c r="E1005" s="243"/>
      <c r="F1005" s="243">
        <v>0</v>
      </c>
      <c r="G1005" s="234" t="str">
        <f t="shared" si="15"/>
        <v>0</v>
      </c>
    </row>
    <row r="1006" s="234" customFormat="1" ht="16.5" hidden="1" customHeight="1" spans="1:7">
      <c r="A1006" s="234">
        <v>2150507</v>
      </c>
      <c r="B1006" s="244" t="s">
        <v>844</v>
      </c>
      <c r="C1006" s="245"/>
      <c r="D1006" s="245"/>
      <c r="E1006" s="245"/>
      <c r="F1006" s="245">
        <v>0</v>
      </c>
      <c r="G1006" s="234" t="str">
        <f t="shared" si="15"/>
        <v>0</v>
      </c>
    </row>
    <row r="1007" s="234" customFormat="1" ht="16.5" hidden="1" customHeight="1" spans="1:7">
      <c r="A1007" s="234">
        <v>2150508</v>
      </c>
      <c r="B1007" s="244" t="s">
        <v>845</v>
      </c>
      <c r="C1007" s="245"/>
      <c r="D1007" s="245"/>
      <c r="E1007" s="245"/>
      <c r="F1007" s="245">
        <v>0</v>
      </c>
      <c r="G1007" s="234" t="str">
        <f t="shared" si="15"/>
        <v>0</v>
      </c>
    </row>
    <row r="1008" s="234" customFormat="1" ht="16.5" hidden="1" customHeight="1" spans="1:7">
      <c r="A1008" s="234">
        <v>2150516</v>
      </c>
      <c r="B1008" s="244" t="s">
        <v>846</v>
      </c>
      <c r="C1008" s="245"/>
      <c r="D1008" s="245"/>
      <c r="E1008" s="245"/>
      <c r="F1008" s="245">
        <v>0</v>
      </c>
      <c r="G1008" s="234" t="str">
        <f t="shared" si="15"/>
        <v>0</v>
      </c>
    </row>
    <row r="1009" s="234" customFormat="1" ht="16.5" hidden="1" customHeight="1" spans="1:7">
      <c r="A1009" s="234">
        <v>2150517</v>
      </c>
      <c r="B1009" s="244" t="s">
        <v>847</v>
      </c>
      <c r="C1009" s="245"/>
      <c r="D1009" s="245"/>
      <c r="E1009" s="245"/>
      <c r="F1009" s="245">
        <v>0</v>
      </c>
      <c r="G1009" s="234" t="str">
        <f t="shared" si="15"/>
        <v>0</v>
      </c>
    </row>
    <row r="1010" s="234" customFormat="1" ht="16.5" hidden="1" customHeight="1" spans="1:7">
      <c r="A1010" s="234">
        <v>2150550</v>
      </c>
      <c r="B1010" s="244" t="s">
        <v>97</v>
      </c>
      <c r="C1010" s="245"/>
      <c r="D1010" s="245"/>
      <c r="E1010" s="245"/>
      <c r="F1010" s="245">
        <v>0</v>
      </c>
      <c r="G1010" s="234" t="str">
        <f t="shared" si="15"/>
        <v>0</v>
      </c>
    </row>
    <row r="1011" s="234" customFormat="1" ht="16.5" hidden="1" customHeight="1" spans="1:7">
      <c r="A1011" s="234">
        <v>2150599</v>
      </c>
      <c r="B1011" s="244" t="s">
        <v>848</v>
      </c>
      <c r="C1011" s="245"/>
      <c r="D1011" s="245"/>
      <c r="E1011" s="245"/>
      <c r="F1011" s="245">
        <v>0</v>
      </c>
      <c r="G1011" s="234" t="str">
        <f t="shared" si="15"/>
        <v>0</v>
      </c>
    </row>
    <row r="1012" s="234" customFormat="1" ht="16.5" customHeight="1" spans="1:7">
      <c r="A1012" s="234">
        <v>21507</v>
      </c>
      <c r="B1012" s="244" t="s">
        <v>849</v>
      </c>
      <c r="C1012" s="245"/>
      <c r="D1012" s="245"/>
      <c r="E1012" s="245"/>
      <c r="F1012" s="245">
        <v>200</v>
      </c>
      <c r="G1012" s="234" t="str">
        <f t="shared" si="15"/>
        <v>200</v>
      </c>
    </row>
    <row r="1013" s="234" customFormat="1" ht="16.5" customHeight="1" spans="1:7">
      <c r="A1013" s="234">
        <v>2150701</v>
      </c>
      <c r="B1013" s="244" t="s">
        <v>88</v>
      </c>
      <c r="C1013" s="245"/>
      <c r="D1013" s="245"/>
      <c r="E1013" s="245"/>
      <c r="F1013" s="245">
        <v>200</v>
      </c>
      <c r="G1013" s="234" t="str">
        <f t="shared" si="15"/>
        <v>200</v>
      </c>
    </row>
    <row r="1014" s="234" customFormat="1" ht="16.5" hidden="1" customHeight="1" spans="1:7">
      <c r="A1014" s="234">
        <v>2150702</v>
      </c>
      <c r="B1014" s="244" t="s">
        <v>89</v>
      </c>
      <c r="C1014" s="245"/>
      <c r="D1014" s="245"/>
      <c r="E1014" s="245"/>
      <c r="F1014" s="245">
        <v>0</v>
      </c>
      <c r="G1014" s="234" t="str">
        <f t="shared" si="15"/>
        <v>0</v>
      </c>
    </row>
    <row r="1015" s="234" customFormat="1" ht="16.5" hidden="1" customHeight="1" spans="1:7">
      <c r="A1015" s="234">
        <v>2150703</v>
      </c>
      <c r="B1015" s="244" t="s">
        <v>90</v>
      </c>
      <c r="C1015" s="245"/>
      <c r="D1015" s="245"/>
      <c r="E1015" s="245"/>
      <c r="F1015" s="245">
        <v>0</v>
      </c>
      <c r="G1015" s="234" t="str">
        <f t="shared" si="15"/>
        <v>0</v>
      </c>
    </row>
    <row r="1016" s="234" customFormat="1" ht="16.5" hidden="1" customHeight="1" spans="1:7">
      <c r="A1016" s="234">
        <v>2150704</v>
      </c>
      <c r="B1016" s="244" t="s">
        <v>850</v>
      </c>
      <c r="C1016" s="245"/>
      <c r="D1016" s="245"/>
      <c r="E1016" s="245"/>
      <c r="F1016" s="245">
        <v>0</v>
      </c>
      <c r="G1016" s="234" t="str">
        <f t="shared" si="15"/>
        <v>0</v>
      </c>
    </row>
    <row r="1017" s="234" customFormat="1" ht="16.5" hidden="1" customHeight="1" spans="1:7">
      <c r="A1017" s="234">
        <v>2150705</v>
      </c>
      <c r="B1017" s="244" t="s">
        <v>851</v>
      </c>
      <c r="C1017" s="245"/>
      <c r="D1017" s="245"/>
      <c r="E1017" s="245"/>
      <c r="F1017" s="245">
        <v>0</v>
      </c>
      <c r="G1017" s="234" t="str">
        <f t="shared" si="15"/>
        <v>0</v>
      </c>
    </row>
    <row r="1018" s="234" customFormat="1" ht="16.5" hidden="1" customHeight="1" spans="1:7">
      <c r="A1018" s="234">
        <v>2150799</v>
      </c>
      <c r="B1018" s="244" t="s">
        <v>852</v>
      </c>
      <c r="C1018" s="245"/>
      <c r="D1018" s="245"/>
      <c r="E1018" s="245"/>
      <c r="F1018" s="245">
        <v>0</v>
      </c>
      <c r="G1018" s="234" t="str">
        <f t="shared" si="15"/>
        <v>0</v>
      </c>
    </row>
    <row r="1019" s="234" customFormat="1" ht="16.5" customHeight="1" spans="1:7">
      <c r="A1019" s="234">
        <v>21508</v>
      </c>
      <c r="B1019" s="244" t="s">
        <v>853</v>
      </c>
      <c r="C1019" s="245"/>
      <c r="D1019" s="245"/>
      <c r="E1019" s="245"/>
      <c r="F1019" s="245">
        <v>18805</v>
      </c>
      <c r="G1019" s="234" t="str">
        <f t="shared" si="15"/>
        <v>18805</v>
      </c>
    </row>
    <row r="1020" s="234" customFormat="1" ht="16.5" hidden="1" customHeight="1" spans="1:7">
      <c r="A1020" s="234">
        <v>2150801</v>
      </c>
      <c r="B1020" s="244" t="s">
        <v>88</v>
      </c>
      <c r="C1020" s="245"/>
      <c r="D1020" s="245"/>
      <c r="E1020" s="245"/>
      <c r="F1020" s="245">
        <v>0</v>
      </c>
      <c r="G1020" s="234" t="str">
        <f t="shared" si="15"/>
        <v>0</v>
      </c>
    </row>
    <row r="1021" s="234" customFormat="1" ht="16.5" hidden="1" customHeight="1" spans="1:7">
      <c r="A1021" s="234">
        <v>2150802</v>
      </c>
      <c r="B1021" s="244" t="s">
        <v>89</v>
      </c>
      <c r="C1021" s="245"/>
      <c r="D1021" s="245"/>
      <c r="E1021" s="245"/>
      <c r="F1021" s="245">
        <v>0</v>
      </c>
      <c r="G1021" s="234" t="str">
        <f t="shared" si="15"/>
        <v>0</v>
      </c>
    </row>
    <row r="1022" s="234" customFormat="1" ht="16.5" hidden="1" customHeight="1" spans="1:7">
      <c r="A1022" s="234">
        <v>2150803</v>
      </c>
      <c r="B1022" s="244" t="s">
        <v>90</v>
      </c>
      <c r="C1022" s="245"/>
      <c r="D1022" s="245"/>
      <c r="E1022" s="245"/>
      <c r="F1022" s="245">
        <v>0</v>
      </c>
      <c r="G1022" s="234" t="str">
        <f t="shared" si="15"/>
        <v>0</v>
      </c>
    </row>
    <row r="1023" s="234" customFormat="1" ht="16.5" hidden="1" customHeight="1" spans="1:7">
      <c r="A1023" s="234">
        <v>2150804</v>
      </c>
      <c r="B1023" s="244" t="s">
        <v>854</v>
      </c>
      <c r="C1023" s="245"/>
      <c r="D1023" s="245"/>
      <c r="E1023" s="245"/>
      <c r="F1023" s="245">
        <v>0</v>
      </c>
      <c r="G1023" s="234" t="str">
        <f t="shared" si="15"/>
        <v>0</v>
      </c>
    </row>
    <row r="1024" s="234" customFormat="1" ht="16.5" customHeight="1" spans="1:7">
      <c r="A1024" s="234">
        <v>2150805</v>
      </c>
      <c r="B1024" s="244" t="s">
        <v>855</v>
      </c>
      <c r="C1024" s="245"/>
      <c r="D1024" s="245"/>
      <c r="E1024" s="245"/>
      <c r="F1024" s="245">
        <v>18186</v>
      </c>
      <c r="G1024" s="234" t="str">
        <f t="shared" si="15"/>
        <v>18186</v>
      </c>
    </row>
    <row r="1025" s="234" customFormat="1" ht="16.5" hidden="1" customHeight="1" spans="1:7">
      <c r="A1025" s="234">
        <v>2150806</v>
      </c>
      <c r="B1025" s="244" t="s">
        <v>856</v>
      </c>
      <c r="C1025" s="245"/>
      <c r="D1025" s="245"/>
      <c r="E1025" s="245"/>
      <c r="F1025" s="245">
        <v>0</v>
      </c>
      <c r="G1025" s="234" t="str">
        <f t="shared" si="15"/>
        <v>0</v>
      </c>
    </row>
    <row r="1026" ht="16.5" customHeight="1" spans="1:7">
      <c r="A1026" s="234">
        <v>2150899</v>
      </c>
      <c r="B1026" s="231" t="s">
        <v>857</v>
      </c>
      <c r="C1026" s="243"/>
      <c r="D1026" s="243"/>
      <c r="E1026" s="243"/>
      <c r="F1026" s="243">
        <v>619</v>
      </c>
      <c r="G1026" s="234" t="str">
        <f t="shared" si="15"/>
        <v>619</v>
      </c>
    </row>
    <row r="1027" s="234" customFormat="1" ht="16.5" hidden="1" customHeight="1" spans="1:7">
      <c r="A1027" s="234">
        <v>21599</v>
      </c>
      <c r="B1027" s="244" t="s">
        <v>858</v>
      </c>
      <c r="C1027" s="245"/>
      <c r="D1027" s="245"/>
      <c r="E1027" s="245"/>
      <c r="F1027" s="245">
        <v>0</v>
      </c>
      <c r="G1027" s="234" t="str">
        <f t="shared" si="15"/>
        <v>0</v>
      </c>
    </row>
    <row r="1028" s="234" customFormat="1" ht="16.5" hidden="1" customHeight="1" spans="1:7">
      <c r="A1028" s="234">
        <v>2159901</v>
      </c>
      <c r="B1028" s="244" t="s">
        <v>859</v>
      </c>
      <c r="C1028" s="245"/>
      <c r="D1028" s="245"/>
      <c r="E1028" s="245"/>
      <c r="F1028" s="245">
        <v>0</v>
      </c>
      <c r="G1028" s="234" t="str">
        <f t="shared" si="15"/>
        <v>0</v>
      </c>
    </row>
    <row r="1029" s="234" customFormat="1" ht="16.5" hidden="1" customHeight="1" spans="1:7">
      <c r="A1029" s="234">
        <v>2159904</v>
      </c>
      <c r="B1029" s="244" t="s">
        <v>860</v>
      </c>
      <c r="C1029" s="245"/>
      <c r="D1029" s="245"/>
      <c r="E1029" s="245"/>
      <c r="F1029" s="245">
        <v>0</v>
      </c>
      <c r="G1029" s="234" t="str">
        <f t="shared" si="15"/>
        <v>0</v>
      </c>
    </row>
    <row r="1030" ht="16.5" hidden="1" customHeight="1" spans="1:7">
      <c r="A1030" s="234">
        <v>2159905</v>
      </c>
      <c r="B1030" s="231" t="s">
        <v>861</v>
      </c>
      <c r="C1030" s="243"/>
      <c r="D1030" s="243"/>
      <c r="E1030" s="243"/>
      <c r="F1030" s="243">
        <v>0</v>
      </c>
      <c r="G1030" s="234" t="str">
        <f t="shared" si="15"/>
        <v>0</v>
      </c>
    </row>
    <row r="1031" s="234" customFormat="1" ht="16.5" hidden="1" customHeight="1" spans="1:7">
      <c r="A1031" s="234">
        <v>2159906</v>
      </c>
      <c r="B1031" s="244" t="s">
        <v>862</v>
      </c>
      <c r="C1031" s="245"/>
      <c r="D1031" s="245"/>
      <c r="E1031" s="245"/>
      <c r="F1031" s="245">
        <v>0</v>
      </c>
      <c r="G1031" s="234" t="str">
        <f t="shared" ref="G1031:G1094" si="16">C1031&amp;D1031&amp;E1031&amp;F1031</f>
        <v>0</v>
      </c>
    </row>
    <row r="1032" s="234" customFormat="1" ht="16.5" hidden="1" customHeight="1" spans="1:7">
      <c r="A1032" s="234">
        <v>2159999</v>
      </c>
      <c r="B1032" s="244" t="s">
        <v>863</v>
      </c>
      <c r="C1032" s="245"/>
      <c r="D1032" s="245"/>
      <c r="E1032" s="245"/>
      <c r="F1032" s="245">
        <v>0</v>
      </c>
      <c r="G1032" s="234" t="str">
        <f t="shared" si="16"/>
        <v>0</v>
      </c>
    </row>
    <row r="1033" s="234" customFormat="1" ht="16.5" customHeight="1" spans="1:7">
      <c r="A1033" s="234">
        <v>216</v>
      </c>
      <c r="B1033" s="244" t="s">
        <v>864</v>
      </c>
      <c r="C1033" s="245"/>
      <c r="D1033" s="245"/>
      <c r="E1033" s="245"/>
      <c r="F1033" s="245">
        <v>647</v>
      </c>
      <c r="G1033" s="234" t="str">
        <f t="shared" si="16"/>
        <v>647</v>
      </c>
    </row>
    <row r="1034" s="234" customFormat="1" ht="16.5" customHeight="1" spans="1:7">
      <c r="A1034" s="234">
        <v>21602</v>
      </c>
      <c r="B1034" s="244" t="s">
        <v>865</v>
      </c>
      <c r="C1034" s="245"/>
      <c r="D1034" s="245"/>
      <c r="E1034" s="245"/>
      <c r="F1034" s="245">
        <v>505</v>
      </c>
      <c r="G1034" s="234" t="str">
        <f t="shared" si="16"/>
        <v>505</v>
      </c>
    </row>
    <row r="1035" s="234" customFormat="1" ht="16.5" customHeight="1" spans="1:7">
      <c r="A1035" s="234">
        <v>2160201</v>
      </c>
      <c r="B1035" s="244" t="s">
        <v>88</v>
      </c>
      <c r="C1035" s="245"/>
      <c r="D1035" s="245"/>
      <c r="E1035" s="245"/>
      <c r="F1035" s="245">
        <v>276</v>
      </c>
      <c r="G1035" s="234" t="str">
        <f t="shared" si="16"/>
        <v>276</v>
      </c>
    </row>
    <row r="1036" s="234" customFormat="1" ht="16.5" hidden="1" customHeight="1" spans="1:7">
      <c r="A1036" s="234">
        <v>2160202</v>
      </c>
      <c r="B1036" s="244" t="s">
        <v>89</v>
      </c>
      <c r="C1036" s="245"/>
      <c r="D1036" s="245"/>
      <c r="E1036" s="245"/>
      <c r="F1036" s="245">
        <v>0</v>
      </c>
      <c r="G1036" s="234" t="str">
        <f t="shared" si="16"/>
        <v>0</v>
      </c>
    </row>
    <row r="1037" s="234" customFormat="1" ht="16.5" hidden="1" customHeight="1" spans="1:7">
      <c r="A1037" s="234">
        <v>2160203</v>
      </c>
      <c r="B1037" s="244" t="s">
        <v>90</v>
      </c>
      <c r="C1037" s="245"/>
      <c r="D1037" s="245"/>
      <c r="E1037" s="245"/>
      <c r="F1037" s="245">
        <v>0</v>
      </c>
      <c r="G1037" s="234" t="str">
        <f t="shared" si="16"/>
        <v>0</v>
      </c>
    </row>
    <row r="1038" ht="16.5" hidden="1" customHeight="1" spans="1:7">
      <c r="A1038" s="234">
        <v>2160216</v>
      </c>
      <c r="B1038" s="231" t="s">
        <v>866</v>
      </c>
      <c r="C1038" s="243"/>
      <c r="D1038" s="243"/>
      <c r="E1038" s="243"/>
      <c r="F1038" s="243">
        <v>0</v>
      </c>
      <c r="G1038" s="234" t="str">
        <f t="shared" si="16"/>
        <v>0</v>
      </c>
    </row>
    <row r="1039" ht="16.5" hidden="1" customHeight="1" spans="1:7">
      <c r="A1039" s="234">
        <v>2160217</v>
      </c>
      <c r="B1039" s="231" t="s">
        <v>867</v>
      </c>
      <c r="C1039" s="243"/>
      <c r="D1039" s="243"/>
      <c r="E1039" s="243"/>
      <c r="F1039" s="243">
        <v>0</v>
      </c>
      <c r="G1039" s="234" t="str">
        <f t="shared" si="16"/>
        <v>0</v>
      </c>
    </row>
    <row r="1040" ht="16.5" hidden="1" customHeight="1" spans="1:7">
      <c r="A1040" s="234">
        <v>2160218</v>
      </c>
      <c r="B1040" s="231" t="s">
        <v>868</v>
      </c>
      <c r="C1040" s="243"/>
      <c r="D1040" s="243"/>
      <c r="E1040" s="243"/>
      <c r="F1040" s="243">
        <v>0</v>
      </c>
      <c r="G1040" s="234" t="str">
        <f t="shared" si="16"/>
        <v>0</v>
      </c>
    </row>
    <row r="1041" s="234" customFormat="1" ht="16.5" hidden="1" customHeight="1" spans="1:7">
      <c r="A1041" s="234">
        <v>2160219</v>
      </c>
      <c r="B1041" s="244" t="s">
        <v>869</v>
      </c>
      <c r="C1041" s="245"/>
      <c r="D1041" s="245"/>
      <c r="E1041" s="245"/>
      <c r="F1041" s="245">
        <v>0</v>
      </c>
      <c r="G1041" s="234" t="str">
        <f t="shared" si="16"/>
        <v>0</v>
      </c>
    </row>
    <row r="1042" s="234" customFormat="1" ht="16.5" hidden="1" customHeight="1" spans="1:7">
      <c r="A1042" s="234">
        <v>2160250</v>
      </c>
      <c r="B1042" s="244" t="s">
        <v>97</v>
      </c>
      <c r="C1042" s="245"/>
      <c r="D1042" s="245"/>
      <c r="E1042" s="245"/>
      <c r="F1042" s="245">
        <v>0</v>
      </c>
      <c r="G1042" s="234" t="str">
        <f t="shared" si="16"/>
        <v>0</v>
      </c>
    </row>
    <row r="1043" ht="16.5" customHeight="1" spans="1:7">
      <c r="A1043" s="234">
        <v>2160299</v>
      </c>
      <c r="B1043" s="231" t="s">
        <v>870</v>
      </c>
      <c r="C1043" s="243"/>
      <c r="D1043" s="243"/>
      <c r="E1043" s="243"/>
      <c r="F1043" s="243">
        <v>229</v>
      </c>
      <c r="G1043" s="234" t="str">
        <f t="shared" si="16"/>
        <v>229</v>
      </c>
    </row>
    <row r="1044" s="234" customFormat="1" ht="16.5" customHeight="1" spans="1:7">
      <c r="A1044" s="234">
        <v>21606</v>
      </c>
      <c r="B1044" s="244" t="s">
        <v>871</v>
      </c>
      <c r="C1044" s="245"/>
      <c r="D1044" s="245"/>
      <c r="E1044" s="245"/>
      <c r="F1044" s="245">
        <v>142</v>
      </c>
      <c r="G1044" s="234" t="str">
        <f t="shared" si="16"/>
        <v>142</v>
      </c>
    </row>
    <row r="1045" ht="16.5" hidden="1" customHeight="1" spans="1:7">
      <c r="A1045" s="234">
        <v>2160601</v>
      </c>
      <c r="B1045" s="231" t="s">
        <v>88</v>
      </c>
      <c r="C1045" s="243"/>
      <c r="D1045" s="243"/>
      <c r="E1045" s="243"/>
      <c r="F1045" s="243">
        <v>0</v>
      </c>
      <c r="G1045" s="234" t="str">
        <f t="shared" si="16"/>
        <v>0</v>
      </c>
    </row>
    <row r="1046" ht="16.5" hidden="1" customHeight="1" spans="1:7">
      <c r="A1046" s="234">
        <v>2160602</v>
      </c>
      <c r="B1046" s="231" t="s">
        <v>89</v>
      </c>
      <c r="C1046" s="243"/>
      <c r="D1046" s="243"/>
      <c r="E1046" s="243"/>
      <c r="F1046" s="243">
        <v>0</v>
      </c>
      <c r="G1046" s="234" t="str">
        <f t="shared" si="16"/>
        <v>0</v>
      </c>
    </row>
    <row r="1047" ht="16.5" hidden="1" customHeight="1" spans="1:7">
      <c r="A1047" s="234">
        <v>2160603</v>
      </c>
      <c r="B1047" s="231" t="s">
        <v>90</v>
      </c>
      <c r="C1047" s="243"/>
      <c r="D1047" s="243"/>
      <c r="E1047" s="243"/>
      <c r="F1047" s="243">
        <v>0</v>
      </c>
      <c r="G1047" s="234" t="str">
        <f t="shared" si="16"/>
        <v>0</v>
      </c>
    </row>
    <row r="1048" ht="16.5" hidden="1" customHeight="1" spans="1:7">
      <c r="A1048" s="234">
        <v>2160607</v>
      </c>
      <c r="B1048" s="231" t="s">
        <v>872</v>
      </c>
      <c r="C1048" s="243"/>
      <c r="D1048" s="243"/>
      <c r="E1048" s="243"/>
      <c r="F1048" s="243">
        <v>0</v>
      </c>
      <c r="G1048" s="234" t="str">
        <f t="shared" si="16"/>
        <v>0</v>
      </c>
    </row>
    <row r="1049" ht="16.5" customHeight="1" spans="1:7">
      <c r="A1049" s="234">
        <v>2160699</v>
      </c>
      <c r="B1049" s="231" t="s">
        <v>873</v>
      </c>
      <c r="C1049" s="243"/>
      <c r="D1049" s="243"/>
      <c r="E1049" s="243"/>
      <c r="F1049" s="243">
        <v>142</v>
      </c>
      <c r="G1049" s="234" t="str">
        <f t="shared" si="16"/>
        <v>142</v>
      </c>
    </row>
    <row r="1050" s="234" customFormat="1" ht="16.5" hidden="1" customHeight="1" spans="1:7">
      <c r="A1050" s="234">
        <v>21699</v>
      </c>
      <c r="B1050" s="244" t="s">
        <v>874</v>
      </c>
      <c r="C1050" s="245"/>
      <c r="D1050" s="245"/>
      <c r="E1050" s="245"/>
      <c r="F1050" s="245">
        <v>0</v>
      </c>
      <c r="G1050" s="234" t="str">
        <f t="shared" si="16"/>
        <v>0</v>
      </c>
    </row>
    <row r="1051" s="234" customFormat="1" ht="16.5" hidden="1" customHeight="1" spans="1:7">
      <c r="A1051" s="234">
        <v>2169901</v>
      </c>
      <c r="B1051" s="244" t="s">
        <v>875</v>
      </c>
      <c r="C1051" s="245"/>
      <c r="D1051" s="245"/>
      <c r="E1051" s="245"/>
      <c r="F1051" s="245">
        <v>0</v>
      </c>
      <c r="G1051" s="234" t="str">
        <f t="shared" si="16"/>
        <v>0</v>
      </c>
    </row>
    <row r="1052" s="234" customFormat="1" ht="16.5" hidden="1" customHeight="1" spans="1:7">
      <c r="A1052" s="234">
        <v>2169999</v>
      </c>
      <c r="B1052" s="244" t="s">
        <v>876</v>
      </c>
      <c r="C1052" s="245"/>
      <c r="D1052" s="245"/>
      <c r="E1052" s="245"/>
      <c r="F1052" s="245">
        <v>0</v>
      </c>
      <c r="G1052" s="234" t="str">
        <f t="shared" si="16"/>
        <v>0</v>
      </c>
    </row>
    <row r="1053" s="234" customFormat="1" ht="16.5" customHeight="1" spans="1:7">
      <c r="A1053" s="234">
        <v>217</v>
      </c>
      <c r="B1053" s="244" t="s">
        <v>877</v>
      </c>
      <c r="C1053" s="245"/>
      <c r="D1053" s="245"/>
      <c r="E1053" s="245"/>
      <c r="F1053" s="245">
        <v>427</v>
      </c>
      <c r="G1053" s="234" t="str">
        <f t="shared" si="16"/>
        <v>427</v>
      </c>
    </row>
    <row r="1054" s="234" customFormat="1" ht="16.5" hidden="1" customHeight="1" spans="1:7">
      <c r="A1054" s="234">
        <v>21701</v>
      </c>
      <c r="B1054" s="244" t="s">
        <v>878</v>
      </c>
      <c r="C1054" s="245"/>
      <c r="D1054" s="245"/>
      <c r="E1054" s="245"/>
      <c r="F1054" s="245">
        <v>0</v>
      </c>
      <c r="G1054" s="234" t="str">
        <f t="shared" si="16"/>
        <v>0</v>
      </c>
    </row>
    <row r="1055" s="234" customFormat="1" ht="16.5" hidden="1" customHeight="1" spans="1:7">
      <c r="A1055" s="234">
        <v>2170101</v>
      </c>
      <c r="B1055" s="244" t="s">
        <v>88</v>
      </c>
      <c r="C1055" s="245"/>
      <c r="D1055" s="245"/>
      <c r="E1055" s="245"/>
      <c r="F1055" s="245">
        <v>0</v>
      </c>
      <c r="G1055" s="234" t="str">
        <f t="shared" si="16"/>
        <v>0</v>
      </c>
    </row>
    <row r="1056" ht="16.5" hidden="1" customHeight="1" spans="1:7">
      <c r="A1056" s="234">
        <v>2170102</v>
      </c>
      <c r="B1056" s="231" t="s">
        <v>89</v>
      </c>
      <c r="C1056" s="243"/>
      <c r="D1056" s="243"/>
      <c r="E1056" s="243"/>
      <c r="F1056" s="243">
        <v>0</v>
      </c>
      <c r="G1056" s="234" t="str">
        <f t="shared" si="16"/>
        <v>0</v>
      </c>
    </row>
    <row r="1057" s="234" customFormat="1" ht="16.5" hidden="1" customHeight="1" spans="1:7">
      <c r="A1057" s="234">
        <v>2170103</v>
      </c>
      <c r="B1057" s="244" t="s">
        <v>90</v>
      </c>
      <c r="C1057" s="245"/>
      <c r="D1057" s="245"/>
      <c r="E1057" s="245"/>
      <c r="F1057" s="245">
        <v>0</v>
      </c>
      <c r="G1057" s="234" t="str">
        <f t="shared" si="16"/>
        <v>0</v>
      </c>
    </row>
    <row r="1058" s="234" customFormat="1" ht="16.5" hidden="1" customHeight="1" spans="1:7">
      <c r="A1058" s="234">
        <v>2170104</v>
      </c>
      <c r="B1058" s="244" t="s">
        <v>879</v>
      </c>
      <c r="C1058" s="245"/>
      <c r="D1058" s="245"/>
      <c r="E1058" s="245"/>
      <c r="F1058" s="245">
        <v>0</v>
      </c>
      <c r="G1058" s="234" t="str">
        <f t="shared" si="16"/>
        <v>0</v>
      </c>
    </row>
    <row r="1059" s="234" customFormat="1" ht="16.5" hidden="1" customHeight="1" spans="1:7">
      <c r="A1059" s="234">
        <v>2170150</v>
      </c>
      <c r="B1059" s="244" t="s">
        <v>97</v>
      </c>
      <c r="C1059" s="245"/>
      <c r="D1059" s="245"/>
      <c r="E1059" s="245"/>
      <c r="F1059" s="245">
        <v>0</v>
      </c>
      <c r="G1059" s="234" t="str">
        <f t="shared" si="16"/>
        <v>0</v>
      </c>
    </row>
    <row r="1060" s="234" customFormat="1" ht="16.5" hidden="1" customHeight="1" spans="1:7">
      <c r="A1060" s="234">
        <v>2170199</v>
      </c>
      <c r="B1060" s="244" t="s">
        <v>880</v>
      </c>
      <c r="C1060" s="245"/>
      <c r="D1060" s="245"/>
      <c r="E1060" s="245"/>
      <c r="F1060" s="245">
        <v>0</v>
      </c>
      <c r="G1060" s="234" t="str">
        <f t="shared" si="16"/>
        <v>0</v>
      </c>
    </row>
    <row r="1061" s="234" customFormat="1" ht="16.5" hidden="1" customHeight="1" spans="1:7">
      <c r="A1061" s="234">
        <v>21702</v>
      </c>
      <c r="B1061" s="244" t="s">
        <v>881</v>
      </c>
      <c r="C1061" s="245"/>
      <c r="D1061" s="245"/>
      <c r="E1061" s="245"/>
      <c r="F1061" s="245">
        <v>0</v>
      </c>
      <c r="G1061" s="234" t="str">
        <f t="shared" si="16"/>
        <v>0</v>
      </c>
    </row>
    <row r="1062" s="234" customFormat="1" ht="16.5" hidden="1" customHeight="1" spans="1:7">
      <c r="A1062" s="234">
        <v>2170201</v>
      </c>
      <c r="B1062" s="244" t="s">
        <v>882</v>
      </c>
      <c r="C1062" s="245"/>
      <c r="D1062" s="245"/>
      <c r="E1062" s="245"/>
      <c r="F1062" s="245">
        <v>0</v>
      </c>
      <c r="G1062" s="234" t="str">
        <f t="shared" si="16"/>
        <v>0</v>
      </c>
    </row>
    <row r="1063" s="234" customFormat="1" ht="16.5" hidden="1" customHeight="1" spans="1:7">
      <c r="A1063" s="234">
        <v>2170202</v>
      </c>
      <c r="B1063" s="244" t="s">
        <v>883</v>
      </c>
      <c r="C1063" s="245"/>
      <c r="D1063" s="245"/>
      <c r="E1063" s="245"/>
      <c r="F1063" s="245">
        <v>0</v>
      </c>
      <c r="G1063" s="234" t="str">
        <f t="shared" si="16"/>
        <v>0</v>
      </c>
    </row>
    <row r="1064" s="234" customFormat="1" ht="16.5" hidden="1" customHeight="1" spans="1:7">
      <c r="A1064" s="234">
        <v>2170203</v>
      </c>
      <c r="B1064" s="244" t="s">
        <v>884</v>
      </c>
      <c r="C1064" s="245"/>
      <c r="D1064" s="245"/>
      <c r="E1064" s="245"/>
      <c r="F1064" s="245">
        <v>0</v>
      </c>
      <c r="G1064" s="234" t="str">
        <f t="shared" si="16"/>
        <v>0</v>
      </c>
    </row>
    <row r="1065" s="234" customFormat="1" ht="16.5" hidden="1" customHeight="1" spans="1:7">
      <c r="A1065" s="234">
        <v>2170204</v>
      </c>
      <c r="B1065" s="244" t="s">
        <v>885</v>
      </c>
      <c r="C1065" s="245"/>
      <c r="D1065" s="245"/>
      <c r="E1065" s="245"/>
      <c r="F1065" s="245">
        <v>0</v>
      </c>
      <c r="G1065" s="234" t="str">
        <f t="shared" si="16"/>
        <v>0</v>
      </c>
    </row>
    <row r="1066" s="234" customFormat="1" ht="16.5" hidden="1" customHeight="1" spans="1:7">
      <c r="A1066" s="234">
        <v>2170205</v>
      </c>
      <c r="B1066" s="244" t="s">
        <v>886</v>
      </c>
      <c r="C1066" s="245"/>
      <c r="D1066" s="245"/>
      <c r="E1066" s="245"/>
      <c r="F1066" s="245">
        <v>0</v>
      </c>
      <c r="G1066" s="234" t="str">
        <f t="shared" si="16"/>
        <v>0</v>
      </c>
    </row>
    <row r="1067" s="234" customFormat="1" ht="16.5" hidden="1" customHeight="1" spans="1:7">
      <c r="A1067" s="234">
        <v>2170206</v>
      </c>
      <c r="B1067" s="244" t="s">
        <v>887</v>
      </c>
      <c r="C1067" s="245"/>
      <c r="D1067" s="245"/>
      <c r="E1067" s="245"/>
      <c r="F1067" s="245">
        <v>0</v>
      </c>
      <c r="G1067" s="234" t="str">
        <f t="shared" si="16"/>
        <v>0</v>
      </c>
    </row>
    <row r="1068" s="234" customFormat="1" ht="16.5" hidden="1" customHeight="1" spans="1:7">
      <c r="A1068" s="234">
        <v>2170207</v>
      </c>
      <c r="B1068" s="244" t="s">
        <v>888</v>
      </c>
      <c r="C1068" s="245"/>
      <c r="D1068" s="245"/>
      <c r="E1068" s="245"/>
      <c r="F1068" s="245">
        <v>0</v>
      </c>
      <c r="G1068" s="234" t="str">
        <f t="shared" si="16"/>
        <v>0</v>
      </c>
    </row>
    <row r="1069" s="234" customFormat="1" ht="16.5" hidden="1" customHeight="1" spans="1:7">
      <c r="A1069" s="234">
        <v>2170208</v>
      </c>
      <c r="B1069" s="244" t="s">
        <v>889</v>
      </c>
      <c r="C1069" s="245"/>
      <c r="D1069" s="245"/>
      <c r="E1069" s="245"/>
      <c r="F1069" s="245">
        <v>0</v>
      </c>
      <c r="G1069" s="234" t="str">
        <f t="shared" si="16"/>
        <v>0</v>
      </c>
    </row>
    <row r="1070" s="234" customFormat="1" ht="16.5" hidden="1" customHeight="1" spans="1:7">
      <c r="A1070" s="234">
        <v>2170299</v>
      </c>
      <c r="B1070" s="244" t="s">
        <v>890</v>
      </c>
      <c r="C1070" s="245"/>
      <c r="D1070" s="245"/>
      <c r="E1070" s="245"/>
      <c r="F1070" s="245">
        <v>0</v>
      </c>
      <c r="G1070" s="234" t="str">
        <f t="shared" si="16"/>
        <v>0</v>
      </c>
    </row>
    <row r="1071" s="234" customFormat="1" ht="16.5" hidden="1" customHeight="1" spans="1:7">
      <c r="A1071" s="234">
        <v>21703</v>
      </c>
      <c r="B1071" s="244" t="s">
        <v>891</v>
      </c>
      <c r="C1071" s="245"/>
      <c r="D1071" s="245"/>
      <c r="E1071" s="245"/>
      <c r="F1071" s="245">
        <v>0</v>
      </c>
      <c r="G1071" s="234" t="str">
        <f t="shared" si="16"/>
        <v>0</v>
      </c>
    </row>
    <row r="1072" s="234" customFormat="1" ht="16.5" hidden="1" customHeight="1" spans="1:7">
      <c r="A1072" s="234">
        <v>2170301</v>
      </c>
      <c r="B1072" s="244" t="s">
        <v>892</v>
      </c>
      <c r="C1072" s="245"/>
      <c r="D1072" s="245"/>
      <c r="E1072" s="245"/>
      <c r="F1072" s="245">
        <v>0</v>
      </c>
      <c r="G1072" s="234" t="str">
        <f t="shared" si="16"/>
        <v>0</v>
      </c>
    </row>
    <row r="1073" s="234" customFormat="1" ht="16.5" hidden="1" customHeight="1" spans="1:7">
      <c r="A1073" s="234">
        <v>2170302</v>
      </c>
      <c r="B1073" s="244" t="s">
        <v>893</v>
      </c>
      <c r="C1073" s="245"/>
      <c r="D1073" s="245"/>
      <c r="E1073" s="245"/>
      <c r="F1073" s="245">
        <v>0</v>
      </c>
      <c r="G1073" s="234" t="str">
        <f t="shared" si="16"/>
        <v>0</v>
      </c>
    </row>
    <row r="1074" s="234" customFormat="1" ht="16.5" hidden="1" customHeight="1" spans="1:7">
      <c r="A1074" s="234">
        <v>2170303</v>
      </c>
      <c r="B1074" s="244" t="s">
        <v>894</v>
      </c>
      <c r="C1074" s="245"/>
      <c r="D1074" s="245"/>
      <c r="E1074" s="245"/>
      <c r="F1074" s="245">
        <v>0</v>
      </c>
      <c r="G1074" s="234" t="str">
        <f t="shared" si="16"/>
        <v>0</v>
      </c>
    </row>
    <row r="1075" s="234" customFormat="1" ht="16.5" hidden="1" customHeight="1" spans="1:7">
      <c r="A1075" s="234">
        <v>2170304</v>
      </c>
      <c r="B1075" s="244" t="s">
        <v>895</v>
      </c>
      <c r="C1075" s="245"/>
      <c r="D1075" s="245"/>
      <c r="E1075" s="245"/>
      <c r="F1075" s="245">
        <v>0</v>
      </c>
      <c r="G1075" s="234" t="str">
        <f t="shared" si="16"/>
        <v>0</v>
      </c>
    </row>
    <row r="1076" s="234" customFormat="1" ht="16.5" hidden="1" customHeight="1" spans="1:7">
      <c r="A1076" s="234">
        <v>2170399</v>
      </c>
      <c r="B1076" s="244" t="s">
        <v>896</v>
      </c>
      <c r="C1076" s="245"/>
      <c r="D1076" s="245"/>
      <c r="E1076" s="245"/>
      <c r="F1076" s="245">
        <v>0</v>
      </c>
      <c r="G1076" s="234" t="str">
        <f t="shared" si="16"/>
        <v>0</v>
      </c>
    </row>
    <row r="1077" s="234" customFormat="1" ht="16.5" hidden="1" customHeight="1" spans="1:7">
      <c r="A1077" s="234">
        <v>21704</v>
      </c>
      <c r="B1077" s="244" t="s">
        <v>897</v>
      </c>
      <c r="C1077" s="245"/>
      <c r="D1077" s="245"/>
      <c r="E1077" s="245"/>
      <c r="F1077" s="245">
        <v>0</v>
      </c>
      <c r="G1077" s="234" t="str">
        <f t="shared" si="16"/>
        <v>0</v>
      </c>
    </row>
    <row r="1078" s="234" customFormat="1" ht="16.5" hidden="1" customHeight="1" spans="1:7">
      <c r="A1078" s="234">
        <v>2170401</v>
      </c>
      <c r="B1078" s="244" t="s">
        <v>898</v>
      </c>
      <c r="C1078" s="245"/>
      <c r="D1078" s="245"/>
      <c r="E1078" s="245"/>
      <c r="F1078" s="245">
        <v>0</v>
      </c>
      <c r="G1078" s="234" t="str">
        <f t="shared" si="16"/>
        <v>0</v>
      </c>
    </row>
    <row r="1079" s="234" customFormat="1" ht="16.5" hidden="1" customHeight="1" spans="1:7">
      <c r="A1079" s="234">
        <v>2170499</v>
      </c>
      <c r="B1079" s="244" t="s">
        <v>899</v>
      </c>
      <c r="C1079" s="245"/>
      <c r="D1079" s="245"/>
      <c r="E1079" s="245"/>
      <c r="F1079" s="245">
        <v>0</v>
      </c>
      <c r="G1079" s="234" t="str">
        <f t="shared" si="16"/>
        <v>0</v>
      </c>
    </row>
    <row r="1080" s="234" customFormat="1" ht="16.5" customHeight="1" spans="1:7">
      <c r="A1080" s="234">
        <v>21799</v>
      </c>
      <c r="B1080" s="244" t="s">
        <v>900</v>
      </c>
      <c r="C1080" s="245"/>
      <c r="D1080" s="245"/>
      <c r="E1080" s="245"/>
      <c r="F1080" s="245">
        <v>427</v>
      </c>
      <c r="G1080" s="234" t="str">
        <f t="shared" si="16"/>
        <v>427</v>
      </c>
    </row>
    <row r="1081" s="234" customFormat="1" ht="16.5" hidden="1" customHeight="1" spans="1:7">
      <c r="A1081" s="234">
        <v>2179902</v>
      </c>
      <c r="B1081" s="244" t="s">
        <v>901</v>
      </c>
      <c r="C1081" s="245"/>
      <c r="D1081" s="245"/>
      <c r="E1081" s="245"/>
      <c r="F1081" s="245">
        <v>0</v>
      </c>
      <c r="G1081" s="234" t="str">
        <f t="shared" si="16"/>
        <v>0</v>
      </c>
    </row>
    <row r="1082" s="234" customFormat="1" ht="16.5" hidden="1" customHeight="1" spans="1:7">
      <c r="A1082" s="234">
        <v>2179999</v>
      </c>
      <c r="B1082" s="244" t="s">
        <v>902</v>
      </c>
      <c r="C1082" s="245"/>
      <c r="D1082" s="245"/>
      <c r="E1082" s="245"/>
      <c r="F1082" s="245">
        <v>0</v>
      </c>
      <c r="G1082" s="234" t="str">
        <f t="shared" si="16"/>
        <v>0</v>
      </c>
    </row>
    <row r="1083" s="234" customFormat="1" ht="16.5" hidden="1" customHeight="1" spans="1:7">
      <c r="A1083" s="234">
        <v>219</v>
      </c>
      <c r="B1083" s="244" t="s">
        <v>903</v>
      </c>
      <c r="C1083" s="245"/>
      <c r="D1083" s="245"/>
      <c r="E1083" s="245"/>
      <c r="F1083" s="245">
        <v>0</v>
      </c>
      <c r="G1083" s="234" t="str">
        <f t="shared" si="16"/>
        <v>0</v>
      </c>
    </row>
    <row r="1084" s="234" customFormat="1" ht="16.5" hidden="1" customHeight="1" spans="1:7">
      <c r="A1084" s="234">
        <v>21901</v>
      </c>
      <c r="B1084" s="244" t="s">
        <v>904</v>
      </c>
      <c r="C1084" s="245"/>
      <c r="D1084" s="245"/>
      <c r="E1084" s="245"/>
      <c r="F1084" s="245">
        <v>0</v>
      </c>
      <c r="G1084" s="234" t="str">
        <f t="shared" si="16"/>
        <v>0</v>
      </c>
    </row>
    <row r="1085" s="234" customFormat="1" ht="16.5" hidden="1" customHeight="1" spans="1:7">
      <c r="A1085" s="234">
        <v>21902</v>
      </c>
      <c r="B1085" s="244" t="s">
        <v>905</v>
      </c>
      <c r="C1085" s="245"/>
      <c r="D1085" s="245"/>
      <c r="E1085" s="245"/>
      <c r="F1085" s="245">
        <v>0</v>
      </c>
      <c r="G1085" s="234" t="str">
        <f t="shared" si="16"/>
        <v>0</v>
      </c>
    </row>
    <row r="1086" s="234" customFormat="1" ht="16.5" hidden="1" customHeight="1" spans="1:7">
      <c r="A1086" s="234">
        <v>21903</v>
      </c>
      <c r="B1086" s="244" t="s">
        <v>906</v>
      </c>
      <c r="C1086" s="245"/>
      <c r="D1086" s="245"/>
      <c r="E1086" s="245"/>
      <c r="F1086" s="245">
        <v>0</v>
      </c>
      <c r="G1086" s="234" t="str">
        <f t="shared" si="16"/>
        <v>0</v>
      </c>
    </row>
    <row r="1087" s="234" customFormat="1" ht="16.5" hidden="1" customHeight="1" spans="1:7">
      <c r="A1087" s="234">
        <v>21904</v>
      </c>
      <c r="B1087" s="244" t="s">
        <v>907</v>
      </c>
      <c r="C1087" s="245"/>
      <c r="D1087" s="245"/>
      <c r="E1087" s="245"/>
      <c r="F1087" s="245">
        <v>0</v>
      </c>
      <c r="G1087" s="234" t="str">
        <f t="shared" si="16"/>
        <v>0</v>
      </c>
    </row>
    <row r="1088" s="234" customFormat="1" ht="16.5" hidden="1" customHeight="1" spans="1:7">
      <c r="A1088" s="234">
        <v>21905</v>
      </c>
      <c r="B1088" s="244" t="s">
        <v>908</v>
      </c>
      <c r="C1088" s="245"/>
      <c r="D1088" s="245"/>
      <c r="E1088" s="245"/>
      <c r="F1088" s="245">
        <v>0</v>
      </c>
      <c r="G1088" s="234" t="str">
        <f t="shared" si="16"/>
        <v>0</v>
      </c>
    </row>
    <row r="1089" s="234" customFormat="1" ht="16.5" hidden="1" customHeight="1" spans="1:7">
      <c r="A1089" s="234">
        <v>21906</v>
      </c>
      <c r="B1089" s="244" t="s">
        <v>909</v>
      </c>
      <c r="C1089" s="245"/>
      <c r="D1089" s="245"/>
      <c r="E1089" s="245"/>
      <c r="F1089" s="245">
        <v>0</v>
      </c>
      <c r="G1089" s="234" t="str">
        <f t="shared" si="16"/>
        <v>0</v>
      </c>
    </row>
    <row r="1090" s="234" customFormat="1" ht="16.5" hidden="1" customHeight="1" spans="1:7">
      <c r="A1090" s="234">
        <v>21907</v>
      </c>
      <c r="B1090" s="244" t="s">
        <v>910</v>
      </c>
      <c r="C1090" s="245"/>
      <c r="D1090" s="245"/>
      <c r="E1090" s="245"/>
      <c r="F1090" s="245">
        <v>0</v>
      </c>
      <c r="G1090" s="234" t="str">
        <f t="shared" si="16"/>
        <v>0</v>
      </c>
    </row>
    <row r="1091" s="234" customFormat="1" ht="16.5" hidden="1" customHeight="1" spans="1:7">
      <c r="A1091" s="234">
        <v>21908</v>
      </c>
      <c r="B1091" s="244" t="s">
        <v>911</v>
      </c>
      <c r="C1091" s="245"/>
      <c r="D1091" s="245"/>
      <c r="E1091" s="245"/>
      <c r="F1091" s="245">
        <v>0</v>
      </c>
      <c r="G1091" s="234" t="str">
        <f t="shared" si="16"/>
        <v>0</v>
      </c>
    </row>
    <row r="1092" ht="16.5" hidden="1" customHeight="1" spans="1:7">
      <c r="A1092" s="234">
        <v>21999</v>
      </c>
      <c r="B1092" s="231" t="s">
        <v>912</v>
      </c>
      <c r="C1092" s="243"/>
      <c r="D1092" s="243"/>
      <c r="E1092" s="243"/>
      <c r="F1092" s="243">
        <v>0</v>
      </c>
      <c r="G1092" s="234" t="str">
        <f t="shared" si="16"/>
        <v>0</v>
      </c>
    </row>
    <row r="1093" ht="16.5" customHeight="1" spans="1:7">
      <c r="A1093" s="234">
        <v>220</v>
      </c>
      <c r="B1093" s="231" t="s">
        <v>913</v>
      </c>
      <c r="C1093" s="243"/>
      <c r="D1093" s="243"/>
      <c r="E1093" s="243"/>
      <c r="F1093" s="243">
        <v>5971</v>
      </c>
      <c r="G1093" s="234" t="str">
        <f t="shared" si="16"/>
        <v>5971</v>
      </c>
    </row>
    <row r="1094" ht="16.5" customHeight="1" spans="1:7">
      <c r="A1094" s="234">
        <v>22001</v>
      </c>
      <c r="B1094" s="231" t="s">
        <v>914</v>
      </c>
      <c r="C1094" s="243"/>
      <c r="D1094" s="243"/>
      <c r="E1094" s="243"/>
      <c r="F1094" s="243">
        <v>5920</v>
      </c>
      <c r="G1094" s="234" t="str">
        <f t="shared" si="16"/>
        <v>5920</v>
      </c>
    </row>
    <row r="1095" s="234" customFormat="1" ht="16.5" customHeight="1" spans="1:7">
      <c r="A1095" s="234">
        <v>2200101</v>
      </c>
      <c r="B1095" s="244" t="s">
        <v>88</v>
      </c>
      <c r="C1095" s="245"/>
      <c r="D1095" s="245"/>
      <c r="E1095" s="245"/>
      <c r="F1095" s="245">
        <v>617</v>
      </c>
      <c r="G1095" s="234" t="str">
        <f t="shared" ref="G1095:G1158" si="17">C1095&amp;D1095&amp;E1095&amp;F1095</f>
        <v>617</v>
      </c>
    </row>
    <row r="1096" s="234" customFormat="1" ht="16.5" hidden="1" customHeight="1" spans="1:7">
      <c r="A1096" s="234">
        <v>2200102</v>
      </c>
      <c r="B1096" s="244" t="s">
        <v>89</v>
      </c>
      <c r="C1096" s="245"/>
      <c r="D1096" s="245"/>
      <c r="E1096" s="245"/>
      <c r="F1096" s="245">
        <v>0</v>
      </c>
      <c r="G1096" s="234" t="str">
        <f t="shared" si="17"/>
        <v>0</v>
      </c>
    </row>
    <row r="1097" s="234" customFormat="1" ht="16.5" hidden="1" customHeight="1" spans="1:7">
      <c r="A1097" s="234">
        <v>2200103</v>
      </c>
      <c r="B1097" s="244" t="s">
        <v>90</v>
      </c>
      <c r="C1097" s="245"/>
      <c r="D1097" s="245"/>
      <c r="E1097" s="245"/>
      <c r="F1097" s="245">
        <v>0</v>
      </c>
      <c r="G1097" s="234" t="str">
        <f t="shared" si="17"/>
        <v>0</v>
      </c>
    </row>
    <row r="1098" s="234" customFormat="1" ht="16.5" hidden="1" customHeight="1" spans="1:7">
      <c r="A1098" s="234">
        <v>2200104</v>
      </c>
      <c r="B1098" s="244" t="s">
        <v>915</v>
      </c>
      <c r="C1098" s="245"/>
      <c r="D1098" s="245"/>
      <c r="E1098" s="245"/>
      <c r="F1098" s="245">
        <v>0</v>
      </c>
      <c r="G1098" s="234" t="str">
        <f t="shared" si="17"/>
        <v>0</v>
      </c>
    </row>
    <row r="1099" ht="16.5" hidden="1" customHeight="1" spans="1:7">
      <c r="A1099" s="234">
        <v>2200106</v>
      </c>
      <c r="B1099" s="231" t="s">
        <v>916</v>
      </c>
      <c r="C1099" s="243"/>
      <c r="D1099" s="243"/>
      <c r="E1099" s="243"/>
      <c r="F1099" s="243">
        <v>0</v>
      </c>
      <c r="G1099" s="234" t="str">
        <f t="shared" si="17"/>
        <v>0</v>
      </c>
    </row>
    <row r="1100" s="234" customFormat="1" ht="16.5" hidden="1" customHeight="1" spans="1:7">
      <c r="A1100" s="234">
        <v>2200107</v>
      </c>
      <c r="B1100" s="244" t="s">
        <v>917</v>
      </c>
      <c r="C1100" s="245"/>
      <c r="D1100" s="245"/>
      <c r="E1100" s="245"/>
      <c r="F1100" s="245">
        <v>0</v>
      </c>
      <c r="G1100" s="234" t="str">
        <f t="shared" si="17"/>
        <v>0</v>
      </c>
    </row>
    <row r="1101" s="234" customFormat="1" ht="16.5" hidden="1" customHeight="1" spans="1:7">
      <c r="A1101" s="234">
        <v>2200108</v>
      </c>
      <c r="B1101" s="244" t="s">
        <v>918</v>
      </c>
      <c r="C1101" s="245"/>
      <c r="D1101" s="245"/>
      <c r="E1101" s="245"/>
      <c r="F1101" s="245">
        <v>0</v>
      </c>
      <c r="G1101" s="234" t="str">
        <f t="shared" si="17"/>
        <v>0</v>
      </c>
    </row>
    <row r="1102" s="234" customFormat="1" ht="16.5" customHeight="1" spans="1:7">
      <c r="A1102" s="234">
        <v>2200109</v>
      </c>
      <c r="B1102" s="244" t="s">
        <v>919</v>
      </c>
      <c r="C1102" s="245"/>
      <c r="D1102" s="245"/>
      <c r="E1102" s="245"/>
      <c r="F1102" s="245">
        <v>10</v>
      </c>
      <c r="G1102" s="234" t="str">
        <f t="shared" si="17"/>
        <v>10</v>
      </c>
    </row>
    <row r="1103" s="234" customFormat="1" ht="16.5" customHeight="1" spans="1:7">
      <c r="A1103" s="234">
        <v>2200112</v>
      </c>
      <c r="B1103" s="244" t="s">
        <v>920</v>
      </c>
      <c r="C1103" s="245"/>
      <c r="D1103" s="245"/>
      <c r="E1103" s="245"/>
      <c r="F1103" s="245">
        <v>2229</v>
      </c>
      <c r="G1103" s="234" t="str">
        <f t="shared" si="17"/>
        <v>2229</v>
      </c>
    </row>
    <row r="1104" ht="16.5" hidden="1" customHeight="1" spans="1:7">
      <c r="A1104" s="234">
        <v>2200113</v>
      </c>
      <c r="B1104" s="231" t="s">
        <v>921</v>
      </c>
      <c r="C1104" s="243"/>
      <c r="D1104" s="243"/>
      <c r="E1104" s="243"/>
      <c r="F1104" s="243">
        <v>0</v>
      </c>
      <c r="G1104" s="234" t="str">
        <f t="shared" si="17"/>
        <v>0</v>
      </c>
    </row>
    <row r="1105" ht="16.5" hidden="1" customHeight="1" spans="1:7">
      <c r="A1105" s="234">
        <v>2200114</v>
      </c>
      <c r="B1105" s="231" t="s">
        <v>922</v>
      </c>
      <c r="C1105" s="243"/>
      <c r="D1105" s="243"/>
      <c r="E1105" s="243"/>
      <c r="F1105" s="243">
        <v>0</v>
      </c>
      <c r="G1105" s="234" t="str">
        <f t="shared" si="17"/>
        <v>0</v>
      </c>
    </row>
    <row r="1106" ht="16.5" hidden="1" customHeight="1" spans="1:7">
      <c r="A1106" s="234">
        <v>2200115</v>
      </c>
      <c r="B1106" s="231" t="s">
        <v>923</v>
      </c>
      <c r="C1106" s="243"/>
      <c r="D1106" s="243"/>
      <c r="E1106" s="243"/>
      <c r="F1106" s="243">
        <v>0</v>
      </c>
      <c r="G1106" s="234" t="str">
        <f t="shared" si="17"/>
        <v>0</v>
      </c>
    </row>
    <row r="1107" s="234" customFormat="1" ht="16.5" hidden="1" customHeight="1" spans="1:7">
      <c r="A1107" s="234">
        <v>2200116</v>
      </c>
      <c r="B1107" s="244" t="s">
        <v>924</v>
      </c>
      <c r="C1107" s="245"/>
      <c r="D1107" s="245"/>
      <c r="E1107" s="245"/>
      <c r="F1107" s="245">
        <v>0</v>
      </c>
      <c r="G1107" s="234" t="str">
        <f t="shared" si="17"/>
        <v>0</v>
      </c>
    </row>
    <row r="1108" s="234" customFormat="1" ht="16.5" hidden="1" customHeight="1" spans="1:7">
      <c r="A1108" s="234">
        <v>2200119</v>
      </c>
      <c r="B1108" s="244" t="s">
        <v>925</v>
      </c>
      <c r="C1108" s="245"/>
      <c r="D1108" s="245"/>
      <c r="E1108" s="245"/>
      <c r="F1108" s="245">
        <v>0</v>
      </c>
      <c r="G1108" s="234" t="str">
        <f t="shared" si="17"/>
        <v>0</v>
      </c>
    </row>
    <row r="1109" s="234" customFormat="1" ht="16.5" hidden="1" customHeight="1" spans="1:7">
      <c r="A1109" s="234">
        <v>2200120</v>
      </c>
      <c r="B1109" s="244" t="s">
        <v>926</v>
      </c>
      <c r="C1109" s="245"/>
      <c r="D1109" s="245"/>
      <c r="E1109" s="245"/>
      <c r="F1109" s="245">
        <v>0</v>
      </c>
      <c r="G1109" s="234" t="str">
        <f t="shared" si="17"/>
        <v>0</v>
      </c>
    </row>
    <row r="1110" s="234" customFormat="1" ht="16.5" hidden="1" customHeight="1" spans="1:7">
      <c r="A1110" s="234">
        <v>2200121</v>
      </c>
      <c r="B1110" s="244" t="s">
        <v>927</v>
      </c>
      <c r="C1110" s="245"/>
      <c r="D1110" s="245"/>
      <c r="E1110" s="245"/>
      <c r="F1110" s="245">
        <v>0</v>
      </c>
      <c r="G1110" s="234" t="str">
        <f t="shared" si="17"/>
        <v>0</v>
      </c>
    </row>
    <row r="1111" s="234" customFormat="1" ht="16.5" hidden="1" customHeight="1" spans="1:7">
      <c r="A1111" s="234">
        <v>2200122</v>
      </c>
      <c r="B1111" s="244" t="s">
        <v>928</v>
      </c>
      <c r="C1111" s="245"/>
      <c r="D1111" s="245"/>
      <c r="E1111" s="245"/>
      <c r="F1111" s="245">
        <v>0</v>
      </c>
      <c r="G1111" s="234" t="str">
        <f t="shared" si="17"/>
        <v>0</v>
      </c>
    </row>
    <row r="1112" ht="16.5" hidden="1" customHeight="1" spans="1:7">
      <c r="A1112" s="234">
        <v>2200123</v>
      </c>
      <c r="B1112" s="231" t="s">
        <v>929</v>
      </c>
      <c r="C1112" s="243"/>
      <c r="D1112" s="243"/>
      <c r="E1112" s="243"/>
      <c r="F1112" s="243">
        <v>0</v>
      </c>
      <c r="G1112" s="234" t="str">
        <f t="shared" si="17"/>
        <v>0</v>
      </c>
    </row>
    <row r="1113" ht="16.5" hidden="1" customHeight="1" spans="1:7">
      <c r="A1113" s="234">
        <v>2200124</v>
      </c>
      <c r="B1113" s="231" t="s">
        <v>930</v>
      </c>
      <c r="C1113" s="243"/>
      <c r="D1113" s="243"/>
      <c r="E1113" s="243"/>
      <c r="F1113" s="243">
        <v>0</v>
      </c>
      <c r="G1113" s="234" t="str">
        <f t="shared" si="17"/>
        <v>0</v>
      </c>
    </row>
    <row r="1114" ht="16.5" hidden="1" customHeight="1" spans="1:7">
      <c r="A1114" s="234">
        <v>2200125</v>
      </c>
      <c r="B1114" s="231" t="s">
        <v>931</v>
      </c>
      <c r="C1114" s="243"/>
      <c r="D1114" s="243"/>
      <c r="E1114" s="243"/>
      <c r="F1114" s="243">
        <v>0</v>
      </c>
      <c r="G1114" s="234" t="str">
        <f t="shared" si="17"/>
        <v>0</v>
      </c>
    </row>
    <row r="1115" s="234" customFormat="1" ht="16.5" hidden="1" customHeight="1" spans="1:7">
      <c r="A1115" s="234">
        <v>2200126</v>
      </c>
      <c r="B1115" s="244" t="s">
        <v>932</v>
      </c>
      <c r="C1115" s="245"/>
      <c r="D1115" s="245"/>
      <c r="E1115" s="245"/>
      <c r="F1115" s="245">
        <v>0</v>
      </c>
      <c r="G1115" s="234" t="str">
        <f t="shared" si="17"/>
        <v>0</v>
      </c>
    </row>
    <row r="1116" s="234" customFormat="1" ht="16.5" hidden="1" customHeight="1" spans="1:7">
      <c r="A1116" s="234">
        <v>2200127</v>
      </c>
      <c r="B1116" s="244" t="s">
        <v>933</v>
      </c>
      <c r="C1116" s="245"/>
      <c r="D1116" s="245"/>
      <c r="E1116" s="245"/>
      <c r="F1116" s="245">
        <v>0</v>
      </c>
      <c r="G1116" s="234" t="str">
        <f t="shared" si="17"/>
        <v>0</v>
      </c>
    </row>
    <row r="1117" s="234" customFormat="1" ht="16.5" hidden="1" customHeight="1" spans="1:7">
      <c r="A1117" s="234">
        <v>2200128</v>
      </c>
      <c r="B1117" s="244" t="s">
        <v>934</v>
      </c>
      <c r="C1117" s="245"/>
      <c r="D1117" s="245"/>
      <c r="E1117" s="245"/>
      <c r="F1117" s="245">
        <v>0</v>
      </c>
      <c r="G1117" s="234" t="str">
        <f t="shared" si="17"/>
        <v>0</v>
      </c>
    </row>
    <row r="1118" s="234" customFormat="1" ht="16.5" hidden="1" customHeight="1" spans="1:7">
      <c r="A1118" s="234">
        <v>2200129</v>
      </c>
      <c r="B1118" s="244" t="s">
        <v>935</v>
      </c>
      <c r="C1118" s="245"/>
      <c r="D1118" s="245"/>
      <c r="E1118" s="245"/>
      <c r="F1118" s="245">
        <v>0</v>
      </c>
      <c r="G1118" s="234" t="str">
        <f t="shared" si="17"/>
        <v>0</v>
      </c>
    </row>
    <row r="1119" s="234" customFormat="1" ht="16.5" customHeight="1" spans="1:7">
      <c r="A1119" s="234">
        <v>2200150</v>
      </c>
      <c r="B1119" s="244" t="s">
        <v>97</v>
      </c>
      <c r="C1119" s="245"/>
      <c r="D1119" s="245"/>
      <c r="E1119" s="245"/>
      <c r="F1119" s="245">
        <v>3064</v>
      </c>
      <c r="G1119" s="234" t="str">
        <f t="shared" si="17"/>
        <v>3064</v>
      </c>
    </row>
    <row r="1120" s="234" customFormat="1" ht="16.5" hidden="1" customHeight="1" spans="1:7">
      <c r="A1120" s="234">
        <v>2200199</v>
      </c>
      <c r="B1120" s="244" t="s">
        <v>936</v>
      </c>
      <c r="C1120" s="245"/>
      <c r="D1120" s="245"/>
      <c r="E1120" s="245"/>
      <c r="F1120" s="245">
        <v>0</v>
      </c>
      <c r="G1120" s="234" t="str">
        <f t="shared" si="17"/>
        <v>0</v>
      </c>
    </row>
    <row r="1121" s="234" customFormat="1" ht="16.5" customHeight="1" spans="1:7">
      <c r="A1121" s="234">
        <v>22005</v>
      </c>
      <c r="B1121" s="244" t="s">
        <v>937</v>
      </c>
      <c r="C1121" s="245"/>
      <c r="D1121" s="245"/>
      <c r="E1121" s="245"/>
      <c r="F1121" s="245">
        <v>51</v>
      </c>
      <c r="G1121" s="234" t="str">
        <f t="shared" si="17"/>
        <v>51</v>
      </c>
    </row>
    <row r="1122" ht="16.5" hidden="1" customHeight="1" spans="1:7">
      <c r="A1122" s="234">
        <v>2200501</v>
      </c>
      <c r="B1122" s="231" t="s">
        <v>88</v>
      </c>
      <c r="C1122" s="243"/>
      <c r="D1122" s="243"/>
      <c r="E1122" s="243"/>
      <c r="F1122" s="243">
        <v>0</v>
      </c>
      <c r="G1122" s="234" t="str">
        <f t="shared" si="17"/>
        <v>0</v>
      </c>
    </row>
    <row r="1123" ht="16.5" hidden="1" customHeight="1" spans="1:7">
      <c r="A1123" s="234">
        <v>2200502</v>
      </c>
      <c r="B1123" s="231" t="s">
        <v>89</v>
      </c>
      <c r="C1123" s="243"/>
      <c r="D1123" s="243"/>
      <c r="E1123" s="243"/>
      <c r="F1123" s="243">
        <v>0</v>
      </c>
      <c r="G1123" s="234" t="str">
        <f t="shared" si="17"/>
        <v>0</v>
      </c>
    </row>
    <row r="1124" s="234" customFormat="1" ht="16.5" hidden="1" customHeight="1" spans="1:7">
      <c r="A1124" s="234">
        <v>2200503</v>
      </c>
      <c r="B1124" s="244" t="s">
        <v>90</v>
      </c>
      <c r="C1124" s="245"/>
      <c r="D1124" s="245"/>
      <c r="E1124" s="245"/>
      <c r="F1124" s="245">
        <v>0</v>
      </c>
      <c r="G1124" s="234" t="str">
        <f t="shared" si="17"/>
        <v>0</v>
      </c>
    </row>
    <row r="1125" s="234" customFormat="1" ht="16.5" customHeight="1" spans="1:7">
      <c r="A1125" s="234">
        <v>2200504</v>
      </c>
      <c r="B1125" s="244" t="s">
        <v>938</v>
      </c>
      <c r="C1125" s="245"/>
      <c r="D1125" s="245"/>
      <c r="E1125" s="245"/>
      <c r="F1125" s="245">
        <v>51</v>
      </c>
      <c r="G1125" s="234" t="str">
        <f t="shared" si="17"/>
        <v>51</v>
      </c>
    </row>
    <row r="1126" s="234" customFormat="1" ht="16.5" hidden="1" customHeight="1" spans="1:7">
      <c r="A1126" s="234">
        <v>2200506</v>
      </c>
      <c r="B1126" s="244" t="s">
        <v>939</v>
      </c>
      <c r="C1126" s="245"/>
      <c r="D1126" s="245"/>
      <c r="E1126" s="245"/>
      <c r="F1126" s="245">
        <v>0</v>
      </c>
      <c r="G1126" s="234" t="str">
        <f t="shared" si="17"/>
        <v>0</v>
      </c>
    </row>
    <row r="1127" s="234" customFormat="1" ht="16.5" hidden="1" customHeight="1" spans="1:7">
      <c r="A1127" s="234">
        <v>2200507</v>
      </c>
      <c r="B1127" s="244" t="s">
        <v>940</v>
      </c>
      <c r="C1127" s="245"/>
      <c r="D1127" s="245"/>
      <c r="E1127" s="245"/>
      <c r="F1127" s="245">
        <v>0</v>
      </c>
      <c r="G1127" s="234" t="str">
        <f t="shared" si="17"/>
        <v>0</v>
      </c>
    </row>
    <row r="1128" ht="16.5" hidden="1" customHeight="1" spans="1:7">
      <c r="A1128" s="234">
        <v>2200508</v>
      </c>
      <c r="B1128" s="231" t="s">
        <v>941</v>
      </c>
      <c r="C1128" s="243"/>
      <c r="D1128" s="243"/>
      <c r="E1128" s="243"/>
      <c r="F1128" s="243">
        <v>0</v>
      </c>
      <c r="G1128" s="234" t="str">
        <f t="shared" si="17"/>
        <v>0</v>
      </c>
    </row>
    <row r="1129" s="234" customFormat="1" ht="16.5" hidden="1" customHeight="1" spans="1:7">
      <c r="A1129" s="234">
        <v>2200509</v>
      </c>
      <c r="B1129" s="244" t="s">
        <v>942</v>
      </c>
      <c r="C1129" s="245"/>
      <c r="D1129" s="245"/>
      <c r="E1129" s="245"/>
      <c r="F1129" s="245">
        <v>0</v>
      </c>
      <c r="G1129" s="234" t="str">
        <f t="shared" si="17"/>
        <v>0</v>
      </c>
    </row>
    <row r="1130" s="234" customFormat="1" ht="16.5" hidden="1" customHeight="1" spans="1:7">
      <c r="A1130" s="234">
        <v>2200510</v>
      </c>
      <c r="B1130" s="244" t="s">
        <v>943</v>
      </c>
      <c r="C1130" s="245"/>
      <c r="D1130" s="245"/>
      <c r="E1130" s="245"/>
      <c r="F1130" s="245">
        <v>0</v>
      </c>
      <c r="G1130" s="234" t="str">
        <f t="shared" si="17"/>
        <v>0</v>
      </c>
    </row>
    <row r="1131" s="234" customFormat="1" ht="16.5" hidden="1" customHeight="1" spans="1:7">
      <c r="A1131" s="234">
        <v>2200511</v>
      </c>
      <c r="B1131" s="244" t="s">
        <v>944</v>
      </c>
      <c r="C1131" s="245"/>
      <c r="D1131" s="245"/>
      <c r="E1131" s="245"/>
      <c r="F1131" s="245">
        <v>0</v>
      </c>
      <c r="G1131" s="234" t="str">
        <f t="shared" si="17"/>
        <v>0</v>
      </c>
    </row>
    <row r="1132" s="234" customFormat="1" ht="16.5" hidden="1" customHeight="1" spans="1:7">
      <c r="A1132" s="234">
        <v>2200512</v>
      </c>
      <c r="B1132" s="244" t="s">
        <v>945</v>
      </c>
      <c r="C1132" s="245"/>
      <c r="D1132" s="245"/>
      <c r="E1132" s="245"/>
      <c r="F1132" s="245">
        <v>0</v>
      </c>
      <c r="G1132" s="234" t="str">
        <f t="shared" si="17"/>
        <v>0</v>
      </c>
    </row>
    <row r="1133" s="234" customFormat="1" ht="16.5" hidden="1" customHeight="1" spans="1:7">
      <c r="A1133" s="234">
        <v>2200513</v>
      </c>
      <c r="B1133" s="244" t="s">
        <v>946</v>
      </c>
      <c r="C1133" s="245"/>
      <c r="D1133" s="245"/>
      <c r="E1133" s="245"/>
      <c r="F1133" s="245">
        <v>0</v>
      </c>
      <c r="G1133" s="234" t="str">
        <f t="shared" si="17"/>
        <v>0</v>
      </c>
    </row>
    <row r="1134" s="234" customFormat="1" ht="16.5" hidden="1" customHeight="1" spans="1:7">
      <c r="A1134" s="234">
        <v>2200514</v>
      </c>
      <c r="B1134" s="244" t="s">
        <v>947</v>
      </c>
      <c r="C1134" s="245"/>
      <c r="D1134" s="245"/>
      <c r="E1134" s="245"/>
      <c r="F1134" s="245">
        <v>0</v>
      </c>
      <c r="G1134" s="234" t="str">
        <f t="shared" si="17"/>
        <v>0</v>
      </c>
    </row>
    <row r="1135" s="234" customFormat="1" ht="16.5" hidden="1" customHeight="1" spans="1:7">
      <c r="A1135" s="234">
        <v>2200599</v>
      </c>
      <c r="B1135" s="244" t="s">
        <v>948</v>
      </c>
      <c r="C1135" s="245"/>
      <c r="D1135" s="245"/>
      <c r="E1135" s="245"/>
      <c r="F1135" s="245">
        <v>0</v>
      </c>
      <c r="G1135" s="234" t="str">
        <f t="shared" si="17"/>
        <v>0</v>
      </c>
    </row>
    <row r="1136" s="234" customFormat="1" ht="16.5" hidden="1" customHeight="1" spans="1:7">
      <c r="A1136" s="234">
        <v>22099</v>
      </c>
      <c r="B1136" s="244" t="s">
        <v>949</v>
      </c>
      <c r="C1136" s="245"/>
      <c r="D1136" s="245"/>
      <c r="E1136" s="245"/>
      <c r="F1136" s="245">
        <v>0</v>
      </c>
      <c r="G1136" s="234" t="str">
        <f t="shared" si="17"/>
        <v>0</v>
      </c>
    </row>
    <row r="1137" s="234" customFormat="1" ht="16.5" customHeight="1" spans="1:7">
      <c r="A1137" s="234">
        <v>221</v>
      </c>
      <c r="B1137" s="244" t="s">
        <v>950</v>
      </c>
      <c r="C1137" s="245"/>
      <c r="D1137" s="245"/>
      <c r="E1137" s="245"/>
      <c r="F1137" s="245">
        <v>24370</v>
      </c>
      <c r="G1137" s="234" t="str">
        <f t="shared" si="17"/>
        <v>24370</v>
      </c>
    </row>
    <row r="1138" s="234" customFormat="1" ht="16.5" customHeight="1" spans="1:7">
      <c r="A1138" s="234">
        <v>22101</v>
      </c>
      <c r="B1138" s="244" t="s">
        <v>951</v>
      </c>
      <c r="C1138" s="245"/>
      <c r="D1138" s="245"/>
      <c r="E1138" s="245"/>
      <c r="F1138" s="245">
        <v>5266</v>
      </c>
      <c r="G1138" s="234" t="str">
        <f t="shared" si="17"/>
        <v>5266</v>
      </c>
    </row>
    <row r="1139" s="234" customFormat="1" ht="16.5" customHeight="1" spans="1:7">
      <c r="A1139" s="234">
        <v>2210101</v>
      </c>
      <c r="B1139" s="244" t="s">
        <v>952</v>
      </c>
      <c r="C1139" s="245"/>
      <c r="D1139" s="245"/>
      <c r="E1139" s="245"/>
      <c r="F1139" s="245">
        <v>4235</v>
      </c>
      <c r="G1139" s="234" t="str">
        <f t="shared" si="17"/>
        <v>4235</v>
      </c>
    </row>
    <row r="1140" s="234" customFormat="1" ht="16.5" hidden="1" customHeight="1" spans="1:7">
      <c r="A1140" s="234">
        <v>2210102</v>
      </c>
      <c r="B1140" s="244" t="s">
        <v>953</v>
      </c>
      <c r="C1140" s="245"/>
      <c r="D1140" s="245"/>
      <c r="E1140" s="245"/>
      <c r="F1140" s="245">
        <v>0</v>
      </c>
      <c r="G1140" s="234" t="str">
        <f t="shared" si="17"/>
        <v>0</v>
      </c>
    </row>
    <row r="1141" s="234" customFormat="1" ht="16.5" customHeight="1" spans="1:7">
      <c r="A1141" s="234">
        <v>2210103</v>
      </c>
      <c r="B1141" s="244" t="s">
        <v>954</v>
      </c>
      <c r="C1141" s="245"/>
      <c r="D1141" s="245"/>
      <c r="E1141" s="245"/>
      <c r="F1141" s="245">
        <v>586</v>
      </c>
      <c r="G1141" s="234" t="str">
        <f t="shared" si="17"/>
        <v>586</v>
      </c>
    </row>
    <row r="1142" s="234" customFormat="1" ht="16.5" hidden="1" customHeight="1" spans="1:7">
      <c r="A1142" s="234">
        <v>2210104</v>
      </c>
      <c r="B1142" s="244" t="s">
        <v>955</v>
      </c>
      <c r="C1142" s="245"/>
      <c r="D1142" s="245"/>
      <c r="E1142" s="245"/>
      <c r="F1142" s="245">
        <v>0</v>
      </c>
      <c r="G1142" s="234" t="str">
        <f t="shared" si="17"/>
        <v>0</v>
      </c>
    </row>
    <row r="1143" s="234" customFormat="1" ht="16.5" customHeight="1" spans="1:7">
      <c r="A1143" s="234">
        <v>2210105</v>
      </c>
      <c r="B1143" s="244" t="s">
        <v>956</v>
      </c>
      <c r="C1143" s="245"/>
      <c r="D1143" s="245"/>
      <c r="E1143" s="245"/>
      <c r="F1143" s="245">
        <v>389</v>
      </c>
      <c r="G1143" s="234" t="str">
        <f t="shared" si="17"/>
        <v>389</v>
      </c>
    </row>
    <row r="1144" s="234" customFormat="1" ht="16.5" hidden="1" customHeight="1" spans="1:7">
      <c r="A1144" s="234">
        <v>2210106</v>
      </c>
      <c r="B1144" s="244" t="s">
        <v>957</v>
      </c>
      <c r="C1144" s="245"/>
      <c r="D1144" s="245"/>
      <c r="E1144" s="245"/>
      <c r="F1144" s="245">
        <v>0</v>
      </c>
      <c r="G1144" s="234" t="str">
        <f t="shared" si="17"/>
        <v>0</v>
      </c>
    </row>
    <row r="1145" s="234" customFormat="1" ht="16.5" customHeight="1" spans="1:7">
      <c r="A1145" s="234">
        <v>2210107</v>
      </c>
      <c r="B1145" s="244" t="s">
        <v>958</v>
      </c>
      <c r="C1145" s="245"/>
      <c r="D1145" s="245"/>
      <c r="E1145" s="245"/>
      <c r="F1145" s="245">
        <v>56</v>
      </c>
      <c r="G1145" s="234" t="str">
        <f t="shared" si="17"/>
        <v>56</v>
      </c>
    </row>
    <row r="1146" s="234" customFormat="1" ht="16.5" hidden="1" customHeight="1" spans="1:7">
      <c r="A1146" s="234">
        <v>2210108</v>
      </c>
      <c r="B1146" s="244" t="s">
        <v>959</v>
      </c>
      <c r="C1146" s="245"/>
      <c r="D1146" s="245"/>
      <c r="E1146" s="245"/>
      <c r="F1146" s="245">
        <v>0</v>
      </c>
      <c r="G1146" s="234" t="str">
        <f t="shared" si="17"/>
        <v>0</v>
      </c>
    </row>
    <row r="1147" s="234" customFormat="1" ht="16.5" hidden="1" customHeight="1" spans="1:7">
      <c r="A1147" s="234">
        <v>2210109</v>
      </c>
      <c r="B1147" s="244" t="s">
        <v>960</v>
      </c>
      <c r="C1147" s="245"/>
      <c r="D1147" s="245"/>
      <c r="E1147" s="245"/>
      <c r="F1147" s="245">
        <v>0</v>
      </c>
      <c r="G1147" s="234" t="str">
        <f t="shared" si="17"/>
        <v>0</v>
      </c>
    </row>
    <row r="1148" s="234" customFormat="1" ht="16.5" hidden="1" customHeight="1" spans="1:7">
      <c r="A1148" s="234">
        <v>2210199</v>
      </c>
      <c r="B1148" s="244" t="s">
        <v>961</v>
      </c>
      <c r="C1148" s="245"/>
      <c r="D1148" s="245"/>
      <c r="E1148" s="245"/>
      <c r="F1148" s="245">
        <v>0</v>
      </c>
      <c r="G1148" s="234" t="str">
        <f t="shared" si="17"/>
        <v>0</v>
      </c>
    </row>
    <row r="1149" s="234" customFormat="1" ht="16.5" customHeight="1" spans="1:7">
      <c r="A1149" s="234">
        <v>22102</v>
      </c>
      <c r="B1149" s="244" t="s">
        <v>962</v>
      </c>
      <c r="C1149" s="245"/>
      <c r="D1149" s="245"/>
      <c r="E1149" s="245"/>
      <c r="F1149" s="245">
        <v>19104</v>
      </c>
      <c r="G1149" s="234" t="str">
        <f t="shared" si="17"/>
        <v>19104</v>
      </c>
    </row>
    <row r="1150" s="234" customFormat="1" ht="16.5" customHeight="1" spans="1:7">
      <c r="A1150" s="234">
        <v>2210201</v>
      </c>
      <c r="B1150" s="244" t="s">
        <v>963</v>
      </c>
      <c r="C1150" s="245"/>
      <c r="D1150" s="245"/>
      <c r="E1150" s="245"/>
      <c r="F1150" s="245">
        <v>19104</v>
      </c>
      <c r="G1150" s="234" t="str">
        <f t="shared" si="17"/>
        <v>19104</v>
      </c>
    </row>
    <row r="1151" s="234" customFormat="1" ht="16.5" hidden="1" customHeight="1" spans="1:7">
      <c r="A1151" s="234">
        <v>2210202</v>
      </c>
      <c r="B1151" s="244" t="s">
        <v>964</v>
      </c>
      <c r="C1151" s="245"/>
      <c r="D1151" s="245"/>
      <c r="E1151" s="245"/>
      <c r="F1151" s="245">
        <v>0</v>
      </c>
      <c r="G1151" s="234" t="str">
        <f t="shared" si="17"/>
        <v>0</v>
      </c>
    </row>
    <row r="1152" s="234" customFormat="1" ht="16.5" hidden="1" customHeight="1" spans="1:7">
      <c r="A1152" s="234">
        <v>2210203</v>
      </c>
      <c r="B1152" s="244" t="s">
        <v>965</v>
      </c>
      <c r="C1152" s="245"/>
      <c r="D1152" s="245"/>
      <c r="E1152" s="245"/>
      <c r="F1152" s="245">
        <v>0</v>
      </c>
      <c r="G1152" s="234" t="str">
        <f t="shared" si="17"/>
        <v>0</v>
      </c>
    </row>
    <row r="1153" s="234" customFormat="1" ht="16.5" hidden="1" customHeight="1" spans="1:7">
      <c r="A1153" s="234">
        <v>22103</v>
      </c>
      <c r="B1153" s="244" t="s">
        <v>966</v>
      </c>
      <c r="C1153" s="245"/>
      <c r="D1153" s="245"/>
      <c r="E1153" s="245"/>
      <c r="F1153" s="245">
        <v>0</v>
      </c>
      <c r="G1153" s="234" t="str">
        <f t="shared" si="17"/>
        <v>0</v>
      </c>
    </row>
    <row r="1154" s="234" customFormat="1" ht="16.5" hidden="1" customHeight="1" spans="1:7">
      <c r="A1154" s="234">
        <v>2210301</v>
      </c>
      <c r="B1154" s="244" t="s">
        <v>967</v>
      </c>
      <c r="C1154" s="245"/>
      <c r="D1154" s="245"/>
      <c r="E1154" s="245"/>
      <c r="F1154" s="245">
        <v>0</v>
      </c>
      <c r="G1154" s="234" t="str">
        <f t="shared" si="17"/>
        <v>0</v>
      </c>
    </row>
    <row r="1155" s="234" customFormat="1" ht="16.5" hidden="1" customHeight="1" spans="1:7">
      <c r="A1155" s="234">
        <v>2210302</v>
      </c>
      <c r="B1155" s="244" t="s">
        <v>968</v>
      </c>
      <c r="C1155" s="245"/>
      <c r="D1155" s="245"/>
      <c r="E1155" s="245"/>
      <c r="F1155" s="245">
        <v>0</v>
      </c>
      <c r="G1155" s="234" t="str">
        <f t="shared" si="17"/>
        <v>0</v>
      </c>
    </row>
    <row r="1156" s="234" customFormat="1" ht="16.5" hidden="1" customHeight="1" spans="1:7">
      <c r="A1156" s="234">
        <v>2210399</v>
      </c>
      <c r="B1156" s="244" t="s">
        <v>969</v>
      </c>
      <c r="C1156" s="245"/>
      <c r="D1156" s="245"/>
      <c r="E1156" s="245"/>
      <c r="F1156" s="245">
        <v>0</v>
      </c>
      <c r="G1156" s="234" t="str">
        <f t="shared" si="17"/>
        <v>0</v>
      </c>
    </row>
    <row r="1157" s="234" customFormat="1" ht="16.5" customHeight="1" spans="1:7">
      <c r="A1157" s="234">
        <v>222</v>
      </c>
      <c r="B1157" s="244" t="s">
        <v>970</v>
      </c>
      <c r="C1157" s="245"/>
      <c r="D1157" s="245"/>
      <c r="E1157" s="245"/>
      <c r="F1157" s="245">
        <v>1552</v>
      </c>
      <c r="G1157" s="234" t="str">
        <f t="shared" si="17"/>
        <v>1552</v>
      </c>
    </row>
    <row r="1158" s="234" customFormat="1" ht="16.5" hidden="1" customHeight="1" spans="1:7">
      <c r="A1158" s="234">
        <v>22201</v>
      </c>
      <c r="B1158" s="244" t="s">
        <v>971</v>
      </c>
      <c r="C1158" s="245"/>
      <c r="D1158" s="245"/>
      <c r="E1158" s="245"/>
      <c r="F1158" s="245">
        <v>0</v>
      </c>
      <c r="G1158" s="234" t="str">
        <f t="shared" si="17"/>
        <v>0</v>
      </c>
    </row>
    <row r="1159" s="234" customFormat="1" ht="16.5" hidden="1" customHeight="1" spans="1:7">
      <c r="A1159" s="234">
        <v>2220101</v>
      </c>
      <c r="B1159" s="244" t="s">
        <v>88</v>
      </c>
      <c r="C1159" s="245"/>
      <c r="D1159" s="245"/>
      <c r="E1159" s="245"/>
      <c r="F1159" s="245">
        <v>0</v>
      </c>
      <c r="G1159" s="234" t="str">
        <f t="shared" ref="G1159:G1222" si="18">C1159&amp;D1159&amp;E1159&amp;F1159</f>
        <v>0</v>
      </c>
    </row>
    <row r="1160" s="234" customFormat="1" ht="16.5" hidden="1" customHeight="1" spans="1:7">
      <c r="A1160" s="234">
        <v>2220102</v>
      </c>
      <c r="B1160" s="244" t="s">
        <v>89</v>
      </c>
      <c r="C1160" s="245"/>
      <c r="D1160" s="245"/>
      <c r="E1160" s="245"/>
      <c r="F1160" s="245">
        <v>0</v>
      </c>
      <c r="G1160" s="234" t="str">
        <f t="shared" si="18"/>
        <v>0</v>
      </c>
    </row>
    <row r="1161" s="234" customFormat="1" ht="16.5" hidden="1" customHeight="1" spans="1:7">
      <c r="A1161" s="234">
        <v>2220103</v>
      </c>
      <c r="B1161" s="244" t="s">
        <v>90</v>
      </c>
      <c r="C1161" s="245"/>
      <c r="D1161" s="245"/>
      <c r="E1161" s="245"/>
      <c r="F1161" s="245">
        <v>0</v>
      </c>
      <c r="G1161" s="234" t="str">
        <f t="shared" si="18"/>
        <v>0</v>
      </c>
    </row>
    <row r="1162" s="234" customFormat="1" ht="16.5" hidden="1" customHeight="1" spans="1:7">
      <c r="A1162" s="234">
        <v>2220104</v>
      </c>
      <c r="B1162" s="244" t="s">
        <v>972</v>
      </c>
      <c r="C1162" s="245"/>
      <c r="D1162" s="245"/>
      <c r="E1162" s="245"/>
      <c r="F1162" s="245">
        <v>0</v>
      </c>
      <c r="G1162" s="234" t="str">
        <f t="shared" si="18"/>
        <v>0</v>
      </c>
    </row>
    <row r="1163" s="234" customFormat="1" ht="16.5" hidden="1" customHeight="1" spans="1:7">
      <c r="A1163" s="234">
        <v>2220105</v>
      </c>
      <c r="B1163" s="244" t="s">
        <v>973</v>
      </c>
      <c r="C1163" s="245"/>
      <c r="D1163" s="245"/>
      <c r="E1163" s="245"/>
      <c r="F1163" s="245">
        <v>0</v>
      </c>
      <c r="G1163" s="234" t="str">
        <f t="shared" si="18"/>
        <v>0</v>
      </c>
    </row>
    <row r="1164" s="234" customFormat="1" ht="16.5" hidden="1" customHeight="1" spans="1:7">
      <c r="A1164" s="234">
        <v>2220106</v>
      </c>
      <c r="B1164" s="244" t="s">
        <v>974</v>
      </c>
      <c r="C1164" s="245"/>
      <c r="D1164" s="245"/>
      <c r="E1164" s="245"/>
      <c r="F1164" s="245">
        <v>0</v>
      </c>
      <c r="G1164" s="234" t="str">
        <f t="shared" si="18"/>
        <v>0</v>
      </c>
    </row>
    <row r="1165" s="234" customFormat="1" ht="16.5" hidden="1" customHeight="1" spans="1:7">
      <c r="A1165" s="234">
        <v>2220107</v>
      </c>
      <c r="B1165" s="244" t="s">
        <v>975</v>
      </c>
      <c r="C1165" s="245"/>
      <c r="D1165" s="245"/>
      <c r="E1165" s="245"/>
      <c r="F1165" s="245">
        <v>0</v>
      </c>
      <c r="G1165" s="234" t="str">
        <f t="shared" si="18"/>
        <v>0</v>
      </c>
    </row>
    <row r="1166" s="234" customFormat="1" ht="16.5" hidden="1" customHeight="1" spans="1:7">
      <c r="A1166" s="234">
        <v>2220112</v>
      </c>
      <c r="B1166" s="244" t="s">
        <v>976</v>
      </c>
      <c r="C1166" s="245"/>
      <c r="D1166" s="245"/>
      <c r="E1166" s="245"/>
      <c r="F1166" s="245">
        <v>0</v>
      </c>
      <c r="G1166" s="234" t="str">
        <f t="shared" si="18"/>
        <v>0</v>
      </c>
    </row>
    <row r="1167" s="234" customFormat="1" ht="16.5" hidden="1" customHeight="1" spans="1:7">
      <c r="A1167" s="234">
        <v>2220113</v>
      </c>
      <c r="B1167" s="244" t="s">
        <v>977</v>
      </c>
      <c r="C1167" s="245"/>
      <c r="D1167" s="245"/>
      <c r="E1167" s="245"/>
      <c r="F1167" s="245">
        <v>0</v>
      </c>
      <c r="G1167" s="234" t="str">
        <f t="shared" si="18"/>
        <v>0</v>
      </c>
    </row>
    <row r="1168" s="234" customFormat="1" ht="16.5" hidden="1" customHeight="1" spans="1:7">
      <c r="A1168" s="234">
        <v>2220114</v>
      </c>
      <c r="B1168" s="244" t="s">
        <v>978</v>
      </c>
      <c r="C1168" s="245"/>
      <c r="D1168" s="245"/>
      <c r="E1168" s="245"/>
      <c r="F1168" s="245">
        <v>0</v>
      </c>
      <c r="G1168" s="234" t="str">
        <f t="shared" si="18"/>
        <v>0</v>
      </c>
    </row>
    <row r="1169" s="234" customFormat="1" ht="16.5" hidden="1" customHeight="1" spans="1:7">
      <c r="A1169" s="234">
        <v>2220115</v>
      </c>
      <c r="B1169" s="244" t="s">
        <v>979</v>
      </c>
      <c r="C1169" s="245"/>
      <c r="D1169" s="245"/>
      <c r="E1169" s="245"/>
      <c r="F1169" s="245">
        <v>0</v>
      </c>
      <c r="G1169" s="234" t="str">
        <f t="shared" si="18"/>
        <v>0</v>
      </c>
    </row>
    <row r="1170" s="234" customFormat="1" ht="16.5" hidden="1" customHeight="1" spans="1:7">
      <c r="A1170" s="234">
        <v>2220118</v>
      </c>
      <c r="B1170" s="244" t="s">
        <v>980</v>
      </c>
      <c r="C1170" s="245"/>
      <c r="D1170" s="245"/>
      <c r="E1170" s="245"/>
      <c r="F1170" s="245">
        <v>0</v>
      </c>
      <c r="G1170" s="234" t="str">
        <f t="shared" si="18"/>
        <v>0</v>
      </c>
    </row>
    <row r="1171" ht="16.5" hidden="1" customHeight="1" spans="1:7">
      <c r="A1171" s="234">
        <v>2220119</v>
      </c>
      <c r="B1171" s="231" t="s">
        <v>981</v>
      </c>
      <c r="C1171" s="243"/>
      <c r="D1171" s="243"/>
      <c r="E1171" s="243"/>
      <c r="F1171" s="243">
        <v>0</v>
      </c>
      <c r="G1171" s="234" t="str">
        <f t="shared" si="18"/>
        <v>0</v>
      </c>
    </row>
    <row r="1172" ht="16.5" hidden="1" customHeight="1" spans="1:7">
      <c r="A1172" s="234">
        <v>2220120</v>
      </c>
      <c r="B1172" s="231" t="s">
        <v>982</v>
      </c>
      <c r="C1172" s="243"/>
      <c r="D1172" s="243"/>
      <c r="E1172" s="243"/>
      <c r="F1172" s="243">
        <v>0</v>
      </c>
      <c r="G1172" s="234" t="str">
        <f t="shared" si="18"/>
        <v>0</v>
      </c>
    </row>
    <row r="1173" ht="16.5" hidden="1" customHeight="1" spans="1:7">
      <c r="A1173" s="234">
        <v>2220121</v>
      </c>
      <c r="B1173" s="231" t="s">
        <v>983</v>
      </c>
      <c r="C1173" s="243"/>
      <c r="D1173" s="243"/>
      <c r="E1173" s="243"/>
      <c r="F1173" s="243">
        <v>0</v>
      </c>
      <c r="G1173" s="234" t="str">
        <f t="shared" si="18"/>
        <v>0</v>
      </c>
    </row>
    <row r="1174" ht="16.5" hidden="1" customHeight="1" spans="1:7">
      <c r="A1174" s="234">
        <v>2220150</v>
      </c>
      <c r="B1174" s="231" t="s">
        <v>97</v>
      </c>
      <c r="C1174" s="243"/>
      <c r="D1174" s="243"/>
      <c r="E1174" s="243"/>
      <c r="F1174" s="243">
        <v>0</v>
      </c>
      <c r="G1174" s="234" t="str">
        <f t="shared" si="18"/>
        <v>0</v>
      </c>
    </row>
    <row r="1175" s="234" customFormat="1" ht="16.5" hidden="1" customHeight="1" spans="1:7">
      <c r="A1175" s="234">
        <v>2220199</v>
      </c>
      <c r="B1175" s="244" t="s">
        <v>984</v>
      </c>
      <c r="C1175" s="245"/>
      <c r="D1175" s="245"/>
      <c r="E1175" s="245"/>
      <c r="F1175" s="245">
        <v>0</v>
      </c>
      <c r="G1175" s="234" t="str">
        <f t="shared" si="18"/>
        <v>0</v>
      </c>
    </row>
    <row r="1176" s="234" customFormat="1" ht="16.5" hidden="1" customHeight="1" spans="1:7">
      <c r="A1176" s="234">
        <v>22203</v>
      </c>
      <c r="B1176" s="244" t="s">
        <v>985</v>
      </c>
      <c r="C1176" s="245"/>
      <c r="D1176" s="245"/>
      <c r="E1176" s="245"/>
      <c r="F1176" s="245">
        <v>0</v>
      </c>
      <c r="G1176" s="234" t="str">
        <f t="shared" si="18"/>
        <v>0</v>
      </c>
    </row>
    <row r="1177" s="234" customFormat="1" ht="16.5" hidden="1" customHeight="1" spans="1:7">
      <c r="A1177" s="234">
        <v>2220301</v>
      </c>
      <c r="B1177" s="244" t="s">
        <v>986</v>
      </c>
      <c r="C1177" s="245"/>
      <c r="D1177" s="245"/>
      <c r="E1177" s="245"/>
      <c r="F1177" s="245">
        <v>0</v>
      </c>
      <c r="G1177" s="234" t="str">
        <f t="shared" si="18"/>
        <v>0</v>
      </c>
    </row>
    <row r="1178" s="234" customFormat="1" ht="16.5" hidden="1" customHeight="1" spans="1:7">
      <c r="A1178" s="234">
        <v>2220303</v>
      </c>
      <c r="B1178" s="244" t="s">
        <v>987</v>
      </c>
      <c r="C1178" s="245"/>
      <c r="D1178" s="245"/>
      <c r="E1178" s="245"/>
      <c r="F1178" s="245">
        <v>0</v>
      </c>
      <c r="G1178" s="234" t="str">
        <f t="shared" si="18"/>
        <v>0</v>
      </c>
    </row>
    <row r="1179" s="234" customFormat="1" ht="16.5" hidden="1" customHeight="1" spans="1:7">
      <c r="A1179" s="234">
        <v>2220304</v>
      </c>
      <c r="B1179" s="244" t="s">
        <v>988</v>
      </c>
      <c r="C1179" s="245"/>
      <c r="D1179" s="245"/>
      <c r="E1179" s="245"/>
      <c r="F1179" s="245">
        <v>0</v>
      </c>
      <c r="G1179" s="234" t="str">
        <f t="shared" si="18"/>
        <v>0</v>
      </c>
    </row>
    <row r="1180" s="234" customFormat="1" ht="16.5" hidden="1" customHeight="1" spans="1:7">
      <c r="A1180" s="234">
        <v>2220305</v>
      </c>
      <c r="B1180" s="244" t="s">
        <v>989</v>
      </c>
      <c r="C1180" s="245"/>
      <c r="D1180" s="245"/>
      <c r="E1180" s="245"/>
      <c r="F1180" s="245">
        <v>0</v>
      </c>
      <c r="G1180" s="234" t="str">
        <f t="shared" si="18"/>
        <v>0</v>
      </c>
    </row>
    <row r="1181" s="234" customFormat="1" ht="16.5" hidden="1" customHeight="1" spans="1:7">
      <c r="A1181" s="234">
        <v>2220399</v>
      </c>
      <c r="B1181" s="244" t="s">
        <v>990</v>
      </c>
      <c r="C1181" s="245"/>
      <c r="D1181" s="245"/>
      <c r="E1181" s="245"/>
      <c r="F1181" s="245">
        <v>0</v>
      </c>
      <c r="G1181" s="234" t="str">
        <f t="shared" si="18"/>
        <v>0</v>
      </c>
    </row>
    <row r="1182" ht="16.5" customHeight="1" spans="1:7">
      <c r="A1182" s="234">
        <v>22204</v>
      </c>
      <c r="B1182" s="231" t="s">
        <v>991</v>
      </c>
      <c r="C1182" s="243"/>
      <c r="D1182" s="243"/>
      <c r="E1182" s="243"/>
      <c r="F1182" s="243">
        <v>1173</v>
      </c>
      <c r="G1182" s="234" t="str">
        <f t="shared" si="18"/>
        <v>1173</v>
      </c>
    </row>
    <row r="1183" s="234" customFormat="1" ht="16.5" customHeight="1" spans="1:7">
      <c r="A1183" s="234">
        <v>2220401</v>
      </c>
      <c r="B1183" s="244" t="s">
        <v>992</v>
      </c>
      <c r="C1183" s="245"/>
      <c r="D1183" s="245"/>
      <c r="E1183" s="245"/>
      <c r="F1183" s="245">
        <v>1173</v>
      </c>
      <c r="G1183" s="234" t="str">
        <f t="shared" si="18"/>
        <v>1173</v>
      </c>
    </row>
    <row r="1184" s="234" customFormat="1" ht="16.5" hidden="1" customHeight="1" spans="1:7">
      <c r="A1184" s="234">
        <v>2220402</v>
      </c>
      <c r="B1184" s="244" t="s">
        <v>993</v>
      </c>
      <c r="C1184" s="245"/>
      <c r="D1184" s="245"/>
      <c r="E1184" s="245"/>
      <c r="F1184" s="245">
        <v>0</v>
      </c>
      <c r="G1184" s="234" t="str">
        <f t="shared" si="18"/>
        <v>0</v>
      </c>
    </row>
    <row r="1185" s="234" customFormat="1" ht="16.5" hidden="1" customHeight="1" spans="1:7">
      <c r="A1185" s="234">
        <v>2220403</v>
      </c>
      <c r="B1185" s="244" t="s">
        <v>994</v>
      </c>
      <c r="C1185" s="245"/>
      <c r="D1185" s="245"/>
      <c r="E1185" s="245"/>
      <c r="F1185" s="245">
        <v>0</v>
      </c>
      <c r="G1185" s="234" t="str">
        <f t="shared" si="18"/>
        <v>0</v>
      </c>
    </row>
    <row r="1186" s="234" customFormat="1" ht="16.5" hidden="1" customHeight="1" spans="1:7">
      <c r="A1186" s="234">
        <v>2220404</v>
      </c>
      <c r="B1186" s="244" t="s">
        <v>995</v>
      </c>
      <c r="C1186" s="245"/>
      <c r="D1186" s="245"/>
      <c r="E1186" s="245"/>
      <c r="F1186" s="245">
        <v>0</v>
      </c>
      <c r="G1186" s="234" t="str">
        <f t="shared" si="18"/>
        <v>0</v>
      </c>
    </row>
    <row r="1187" s="234" customFormat="1" ht="16.5" hidden="1" customHeight="1" spans="1:7">
      <c r="A1187" s="234">
        <v>2220499</v>
      </c>
      <c r="B1187" s="244" t="s">
        <v>996</v>
      </c>
      <c r="C1187" s="245"/>
      <c r="D1187" s="245"/>
      <c r="E1187" s="245"/>
      <c r="F1187" s="245">
        <v>0</v>
      </c>
      <c r="G1187" s="234" t="str">
        <f t="shared" si="18"/>
        <v>0</v>
      </c>
    </row>
    <row r="1188" s="234" customFormat="1" ht="16.5" customHeight="1" spans="1:7">
      <c r="A1188" s="234">
        <v>22205</v>
      </c>
      <c r="B1188" s="244" t="s">
        <v>997</v>
      </c>
      <c r="C1188" s="245"/>
      <c r="D1188" s="245"/>
      <c r="E1188" s="245"/>
      <c r="F1188" s="245">
        <v>379</v>
      </c>
      <c r="G1188" s="234" t="str">
        <f t="shared" si="18"/>
        <v>379</v>
      </c>
    </row>
    <row r="1189" ht="16.5" hidden="1" customHeight="1" spans="1:7">
      <c r="A1189" s="234">
        <v>2220501</v>
      </c>
      <c r="B1189" s="231" t="s">
        <v>998</v>
      </c>
      <c r="C1189" s="243"/>
      <c r="D1189" s="243"/>
      <c r="E1189" s="243"/>
      <c r="F1189" s="243">
        <v>0</v>
      </c>
      <c r="G1189" s="234" t="str">
        <f t="shared" si="18"/>
        <v>0</v>
      </c>
    </row>
    <row r="1190" ht="16.5" hidden="1" customHeight="1" spans="1:7">
      <c r="A1190" s="234">
        <v>2220502</v>
      </c>
      <c r="B1190" s="231" t="s">
        <v>999</v>
      </c>
      <c r="C1190" s="243"/>
      <c r="D1190" s="243"/>
      <c r="E1190" s="243"/>
      <c r="F1190" s="243">
        <v>0</v>
      </c>
      <c r="G1190" s="234" t="str">
        <f t="shared" si="18"/>
        <v>0</v>
      </c>
    </row>
    <row r="1191" s="234" customFormat="1" ht="16.5" hidden="1" customHeight="1" spans="1:7">
      <c r="A1191" s="234">
        <v>2220503</v>
      </c>
      <c r="B1191" s="244" t="s">
        <v>1000</v>
      </c>
      <c r="C1191" s="245"/>
      <c r="D1191" s="245"/>
      <c r="E1191" s="245"/>
      <c r="F1191" s="245">
        <v>0</v>
      </c>
      <c r="G1191" s="234" t="str">
        <f t="shared" si="18"/>
        <v>0</v>
      </c>
    </row>
    <row r="1192" s="234" customFormat="1" ht="16.5" hidden="1" customHeight="1" spans="1:7">
      <c r="A1192" s="234">
        <v>2220504</v>
      </c>
      <c r="B1192" s="244" t="s">
        <v>1001</v>
      </c>
      <c r="C1192" s="245"/>
      <c r="D1192" s="245"/>
      <c r="E1192" s="245"/>
      <c r="F1192" s="245">
        <v>0</v>
      </c>
      <c r="G1192" s="234" t="str">
        <f t="shared" si="18"/>
        <v>0</v>
      </c>
    </row>
    <row r="1193" s="234" customFormat="1" ht="16.5" hidden="1" customHeight="1" spans="1:7">
      <c r="A1193" s="234">
        <v>2220505</v>
      </c>
      <c r="B1193" s="244" t="s">
        <v>1002</v>
      </c>
      <c r="C1193" s="245"/>
      <c r="D1193" s="245"/>
      <c r="E1193" s="245"/>
      <c r="F1193" s="245">
        <v>0</v>
      </c>
      <c r="G1193" s="234" t="str">
        <f t="shared" si="18"/>
        <v>0</v>
      </c>
    </row>
    <row r="1194" s="234" customFormat="1" ht="16.5" hidden="1" customHeight="1" spans="1:7">
      <c r="A1194" s="234">
        <v>2220506</v>
      </c>
      <c r="B1194" s="244" t="s">
        <v>1003</v>
      </c>
      <c r="C1194" s="245"/>
      <c r="D1194" s="245"/>
      <c r="E1194" s="245"/>
      <c r="F1194" s="245">
        <v>0</v>
      </c>
      <c r="G1194" s="234" t="str">
        <f t="shared" si="18"/>
        <v>0</v>
      </c>
    </row>
    <row r="1195" s="234" customFormat="1" ht="16.5" hidden="1" customHeight="1" spans="1:7">
      <c r="A1195" s="234">
        <v>2220507</v>
      </c>
      <c r="B1195" s="244" t="s">
        <v>1004</v>
      </c>
      <c r="C1195" s="245"/>
      <c r="D1195" s="245"/>
      <c r="E1195" s="245"/>
      <c r="F1195" s="245">
        <v>0</v>
      </c>
      <c r="G1195" s="234" t="str">
        <f t="shared" si="18"/>
        <v>0</v>
      </c>
    </row>
    <row r="1196" s="234" customFormat="1" ht="16.5" hidden="1" customHeight="1" spans="1:7">
      <c r="A1196" s="234">
        <v>2220508</v>
      </c>
      <c r="B1196" s="244" t="s">
        <v>1005</v>
      </c>
      <c r="C1196" s="245"/>
      <c r="D1196" s="245"/>
      <c r="E1196" s="245"/>
      <c r="F1196" s="245">
        <v>0</v>
      </c>
      <c r="G1196" s="234" t="str">
        <f t="shared" si="18"/>
        <v>0</v>
      </c>
    </row>
    <row r="1197" s="234" customFormat="1" ht="16.5" hidden="1" customHeight="1" spans="1:7">
      <c r="A1197" s="234">
        <v>2220509</v>
      </c>
      <c r="B1197" s="244" t="s">
        <v>1006</v>
      </c>
      <c r="C1197" s="245"/>
      <c r="D1197" s="245"/>
      <c r="E1197" s="245"/>
      <c r="F1197" s="245">
        <v>0</v>
      </c>
      <c r="G1197" s="234" t="str">
        <f t="shared" si="18"/>
        <v>0</v>
      </c>
    </row>
    <row r="1198" s="234" customFormat="1" ht="16.5" hidden="1" customHeight="1" spans="1:7">
      <c r="A1198" s="234">
        <v>2220510</v>
      </c>
      <c r="B1198" s="244" t="s">
        <v>1007</v>
      </c>
      <c r="C1198" s="245"/>
      <c r="D1198" s="245"/>
      <c r="E1198" s="245"/>
      <c r="F1198" s="245">
        <v>0</v>
      </c>
      <c r="G1198" s="234" t="str">
        <f t="shared" si="18"/>
        <v>0</v>
      </c>
    </row>
    <row r="1199" s="234" customFormat="1" ht="16.5" hidden="1" customHeight="1" spans="1:7">
      <c r="A1199" s="234">
        <v>2220511</v>
      </c>
      <c r="B1199" s="244" t="s">
        <v>1008</v>
      </c>
      <c r="C1199" s="245"/>
      <c r="D1199" s="245"/>
      <c r="E1199" s="245"/>
      <c r="F1199" s="245">
        <v>0</v>
      </c>
      <c r="G1199" s="234" t="str">
        <f t="shared" si="18"/>
        <v>0</v>
      </c>
    </row>
    <row r="1200" s="234" customFormat="1" ht="16.5" customHeight="1" spans="1:7">
      <c r="A1200" s="234">
        <v>2220599</v>
      </c>
      <c r="B1200" s="244" t="s">
        <v>1009</v>
      </c>
      <c r="C1200" s="245"/>
      <c r="D1200" s="245"/>
      <c r="E1200" s="245"/>
      <c r="F1200" s="245">
        <v>379</v>
      </c>
      <c r="G1200" s="234" t="str">
        <f t="shared" si="18"/>
        <v>379</v>
      </c>
    </row>
    <row r="1201" s="234" customFormat="1" ht="16.5" customHeight="1" spans="1:7">
      <c r="A1201" s="234">
        <v>224</v>
      </c>
      <c r="B1201" s="244" t="s">
        <v>1010</v>
      </c>
      <c r="C1201" s="245"/>
      <c r="D1201" s="245"/>
      <c r="E1201" s="245"/>
      <c r="F1201" s="245">
        <v>9498</v>
      </c>
      <c r="G1201" s="234" t="str">
        <f t="shared" si="18"/>
        <v>9498</v>
      </c>
    </row>
    <row r="1202" s="234" customFormat="1" ht="16.5" customHeight="1" spans="1:7">
      <c r="A1202" s="234">
        <v>22401</v>
      </c>
      <c r="B1202" s="244" t="s">
        <v>1011</v>
      </c>
      <c r="C1202" s="245"/>
      <c r="D1202" s="245"/>
      <c r="E1202" s="245"/>
      <c r="F1202" s="245">
        <v>2409</v>
      </c>
      <c r="G1202" s="234" t="str">
        <f t="shared" si="18"/>
        <v>2409</v>
      </c>
    </row>
    <row r="1203" s="234" customFormat="1" ht="16.5" customHeight="1" spans="1:7">
      <c r="A1203" s="234">
        <v>2240101</v>
      </c>
      <c r="B1203" s="244" t="s">
        <v>88</v>
      </c>
      <c r="C1203" s="245"/>
      <c r="D1203" s="245"/>
      <c r="E1203" s="245"/>
      <c r="F1203" s="245">
        <v>962</v>
      </c>
      <c r="G1203" s="234" t="str">
        <f t="shared" si="18"/>
        <v>962</v>
      </c>
    </row>
    <row r="1204" s="234" customFormat="1" ht="16.5" hidden="1" customHeight="1" spans="1:7">
      <c r="A1204" s="234">
        <v>2240102</v>
      </c>
      <c r="B1204" s="244" t="s">
        <v>89</v>
      </c>
      <c r="C1204" s="245"/>
      <c r="D1204" s="245"/>
      <c r="E1204" s="245"/>
      <c r="F1204" s="245">
        <v>0</v>
      </c>
      <c r="G1204" s="234" t="str">
        <f t="shared" si="18"/>
        <v>0</v>
      </c>
    </row>
    <row r="1205" s="234" customFormat="1" ht="16.5" hidden="1" customHeight="1" spans="1:7">
      <c r="A1205" s="234">
        <v>2240103</v>
      </c>
      <c r="B1205" s="244" t="s">
        <v>90</v>
      </c>
      <c r="C1205" s="245"/>
      <c r="D1205" s="245"/>
      <c r="E1205" s="245"/>
      <c r="F1205" s="245">
        <v>0</v>
      </c>
      <c r="G1205" s="234" t="str">
        <f t="shared" si="18"/>
        <v>0</v>
      </c>
    </row>
    <row r="1206" s="234" customFormat="1" ht="16.5" hidden="1" customHeight="1" spans="1:7">
      <c r="A1206" s="234">
        <v>2240104</v>
      </c>
      <c r="B1206" s="244" t="s">
        <v>1012</v>
      </c>
      <c r="C1206" s="245"/>
      <c r="D1206" s="245"/>
      <c r="E1206" s="245"/>
      <c r="F1206" s="245">
        <v>0</v>
      </c>
      <c r="G1206" s="234" t="str">
        <f t="shared" si="18"/>
        <v>0</v>
      </c>
    </row>
    <row r="1207" s="234" customFormat="1" ht="16.5" hidden="1" customHeight="1" spans="1:7">
      <c r="A1207" s="234">
        <v>2240105</v>
      </c>
      <c r="B1207" s="244" t="s">
        <v>1013</v>
      </c>
      <c r="C1207" s="245"/>
      <c r="D1207" s="245"/>
      <c r="E1207" s="245"/>
      <c r="F1207" s="245">
        <v>0</v>
      </c>
      <c r="G1207" s="234" t="str">
        <f t="shared" si="18"/>
        <v>0</v>
      </c>
    </row>
    <row r="1208" s="234" customFormat="1" ht="16.5" customHeight="1" spans="1:7">
      <c r="A1208" s="234">
        <v>2240106</v>
      </c>
      <c r="B1208" s="244" t="s">
        <v>1014</v>
      </c>
      <c r="C1208" s="245"/>
      <c r="D1208" s="245"/>
      <c r="E1208" s="245"/>
      <c r="F1208" s="245">
        <v>50</v>
      </c>
      <c r="G1208" s="234" t="str">
        <f t="shared" si="18"/>
        <v>50</v>
      </c>
    </row>
    <row r="1209" s="234" customFormat="1" ht="16.5" hidden="1" customHeight="1" spans="1:7">
      <c r="A1209" s="234">
        <v>2240107</v>
      </c>
      <c r="B1209" s="244" t="s">
        <v>1015</v>
      </c>
      <c r="C1209" s="245"/>
      <c r="D1209" s="245"/>
      <c r="E1209" s="245"/>
      <c r="F1209" s="245">
        <v>0</v>
      </c>
      <c r="G1209" s="234" t="str">
        <f t="shared" si="18"/>
        <v>0</v>
      </c>
    </row>
    <row r="1210" s="234" customFormat="1" ht="16.5" hidden="1" customHeight="1" spans="1:7">
      <c r="A1210" s="234">
        <v>2240108</v>
      </c>
      <c r="B1210" s="244" t="s">
        <v>1016</v>
      </c>
      <c r="C1210" s="245"/>
      <c r="D1210" s="245"/>
      <c r="E1210" s="245"/>
      <c r="F1210" s="245">
        <v>0</v>
      </c>
      <c r="G1210" s="234" t="str">
        <f t="shared" si="18"/>
        <v>0</v>
      </c>
    </row>
    <row r="1211" s="234" customFormat="1" ht="16.5" hidden="1" customHeight="1" spans="1:7">
      <c r="A1211" s="234">
        <v>2240109</v>
      </c>
      <c r="B1211" s="244" t="s">
        <v>1017</v>
      </c>
      <c r="C1211" s="245"/>
      <c r="D1211" s="245"/>
      <c r="E1211" s="245"/>
      <c r="F1211" s="245">
        <v>0</v>
      </c>
      <c r="G1211" s="234" t="str">
        <f t="shared" si="18"/>
        <v>0</v>
      </c>
    </row>
    <row r="1212" s="234" customFormat="1" ht="16.5" customHeight="1" spans="1:7">
      <c r="A1212" s="234">
        <v>2240150</v>
      </c>
      <c r="B1212" s="244" t="s">
        <v>97</v>
      </c>
      <c r="C1212" s="245"/>
      <c r="D1212" s="245"/>
      <c r="E1212" s="245"/>
      <c r="F1212" s="245">
        <v>1397</v>
      </c>
      <c r="G1212" s="234" t="str">
        <f t="shared" si="18"/>
        <v>1397</v>
      </c>
    </row>
    <row r="1213" s="234" customFormat="1" ht="16.5" hidden="1" customHeight="1" spans="1:7">
      <c r="A1213" s="234">
        <v>2240199</v>
      </c>
      <c r="B1213" s="244" t="s">
        <v>1018</v>
      </c>
      <c r="C1213" s="245"/>
      <c r="D1213" s="245"/>
      <c r="E1213" s="245"/>
      <c r="F1213" s="245">
        <v>0</v>
      </c>
      <c r="G1213" s="234" t="str">
        <f t="shared" si="18"/>
        <v>0</v>
      </c>
    </row>
    <row r="1214" s="234" customFormat="1" ht="16.5" hidden="1" customHeight="1" spans="1:7">
      <c r="A1214" s="234">
        <v>22402</v>
      </c>
      <c r="B1214" s="244" t="s">
        <v>1019</v>
      </c>
      <c r="C1214" s="245"/>
      <c r="D1214" s="245"/>
      <c r="E1214" s="245"/>
      <c r="F1214" s="245">
        <v>0</v>
      </c>
      <c r="G1214" s="234" t="str">
        <f t="shared" si="18"/>
        <v>0</v>
      </c>
    </row>
    <row r="1215" s="234" customFormat="1" ht="16.5" hidden="1" customHeight="1" spans="1:7">
      <c r="A1215" s="234">
        <v>2240201</v>
      </c>
      <c r="B1215" s="244" t="s">
        <v>88</v>
      </c>
      <c r="C1215" s="245"/>
      <c r="D1215" s="245"/>
      <c r="E1215" s="245"/>
      <c r="F1215" s="245">
        <v>0</v>
      </c>
      <c r="G1215" s="234" t="str">
        <f t="shared" si="18"/>
        <v>0</v>
      </c>
    </row>
    <row r="1216" s="234" customFormat="1" ht="16.5" hidden="1" customHeight="1" spans="1:7">
      <c r="A1216" s="234">
        <v>2240202</v>
      </c>
      <c r="B1216" s="244" t="s">
        <v>89</v>
      </c>
      <c r="C1216" s="245"/>
      <c r="D1216" s="245"/>
      <c r="E1216" s="245"/>
      <c r="F1216" s="245">
        <v>0</v>
      </c>
      <c r="G1216" s="234" t="str">
        <f t="shared" si="18"/>
        <v>0</v>
      </c>
    </row>
    <row r="1217" s="234" customFormat="1" ht="16.5" hidden="1" customHeight="1" spans="1:7">
      <c r="A1217" s="234">
        <v>2240203</v>
      </c>
      <c r="B1217" s="244" t="s">
        <v>90</v>
      </c>
      <c r="C1217" s="245"/>
      <c r="D1217" s="245"/>
      <c r="E1217" s="245"/>
      <c r="F1217" s="245">
        <v>0</v>
      </c>
      <c r="G1217" s="234" t="str">
        <f t="shared" si="18"/>
        <v>0</v>
      </c>
    </row>
    <row r="1218" s="234" customFormat="1" ht="16.5" hidden="1" customHeight="1" spans="1:7">
      <c r="A1218" s="234">
        <v>2240204</v>
      </c>
      <c r="B1218" s="244" t="s">
        <v>1020</v>
      </c>
      <c r="C1218" s="245"/>
      <c r="D1218" s="245"/>
      <c r="E1218" s="245"/>
      <c r="F1218" s="245">
        <v>0</v>
      </c>
      <c r="G1218" s="234" t="str">
        <f t="shared" si="18"/>
        <v>0</v>
      </c>
    </row>
    <row r="1219" ht="16.5" hidden="1" customHeight="1" spans="1:7">
      <c r="A1219" s="234">
        <v>2240299</v>
      </c>
      <c r="B1219" s="231" t="s">
        <v>1021</v>
      </c>
      <c r="C1219" s="243"/>
      <c r="D1219" s="243"/>
      <c r="E1219" s="243"/>
      <c r="F1219" s="243">
        <v>0</v>
      </c>
      <c r="G1219" s="234" t="str">
        <f t="shared" si="18"/>
        <v>0</v>
      </c>
    </row>
    <row r="1220" s="234" customFormat="1" ht="16.5" hidden="1" customHeight="1" spans="1:7">
      <c r="A1220" s="234">
        <v>22403</v>
      </c>
      <c r="B1220" s="244" t="s">
        <v>1022</v>
      </c>
      <c r="C1220" s="245"/>
      <c r="D1220" s="245"/>
      <c r="E1220" s="245"/>
      <c r="F1220" s="245">
        <v>0</v>
      </c>
      <c r="G1220" s="234" t="str">
        <f t="shared" si="18"/>
        <v>0</v>
      </c>
    </row>
    <row r="1221" s="234" customFormat="1" ht="16.5" hidden="1" customHeight="1" spans="1:7">
      <c r="A1221" s="234">
        <v>2240301</v>
      </c>
      <c r="B1221" s="244" t="s">
        <v>88</v>
      </c>
      <c r="C1221" s="245"/>
      <c r="D1221" s="245"/>
      <c r="E1221" s="245"/>
      <c r="F1221" s="245">
        <v>0</v>
      </c>
      <c r="G1221" s="234" t="str">
        <f t="shared" si="18"/>
        <v>0</v>
      </c>
    </row>
    <row r="1222" s="234" customFormat="1" ht="16.5" hidden="1" customHeight="1" spans="1:7">
      <c r="A1222" s="234">
        <v>2240302</v>
      </c>
      <c r="B1222" s="244" t="s">
        <v>89</v>
      </c>
      <c r="C1222" s="245"/>
      <c r="D1222" s="245"/>
      <c r="E1222" s="245"/>
      <c r="F1222" s="245">
        <v>0</v>
      </c>
      <c r="G1222" s="234" t="str">
        <f t="shared" si="18"/>
        <v>0</v>
      </c>
    </row>
    <row r="1223" ht="16.5" hidden="1" customHeight="1" spans="1:7">
      <c r="A1223" s="234">
        <v>2240303</v>
      </c>
      <c r="B1223" s="231" t="s">
        <v>90</v>
      </c>
      <c r="C1223" s="243"/>
      <c r="D1223" s="243"/>
      <c r="E1223" s="243"/>
      <c r="F1223" s="243">
        <v>0</v>
      </c>
      <c r="G1223" s="234" t="str">
        <f t="shared" ref="G1223:G1267" si="19">C1223&amp;D1223&amp;E1223&amp;F1223</f>
        <v>0</v>
      </c>
    </row>
    <row r="1224" s="234" customFormat="1" ht="16.5" hidden="1" customHeight="1" spans="1:7">
      <c r="A1224" s="234">
        <v>2240304</v>
      </c>
      <c r="B1224" s="244" t="s">
        <v>1023</v>
      </c>
      <c r="C1224" s="245"/>
      <c r="D1224" s="245"/>
      <c r="E1224" s="245"/>
      <c r="F1224" s="245">
        <v>0</v>
      </c>
      <c r="G1224" s="234" t="str">
        <f t="shared" si="19"/>
        <v>0</v>
      </c>
    </row>
    <row r="1225" s="234" customFormat="1" ht="16.5" hidden="1" customHeight="1" spans="1:7">
      <c r="A1225" s="234">
        <v>2240399</v>
      </c>
      <c r="B1225" s="244" t="s">
        <v>1024</v>
      </c>
      <c r="C1225" s="245"/>
      <c r="D1225" s="245"/>
      <c r="E1225" s="245"/>
      <c r="F1225" s="245">
        <v>0</v>
      </c>
      <c r="G1225" s="234" t="str">
        <f t="shared" si="19"/>
        <v>0</v>
      </c>
    </row>
    <row r="1226" s="234" customFormat="1" ht="16.5" hidden="1" customHeight="1" spans="1:7">
      <c r="A1226" s="234">
        <v>22404</v>
      </c>
      <c r="B1226" s="244" t="s">
        <v>1025</v>
      </c>
      <c r="C1226" s="245"/>
      <c r="D1226" s="245"/>
      <c r="E1226" s="245"/>
      <c r="F1226" s="245">
        <v>0</v>
      </c>
      <c r="G1226" s="234" t="str">
        <f t="shared" si="19"/>
        <v>0</v>
      </c>
    </row>
    <row r="1227" s="234" customFormat="1" ht="16.5" hidden="1" customHeight="1" spans="1:7">
      <c r="A1227" s="234">
        <v>2240401</v>
      </c>
      <c r="B1227" s="244" t="s">
        <v>88</v>
      </c>
      <c r="C1227" s="245"/>
      <c r="D1227" s="245"/>
      <c r="E1227" s="245"/>
      <c r="F1227" s="245">
        <v>0</v>
      </c>
      <c r="G1227" s="234" t="str">
        <f t="shared" si="19"/>
        <v>0</v>
      </c>
    </row>
    <row r="1228" s="234" customFormat="1" ht="16.5" hidden="1" customHeight="1" spans="1:7">
      <c r="A1228" s="234">
        <v>2240402</v>
      </c>
      <c r="B1228" s="244" t="s">
        <v>89</v>
      </c>
      <c r="C1228" s="245"/>
      <c r="D1228" s="245"/>
      <c r="E1228" s="245"/>
      <c r="F1228" s="245">
        <v>0</v>
      </c>
      <c r="G1228" s="234" t="str">
        <f t="shared" si="19"/>
        <v>0</v>
      </c>
    </row>
    <row r="1229" s="234" customFormat="1" ht="16.5" hidden="1" customHeight="1" spans="1:7">
      <c r="A1229" s="234">
        <v>2240403</v>
      </c>
      <c r="B1229" s="244" t="s">
        <v>90</v>
      </c>
      <c r="C1229" s="245"/>
      <c r="D1229" s="245"/>
      <c r="E1229" s="245"/>
      <c r="F1229" s="245">
        <v>0</v>
      </c>
      <c r="G1229" s="234" t="str">
        <f t="shared" si="19"/>
        <v>0</v>
      </c>
    </row>
    <row r="1230" s="234" customFormat="1" ht="16.5" hidden="1" customHeight="1" spans="1:7">
      <c r="A1230" s="234">
        <v>2240404</v>
      </c>
      <c r="B1230" s="244" t="s">
        <v>1026</v>
      </c>
      <c r="C1230" s="245"/>
      <c r="D1230" s="245"/>
      <c r="E1230" s="245"/>
      <c r="F1230" s="245">
        <v>0</v>
      </c>
      <c r="G1230" s="234" t="str">
        <f t="shared" si="19"/>
        <v>0</v>
      </c>
    </row>
    <row r="1231" s="234" customFormat="1" ht="16.5" hidden="1" customHeight="1" spans="1:7">
      <c r="A1231" s="234">
        <v>2240405</v>
      </c>
      <c r="B1231" s="244" t="s">
        <v>1027</v>
      </c>
      <c r="C1231" s="245"/>
      <c r="D1231" s="245"/>
      <c r="E1231" s="245"/>
      <c r="F1231" s="245">
        <v>0</v>
      </c>
      <c r="G1231" s="234" t="str">
        <f t="shared" si="19"/>
        <v>0</v>
      </c>
    </row>
    <row r="1232" s="234" customFormat="1" ht="16.5" hidden="1" customHeight="1" spans="1:7">
      <c r="A1232" s="234">
        <v>2240450</v>
      </c>
      <c r="B1232" s="244" t="s">
        <v>97</v>
      </c>
      <c r="C1232" s="245"/>
      <c r="D1232" s="245"/>
      <c r="E1232" s="245"/>
      <c r="F1232" s="245">
        <v>0</v>
      </c>
      <c r="G1232" s="234" t="str">
        <f t="shared" si="19"/>
        <v>0</v>
      </c>
    </row>
    <row r="1233" s="234" customFormat="1" ht="16.5" hidden="1" customHeight="1" spans="1:7">
      <c r="A1233" s="234">
        <v>2240499</v>
      </c>
      <c r="B1233" s="244" t="s">
        <v>1028</v>
      </c>
      <c r="C1233" s="245"/>
      <c r="D1233" s="245"/>
      <c r="E1233" s="245"/>
      <c r="F1233" s="245">
        <v>0</v>
      </c>
      <c r="G1233" s="234" t="str">
        <f t="shared" si="19"/>
        <v>0</v>
      </c>
    </row>
    <row r="1234" s="234" customFormat="1" ht="16.5" hidden="1" customHeight="1" spans="1:7">
      <c r="A1234" s="234">
        <v>22405</v>
      </c>
      <c r="B1234" s="244" t="s">
        <v>1029</v>
      </c>
      <c r="C1234" s="245"/>
      <c r="D1234" s="245"/>
      <c r="E1234" s="245"/>
      <c r="F1234" s="245">
        <v>0</v>
      </c>
      <c r="G1234" s="234" t="str">
        <f t="shared" si="19"/>
        <v>0</v>
      </c>
    </row>
    <row r="1235" s="234" customFormat="1" ht="16.5" hidden="1" customHeight="1" spans="1:7">
      <c r="A1235" s="234">
        <v>2240501</v>
      </c>
      <c r="B1235" s="244" t="s">
        <v>88</v>
      </c>
      <c r="C1235" s="245"/>
      <c r="D1235" s="245"/>
      <c r="E1235" s="245"/>
      <c r="F1235" s="245">
        <v>0</v>
      </c>
      <c r="G1235" s="234" t="str">
        <f t="shared" si="19"/>
        <v>0</v>
      </c>
    </row>
    <row r="1236" ht="16.5" hidden="1" customHeight="1" spans="1:7">
      <c r="A1236" s="234">
        <v>2240502</v>
      </c>
      <c r="B1236" s="231" t="s">
        <v>89</v>
      </c>
      <c r="C1236" s="243"/>
      <c r="D1236" s="243"/>
      <c r="E1236" s="243"/>
      <c r="F1236" s="243">
        <v>0</v>
      </c>
      <c r="G1236" s="234" t="str">
        <f t="shared" si="19"/>
        <v>0</v>
      </c>
    </row>
    <row r="1237" ht="16.5" hidden="1" customHeight="1" spans="1:7">
      <c r="A1237" s="234">
        <v>2240503</v>
      </c>
      <c r="B1237" s="231" t="s">
        <v>90</v>
      </c>
      <c r="C1237" s="243"/>
      <c r="D1237" s="243"/>
      <c r="E1237" s="243"/>
      <c r="F1237" s="243">
        <v>0</v>
      </c>
      <c r="G1237" s="234" t="str">
        <f t="shared" si="19"/>
        <v>0</v>
      </c>
    </row>
    <row r="1238" s="234" customFormat="1" ht="16.5" hidden="1" customHeight="1" spans="1:7">
      <c r="A1238" s="234">
        <v>2240504</v>
      </c>
      <c r="B1238" s="244" t="s">
        <v>1030</v>
      </c>
      <c r="C1238" s="245"/>
      <c r="D1238" s="245"/>
      <c r="E1238" s="245"/>
      <c r="F1238" s="245">
        <v>0</v>
      </c>
      <c r="G1238" s="234" t="str">
        <f t="shared" si="19"/>
        <v>0</v>
      </c>
    </row>
    <row r="1239" s="234" customFormat="1" ht="16.5" hidden="1" customHeight="1" spans="1:7">
      <c r="A1239" s="234">
        <v>2240505</v>
      </c>
      <c r="B1239" s="244" t="s">
        <v>1031</v>
      </c>
      <c r="C1239" s="245"/>
      <c r="D1239" s="245"/>
      <c r="E1239" s="245"/>
      <c r="F1239" s="245">
        <v>0</v>
      </c>
      <c r="G1239" s="234" t="str">
        <f t="shared" si="19"/>
        <v>0</v>
      </c>
    </row>
    <row r="1240" ht="16.5" hidden="1" customHeight="1" spans="1:7">
      <c r="A1240" s="234">
        <v>2240506</v>
      </c>
      <c r="B1240" s="231" t="s">
        <v>1032</v>
      </c>
      <c r="C1240" s="243"/>
      <c r="D1240" s="243"/>
      <c r="E1240" s="243"/>
      <c r="F1240" s="243">
        <v>0</v>
      </c>
      <c r="G1240" s="234" t="str">
        <f t="shared" si="19"/>
        <v>0</v>
      </c>
    </row>
    <row r="1241" s="234" customFormat="1" ht="16.5" hidden="1" customHeight="1" spans="1:7">
      <c r="A1241" s="234">
        <v>2240507</v>
      </c>
      <c r="B1241" s="244" t="s">
        <v>1033</v>
      </c>
      <c r="C1241" s="245"/>
      <c r="D1241" s="245"/>
      <c r="E1241" s="245"/>
      <c r="F1241" s="245">
        <v>0</v>
      </c>
      <c r="G1241" s="234" t="str">
        <f t="shared" si="19"/>
        <v>0</v>
      </c>
    </row>
    <row r="1242" ht="16.5" hidden="1" customHeight="1" spans="1:7">
      <c r="A1242" s="234">
        <v>2240508</v>
      </c>
      <c r="B1242" s="231" t="s">
        <v>1034</v>
      </c>
      <c r="C1242" s="243"/>
      <c r="D1242" s="243"/>
      <c r="E1242" s="243"/>
      <c r="F1242" s="243">
        <v>0</v>
      </c>
      <c r="G1242" s="234" t="str">
        <f t="shared" si="19"/>
        <v>0</v>
      </c>
    </row>
    <row r="1243" s="234" customFormat="1" ht="16.5" hidden="1" customHeight="1" spans="1:7">
      <c r="A1243" s="234">
        <v>2240509</v>
      </c>
      <c r="B1243" s="244" t="s">
        <v>1035</v>
      </c>
      <c r="C1243" s="245"/>
      <c r="D1243" s="245"/>
      <c r="E1243" s="245"/>
      <c r="F1243" s="245">
        <v>0</v>
      </c>
      <c r="G1243" s="234" t="str">
        <f t="shared" si="19"/>
        <v>0</v>
      </c>
    </row>
    <row r="1244" ht="16.5" hidden="1" customHeight="1" spans="1:7">
      <c r="A1244" s="234">
        <v>2240510</v>
      </c>
      <c r="B1244" s="231" t="s">
        <v>1036</v>
      </c>
      <c r="C1244" s="243"/>
      <c r="D1244" s="243"/>
      <c r="E1244" s="243"/>
      <c r="F1244" s="243">
        <v>0</v>
      </c>
      <c r="G1244" s="234" t="str">
        <f t="shared" si="19"/>
        <v>0</v>
      </c>
    </row>
    <row r="1245" ht="16.5" hidden="1" customHeight="1" spans="1:7">
      <c r="A1245" s="234">
        <v>2240550</v>
      </c>
      <c r="B1245" s="231" t="s">
        <v>1037</v>
      </c>
      <c r="C1245" s="243"/>
      <c r="D1245" s="243"/>
      <c r="E1245" s="243"/>
      <c r="F1245" s="243">
        <v>0</v>
      </c>
      <c r="G1245" s="234" t="str">
        <f t="shared" si="19"/>
        <v>0</v>
      </c>
    </row>
    <row r="1246" ht="16.5" hidden="1" customHeight="1" spans="1:7">
      <c r="A1246" s="234">
        <v>2240599</v>
      </c>
      <c r="B1246" s="231" t="s">
        <v>1038</v>
      </c>
      <c r="C1246" s="243"/>
      <c r="D1246" s="243"/>
      <c r="E1246" s="243"/>
      <c r="F1246" s="243">
        <v>0</v>
      </c>
      <c r="G1246" s="234" t="str">
        <f t="shared" si="19"/>
        <v>0</v>
      </c>
    </row>
    <row r="1247" ht="16.5" customHeight="1" spans="1:7">
      <c r="A1247" s="234">
        <v>22406</v>
      </c>
      <c r="B1247" s="231" t="s">
        <v>1039</v>
      </c>
      <c r="C1247" s="243"/>
      <c r="D1247" s="243"/>
      <c r="E1247" s="243"/>
      <c r="F1247" s="243">
        <v>6320</v>
      </c>
      <c r="G1247" s="234" t="str">
        <f t="shared" si="19"/>
        <v>6320</v>
      </c>
    </row>
    <row r="1248" s="234" customFormat="1" ht="16.5" customHeight="1" spans="1:7">
      <c r="A1248" s="234">
        <v>2240601</v>
      </c>
      <c r="B1248" s="244" t="s">
        <v>1040</v>
      </c>
      <c r="C1248" s="245"/>
      <c r="D1248" s="245"/>
      <c r="E1248" s="245"/>
      <c r="F1248" s="245">
        <v>5289</v>
      </c>
      <c r="G1248" s="234" t="str">
        <f t="shared" si="19"/>
        <v>5289</v>
      </c>
    </row>
    <row r="1249" s="234" customFormat="1" ht="16.5" hidden="1" customHeight="1" spans="1:7">
      <c r="A1249" s="234">
        <v>2240602</v>
      </c>
      <c r="B1249" s="244" t="s">
        <v>1041</v>
      </c>
      <c r="C1249" s="245"/>
      <c r="D1249" s="245"/>
      <c r="E1249" s="245"/>
      <c r="F1249" s="245">
        <v>0</v>
      </c>
      <c r="G1249" s="234" t="str">
        <f t="shared" si="19"/>
        <v>0</v>
      </c>
    </row>
    <row r="1250" s="234" customFormat="1" ht="16.5" customHeight="1" spans="1:7">
      <c r="A1250" s="234">
        <v>2240699</v>
      </c>
      <c r="B1250" s="244" t="s">
        <v>1042</v>
      </c>
      <c r="C1250" s="245"/>
      <c r="D1250" s="245"/>
      <c r="E1250" s="245"/>
      <c r="F1250" s="245">
        <v>1031</v>
      </c>
      <c r="G1250" s="234" t="str">
        <f t="shared" si="19"/>
        <v>1031</v>
      </c>
    </row>
    <row r="1251" s="234" customFormat="1" ht="16.5" customHeight="1" spans="1:7">
      <c r="A1251" s="234">
        <v>22407</v>
      </c>
      <c r="B1251" s="244" t="s">
        <v>1043</v>
      </c>
      <c r="C1251" s="245"/>
      <c r="D1251" s="245"/>
      <c r="E1251" s="245"/>
      <c r="F1251" s="245">
        <v>769</v>
      </c>
      <c r="G1251" s="234" t="str">
        <f t="shared" si="19"/>
        <v>769</v>
      </c>
    </row>
    <row r="1252" s="234" customFormat="1" ht="16.5" customHeight="1" spans="1:7">
      <c r="A1252" s="234">
        <v>2240703</v>
      </c>
      <c r="B1252" s="244" t="s">
        <v>1044</v>
      </c>
      <c r="C1252" s="245"/>
      <c r="D1252" s="245"/>
      <c r="E1252" s="245"/>
      <c r="F1252" s="245">
        <v>200</v>
      </c>
      <c r="G1252" s="234" t="str">
        <f t="shared" si="19"/>
        <v>200</v>
      </c>
    </row>
    <row r="1253" s="234" customFormat="1" ht="16.5" hidden="1" customHeight="1" spans="1:7">
      <c r="A1253" s="234">
        <v>2240704</v>
      </c>
      <c r="B1253" s="244" t="s">
        <v>1045</v>
      </c>
      <c r="C1253" s="245"/>
      <c r="D1253" s="245"/>
      <c r="E1253" s="245"/>
      <c r="F1253" s="245">
        <v>0</v>
      </c>
      <c r="G1253" s="234" t="str">
        <f t="shared" si="19"/>
        <v>0</v>
      </c>
    </row>
    <row r="1254" ht="16.5" hidden="1" customHeight="1" spans="1:7">
      <c r="A1254" s="234">
        <v>2240799</v>
      </c>
      <c r="B1254" s="231" t="s">
        <v>1046</v>
      </c>
      <c r="C1254" s="243"/>
      <c r="D1254" s="243"/>
      <c r="E1254" s="243"/>
      <c r="F1254" s="243">
        <v>0</v>
      </c>
      <c r="G1254" s="234" t="str">
        <f t="shared" si="19"/>
        <v>0</v>
      </c>
    </row>
    <row r="1255" s="234" customFormat="1" ht="16.5" hidden="1" customHeight="1" spans="1:7">
      <c r="A1255" s="234">
        <v>22499</v>
      </c>
      <c r="B1255" s="244" t="s">
        <v>1047</v>
      </c>
      <c r="C1255" s="245"/>
      <c r="D1255" s="245"/>
      <c r="E1255" s="245"/>
      <c r="F1255" s="245">
        <v>0</v>
      </c>
      <c r="G1255" s="234" t="str">
        <f t="shared" si="19"/>
        <v>0</v>
      </c>
    </row>
    <row r="1256" s="234" customFormat="1" ht="16.5" hidden="1" customHeight="1" spans="1:7">
      <c r="A1256" s="234">
        <v>227</v>
      </c>
      <c r="B1256" s="244" t="s">
        <v>1048</v>
      </c>
      <c r="C1256" s="245"/>
      <c r="D1256" s="245"/>
      <c r="E1256" s="245"/>
      <c r="F1256" s="245">
        <v>0</v>
      </c>
      <c r="G1256" s="234" t="str">
        <f t="shared" si="19"/>
        <v>0</v>
      </c>
    </row>
    <row r="1257" s="234" customFormat="1" ht="16.5" customHeight="1" spans="1:7">
      <c r="A1257" s="234">
        <v>232</v>
      </c>
      <c r="B1257" s="244" t="s">
        <v>1049</v>
      </c>
      <c r="C1257" s="245"/>
      <c r="D1257" s="245"/>
      <c r="E1257" s="245"/>
      <c r="F1257" s="245">
        <v>17290</v>
      </c>
      <c r="G1257" s="234" t="str">
        <f t="shared" si="19"/>
        <v>17290</v>
      </c>
    </row>
    <row r="1258" s="234" customFormat="1" ht="16.5" customHeight="1" spans="1:7">
      <c r="A1258" s="234">
        <v>23203</v>
      </c>
      <c r="B1258" s="244" t="s">
        <v>1050</v>
      </c>
      <c r="C1258" s="245"/>
      <c r="D1258" s="245"/>
      <c r="E1258" s="245"/>
      <c r="F1258" s="245">
        <v>17290</v>
      </c>
      <c r="G1258" s="234" t="str">
        <f t="shared" si="19"/>
        <v>17290</v>
      </c>
    </row>
    <row r="1259" s="234" customFormat="1" ht="16.5" customHeight="1" spans="1:7">
      <c r="A1259" s="234">
        <v>2320301</v>
      </c>
      <c r="B1259" s="244" t="s">
        <v>1051</v>
      </c>
      <c r="C1259" s="245"/>
      <c r="D1259" s="245"/>
      <c r="E1259" s="245"/>
      <c r="F1259" s="245">
        <v>17255</v>
      </c>
      <c r="G1259" s="234" t="str">
        <f t="shared" si="19"/>
        <v>17255</v>
      </c>
    </row>
    <row r="1260" s="234" customFormat="1" ht="16.5" hidden="1" customHeight="1" spans="1:7">
      <c r="A1260" s="234">
        <v>2320302</v>
      </c>
      <c r="B1260" s="244" t="s">
        <v>1052</v>
      </c>
      <c r="C1260" s="245"/>
      <c r="D1260" s="245"/>
      <c r="E1260" s="245"/>
      <c r="F1260" s="245">
        <v>0</v>
      </c>
      <c r="G1260" s="234" t="str">
        <f t="shared" si="19"/>
        <v>0</v>
      </c>
    </row>
    <row r="1261" s="234" customFormat="1" ht="16.5" customHeight="1" spans="1:7">
      <c r="A1261" s="234">
        <v>2320303</v>
      </c>
      <c r="B1261" s="244" t="s">
        <v>1053</v>
      </c>
      <c r="C1261" s="245"/>
      <c r="D1261" s="245"/>
      <c r="E1261" s="245"/>
      <c r="F1261" s="245">
        <v>35</v>
      </c>
      <c r="G1261" s="234" t="str">
        <f t="shared" si="19"/>
        <v>35</v>
      </c>
    </row>
    <row r="1262" s="234" customFormat="1" ht="16.5" hidden="1" customHeight="1" spans="1:7">
      <c r="A1262" s="234">
        <v>2320304</v>
      </c>
      <c r="B1262" s="244" t="s">
        <v>1054</v>
      </c>
      <c r="C1262" s="245"/>
      <c r="D1262" s="245"/>
      <c r="E1262" s="245"/>
      <c r="F1262" s="245">
        <v>0</v>
      </c>
      <c r="G1262" s="234" t="str">
        <f t="shared" si="19"/>
        <v>0</v>
      </c>
    </row>
    <row r="1263" s="234" customFormat="1" ht="16.5" customHeight="1" spans="1:7">
      <c r="A1263" s="234">
        <v>233</v>
      </c>
      <c r="B1263" s="244" t="s">
        <v>1055</v>
      </c>
      <c r="C1263" s="245"/>
      <c r="D1263" s="245"/>
      <c r="E1263" s="245"/>
      <c r="F1263" s="245">
        <v>4</v>
      </c>
      <c r="G1263" s="234" t="str">
        <f t="shared" si="19"/>
        <v>4</v>
      </c>
    </row>
    <row r="1264" s="234" customFormat="1" ht="16.5" customHeight="1" spans="1:7">
      <c r="A1264" s="234">
        <v>23303</v>
      </c>
      <c r="B1264" s="244" t="s">
        <v>1056</v>
      </c>
      <c r="C1264" s="245"/>
      <c r="D1264" s="245"/>
      <c r="E1264" s="245"/>
      <c r="F1264" s="245">
        <v>4</v>
      </c>
      <c r="G1264" s="234" t="str">
        <f t="shared" si="19"/>
        <v>4</v>
      </c>
    </row>
    <row r="1265" s="234" customFormat="1" ht="16.5" hidden="1" customHeight="1" spans="1:7">
      <c r="A1265" s="234">
        <v>229</v>
      </c>
      <c r="B1265" s="244" t="s">
        <v>1057</v>
      </c>
      <c r="C1265" s="245"/>
      <c r="D1265" s="245"/>
      <c r="E1265" s="245"/>
      <c r="F1265" s="245">
        <v>0</v>
      </c>
      <c r="G1265" s="234" t="str">
        <f t="shared" si="19"/>
        <v>0</v>
      </c>
    </row>
    <row r="1266" s="234" customFormat="1" ht="16.5" hidden="1" customHeight="1" spans="1:7">
      <c r="A1266" s="234">
        <v>22902</v>
      </c>
      <c r="B1266" s="244" t="s">
        <v>1058</v>
      </c>
      <c r="C1266" s="245"/>
      <c r="D1266" s="245"/>
      <c r="E1266" s="245"/>
      <c r="F1266" s="245">
        <v>0</v>
      </c>
      <c r="G1266" s="234" t="str">
        <f t="shared" si="19"/>
        <v>0</v>
      </c>
    </row>
    <row r="1267" s="234" customFormat="1" ht="16.5" hidden="1" customHeight="1" spans="1:7">
      <c r="A1267" s="234">
        <v>22999</v>
      </c>
      <c r="B1267" s="244" t="s">
        <v>912</v>
      </c>
      <c r="C1267" s="245"/>
      <c r="D1267" s="245"/>
      <c r="E1267" s="245"/>
      <c r="F1267" s="245">
        <v>0</v>
      </c>
      <c r="G1267" s="234" t="str">
        <f t="shared" si="19"/>
        <v>0</v>
      </c>
    </row>
    <row r="1268" hidden="1" customHeight="1" spans="6:6">
      <c r="F1268" s="235">
        <v>0</v>
      </c>
    </row>
    <row r="1269" hidden="1" customHeight="1" spans="6:6">
      <c r="F1269" s="235">
        <v>0</v>
      </c>
    </row>
    <row r="1270" hidden="1" customHeight="1" spans="6:6">
      <c r="F1270" s="235">
        <v>0</v>
      </c>
    </row>
    <row r="1271" hidden="1" customHeight="1" spans="6:6">
      <c r="F1271" s="235">
        <v>0</v>
      </c>
    </row>
    <row r="1272" hidden="1" customHeight="1" spans="6:6">
      <c r="F1272" s="235">
        <v>0</v>
      </c>
    </row>
    <row r="1273" hidden="1" customHeight="1" spans="6:6">
      <c r="F1273" s="235">
        <v>0</v>
      </c>
    </row>
    <row r="1274" hidden="1" customHeight="1" spans="6:6">
      <c r="F1274" s="235">
        <v>0</v>
      </c>
    </row>
    <row r="1275" hidden="1" customHeight="1" spans="6:6">
      <c r="F1275" s="235">
        <v>0</v>
      </c>
    </row>
    <row r="1276" hidden="1" customHeight="1" spans="6:6">
      <c r="F1276" s="235">
        <v>0</v>
      </c>
    </row>
    <row r="1277" hidden="1" customHeight="1" spans="6:6">
      <c r="F1277" s="235">
        <v>0</v>
      </c>
    </row>
    <row r="1278" hidden="1" customHeight="1" spans="6:6">
      <c r="F1278" s="235">
        <v>0</v>
      </c>
    </row>
    <row r="1279" hidden="1" customHeight="1" spans="6:6">
      <c r="F1279" s="235">
        <v>0</v>
      </c>
    </row>
    <row r="1280" hidden="1" customHeight="1" spans="6:6">
      <c r="F1280" s="235">
        <v>0</v>
      </c>
    </row>
    <row r="1281" hidden="1" customHeight="1" spans="6:6">
      <c r="F1281" s="235">
        <v>0</v>
      </c>
    </row>
    <row r="1282" hidden="1" customHeight="1" spans="6:6">
      <c r="F1282" s="235">
        <v>0</v>
      </c>
    </row>
    <row r="1283" hidden="1" customHeight="1" spans="6:6">
      <c r="F1283" s="235">
        <v>0</v>
      </c>
    </row>
    <row r="1284" hidden="1" customHeight="1" spans="6:6">
      <c r="F1284" s="235">
        <v>0</v>
      </c>
    </row>
    <row r="1285" hidden="1" customHeight="1" spans="6:6">
      <c r="F1285" s="235">
        <v>0</v>
      </c>
    </row>
    <row r="1286" hidden="1" customHeight="1" spans="6:6">
      <c r="F1286" s="235">
        <v>0</v>
      </c>
    </row>
    <row r="1287" hidden="1" customHeight="1" spans="6:6">
      <c r="F1287" s="235">
        <v>0</v>
      </c>
    </row>
    <row r="1288" hidden="1" customHeight="1" spans="6:6">
      <c r="F1288" s="235">
        <v>0</v>
      </c>
    </row>
    <row r="1289" hidden="1" customHeight="1" spans="6:6">
      <c r="F1289" s="235">
        <v>0</v>
      </c>
    </row>
    <row r="1290" hidden="1" customHeight="1" spans="6:6">
      <c r="F1290" s="235">
        <v>0</v>
      </c>
    </row>
    <row r="1291" hidden="1" customHeight="1" spans="6:6">
      <c r="F1291" s="235">
        <v>0</v>
      </c>
    </row>
    <row r="1292" hidden="1" customHeight="1" spans="6:6">
      <c r="F1292" s="235">
        <v>0</v>
      </c>
    </row>
    <row r="1293" hidden="1" customHeight="1" spans="6:6">
      <c r="F1293" s="235">
        <v>0</v>
      </c>
    </row>
    <row r="1294" hidden="1" customHeight="1" spans="6:6">
      <c r="F1294" s="235">
        <v>0</v>
      </c>
    </row>
    <row r="1295" hidden="1" customHeight="1" spans="6:6">
      <c r="F1295" s="235">
        <v>0</v>
      </c>
    </row>
    <row r="1296" hidden="1" customHeight="1" spans="6:6">
      <c r="F1296" s="235">
        <v>0</v>
      </c>
    </row>
    <row r="1297" hidden="1" customHeight="1" spans="6:6">
      <c r="F1297" s="235">
        <v>0</v>
      </c>
    </row>
    <row r="1298" hidden="1" customHeight="1" spans="6:6">
      <c r="F1298" s="235">
        <v>0</v>
      </c>
    </row>
    <row r="1299" hidden="1" customHeight="1" spans="6:6">
      <c r="F1299" s="235">
        <v>0</v>
      </c>
    </row>
    <row r="1300" hidden="1" customHeight="1" spans="6:6">
      <c r="F1300" s="235">
        <v>0</v>
      </c>
    </row>
    <row r="1301" hidden="1" customHeight="1" spans="6:6">
      <c r="F1301" s="235">
        <v>0</v>
      </c>
    </row>
    <row r="1302" hidden="1" customHeight="1" spans="6:6">
      <c r="F1302" s="235">
        <v>0</v>
      </c>
    </row>
    <row r="1303" hidden="1" customHeight="1" spans="6:6">
      <c r="F1303" s="235">
        <v>0</v>
      </c>
    </row>
    <row r="1304" hidden="1" customHeight="1" spans="6:6">
      <c r="F1304" s="235">
        <v>0</v>
      </c>
    </row>
    <row r="1305" hidden="1" customHeight="1" spans="6:6">
      <c r="F1305" s="235">
        <v>0</v>
      </c>
    </row>
    <row r="1306" hidden="1" customHeight="1" spans="6:6">
      <c r="F1306" s="235">
        <v>0</v>
      </c>
    </row>
    <row r="1307" hidden="1" customHeight="1" spans="6:6">
      <c r="F1307" s="235">
        <v>0</v>
      </c>
    </row>
    <row r="1308" hidden="1" customHeight="1" spans="6:6">
      <c r="F1308" s="235">
        <v>0</v>
      </c>
    </row>
    <row r="1309" hidden="1" customHeight="1" spans="6:6">
      <c r="F1309" s="235">
        <v>0</v>
      </c>
    </row>
    <row r="1310" hidden="1" customHeight="1" spans="6:6">
      <c r="F1310" s="235">
        <v>0</v>
      </c>
    </row>
    <row r="1311" hidden="1" customHeight="1" spans="6:6">
      <c r="F1311" s="235">
        <v>0</v>
      </c>
    </row>
    <row r="1312" hidden="1" customHeight="1" spans="6:6">
      <c r="F1312" s="235">
        <v>0</v>
      </c>
    </row>
    <row r="1313" hidden="1" customHeight="1" spans="6:6">
      <c r="F1313" s="235">
        <v>0</v>
      </c>
    </row>
    <row r="1314" hidden="1" customHeight="1" spans="6:6">
      <c r="F1314" s="235">
        <v>0</v>
      </c>
    </row>
    <row r="1315" hidden="1" customHeight="1" spans="6:6">
      <c r="F1315" s="235">
        <v>0</v>
      </c>
    </row>
    <row r="1316" hidden="1" customHeight="1" spans="6:6">
      <c r="F1316" s="235">
        <v>0</v>
      </c>
    </row>
    <row r="1317" hidden="1" customHeight="1" spans="6:6">
      <c r="F1317" s="235">
        <v>0</v>
      </c>
    </row>
    <row r="1318" hidden="1" customHeight="1" spans="6:6">
      <c r="F1318" s="235">
        <v>0</v>
      </c>
    </row>
    <row r="1319" hidden="1" customHeight="1" spans="6:6">
      <c r="F1319" s="235">
        <v>0</v>
      </c>
    </row>
    <row r="1320" hidden="1" customHeight="1" spans="6:6">
      <c r="F1320" s="235">
        <v>0</v>
      </c>
    </row>
    <row r="1321" hidden="1" customHeight="1" spans="6:6">
      <c r="F1321" s="235">
        <v>0</v>
      </c>
    </row>
    <row r="1322" hidden="1" customHeight="1" spans="6:6">
      <c r="F1322" s="235">
        <v>0</v>
      </c>
    </row>
    <row r="1323" hidden="1" customHeight="1" spans="6:6">
      <c r="F1323" s="235">
        <v>0</v>
      </c>
    </row>
    <row r="1324" hidden="1" customHeight="1" spans="6:6">
      <c r="F1324" s="235">
        <v>0</v>
      </c>
    </row>
    <row r="1325" hidden="1" customHeight="1" spans="6:6">
      <c r="F1325" s="235">
        <v>0</v>
      </c>
    </row>
    <row r="1326" hidden="1" customHeight="1" spans="6:6">
      <c r="F1326" s="235">
        <v>0</v>
      </c>
    </row>
    <row r="1327" hidden="1" customHeight="1" spans="6:6">
      <c r="F1327" s="235">
        <v>0</v>
      </c>
    </row>
    <row r="1328" hidden="1" customHeight="1" spans="6:6">
      <c r="F1328" s="235">
        <v>0</v>
      </c>
    </row>
    <row r="1329" hidden="1" customHeight="1" spans="6:6">
      <c r="F1329" s="235">
        <v>0</v>
      </c>
    </row>
    <row r="1330" hidden="1" customHeight="1" spans="6:6">
      <c r="F1330" s="235">
        <v>0</v>
      </c>
    </row>
    <row r="1331" hidden="1" customHeight="1" spans="6:6">
      <c r="F1331" s="235">
        <v>0</v>
      </c>
    </row>
    <row r="1332" hidden="1" customHeight="1" spans="6:6">
      <c r="F1332" s="235">
        <v>0</v>
      </c>
    </row>
    <row r="1333" hidden="1" customHeight="1" spans="6:6">
      <c r="F1333" s="235">
        <v>0</v>
      </c>
    </row>
    <row r="1334" hidden="1" customHeight="1" spans="6:6">
      <c r="F1334" s="235">
        <v>0</v>
      </c>
    </row>
    <row r="1335" hidden="1" customHeight="1" spans="6:6">
      <c r="F1335" s="235">
        <v>0</v>
      </c>
    </row>
    <row r="1336" hidden="1" customHeight="1" spans="6:6">
      <c r="F1336" s="235">
        <v>0</v>
      </c>
    </row>
    <row r="1337" hidden="1" customHeight="1" spans="6:6">
      <c r="F1337" s="235">
        <v>0</v>
      </c>
    </row>
    <row r="1338" hidden="1" customHeight="1" spans="6:6">
      <c r="F1338" s="235">
        <v>0</v>
      </c>
    </row>
    <row r="1339" hidden="1" customHeight="1" spans="6:6">
      <c r="F1339" s="235">
        <v>0</v>
      </c>
    </row>
    <row r="1340" hidden="1" customHeight="1" spans="6:6">
      <c r="F1340" s="235">
        <v>0</v>
      </c>
    </row>
    <row r="1341" hidden="1" customHeight="1" spans="6:6">
      <c r="F1341" s="235">
        <v>0</v>
      </c>
    </row>
    <row r="1342" hidden="1" customHeight="1" spans="6:6">
      <c r="F1342" s="235">
        <v>0</v>
      </c>
    </row>
    <row r="1343" hidden="1" customHeight="1" spans="6:6">
      <c r="F1343" s="235">
        <v>0</v>
      </c>
    </row>
    <row r="1344" hidden="1" customHeight="1" spans="6:6">
      <c r="F1344" s="235">
        <v>0</v>
      </c>
    </row>
    <row r="1345" hidden="1" customHeight="1" spans="6:6">
      <c r="F1345" s="235">
        <v>0</v>
      </c>
    </row>
    <row r="1346" hidden="1" customHeight="1" spans="6:6">
      <c r="F1346" s="235">
        <v>0</v>
      </c>
    </row>
    <row r="1347" hidden="1" customHeight="1" spans="6:6">
      <c r="F1347" s="235">
        <v>0</v>
      </c>
    </row>
    <row r="1348" hidden="1" customHeight="1" spans="6:6">
      <c r="F1348" s="235">
        <v>0</v>
      </c>
    </row>
    <row r="1349" hidden="1" customHeight="1" spans="6:6">
      <c r="F1349" s="235">
        <v>0</v>
      </c>
    </row>
    <row r="1350" hidden="1" customHeight="1" spans="6:6">
      <c r="F1350" s="235">
        <v>0</v>
      </c>
    </row>
    <row r="1351" hidden="1" customHeight="1" spans="6:6">
      <c r="F1351" s="235">
        <v>0</v>
      </c>
    </row>
    <row r="1352" hidden="1" customHeight="1" spans="6:6">
      <c r="F1352" s="235">
        <v>0</v>
      </c>
    </row>
    <row r="1353" hidden="1" customHeight="1" spans="6:6">
      <c r="F1353" s="235">
        <v>0</v>
      </c>
    </row>
    <row r="1354" hidden="1" customHeight="1" spans="6:6">
      <c r="F1354" s="235">
        <v>0</v>
      </c>
    </row>
    <row r="1355" hidden="1" customHeight="1" spans="6:6">
      <c r="F1355" s="235">
        <v>0</v>
      </c>
    </row>
    <row r="1356" hidden="1" customHeight="1" spans="6:6">
      <c r="F1356" s="235">
        <v>0</v>
      </c>
    </row>
    <row r="1357" hidden="1" customHeight="1" spans="6:6">
      <c r="F1357" s="235">
        <v>0</v>
      </c>
    </row>
    <row r="1358" hidden="1" customHeight="1" spans="6:6">
      <c r="F1358" s="235">
        <v>0</v>
      </c>
    </row>
    <row r="1359" hidden="1" customHeight="1" spans="6:6">
      <c r="F1359" s="235">
        <v>0</v>
      </c>
    </row>
    <row r="1360" hidden="1" customHeight="1" spans="6:6">
      <c r="F1360" s="235">
        <v>0</v>
      </c>
    </row>
    <row r="1361" hidden="1" customHeight="1" spans="6:6">
      <c r="F1361" s="235">
        <v>0</v>
      </c>
    </row>
    <row r="1362" hidden="1" customHeight="1" spans="6:6">
      <c r="F1362" s="235">
        <v>0</v>
      </c>
    </row>
    <row r="1363" hidden="1" customHeight="1" spans="6:6">
      <c r="F1363" s="235">
        <v>0</v>
      </c>
    </row>
    <row r="1364" hidden="1" customHeight="1" spans="6:6">
      <c r="F1364" s="235">
        <v>0</v>
      </c>
    </row>
    <row r="1365" hidden="1" customHeight="1" spans="6:6">
      <c r="F1365" s="235">
        <v>0</v>
      </c>
    </row>
    <row r="1366" hidden="1" customHeight="1" spans="6:6">
      <c r="F1366" s="235">
        <v>0</v>
      </c>
    </row>
    <row r="1367" hidden="1" customHeight="1" spans="6:6">
      <c r="F1367" s="235">
        <v>0</v>
      </c>
    </row>
    <row r="1368" hidden="1" customHeight="1" spans="6:6">
      <c r="F1368" s="235">
        <v>0</v>
      </c>
    </row>
    <row r="1369" hidden="1" customHeight="1" spans="6:6">
      <c r="F1369" s="235">
        <v>0</v>
      </c>
    </row>
    <row r="1370" hidden="1" customHeight="1" spans="6:6">
      <c r="F1370" s="235">
        <v>0</v>
      </c>
    </row>
    <row r="1371" hidden="1" customHeight="1" spans="6:6">
      <c r="F1371" s="235">
        <v>0</v>
      </c>
    </row>
    <row r="1372" hidden="1" customHeight="1" spans="6:6">
      <c r="F1372" s="235">
        <v>0</v>
      </c>
    </row>
    <row r="1373" hidden="1" customHeight="1" spans="6:6">
      <c r="F1373" s="235">
        <v>0</v>
      </c>
    </row>
    <row r="1374" hidden="1" customHeight="1" spans="6:6">
      <c r="F1374" s="235">
        <v>0</v>
      </c>
    </row>
    <row r="1375" hidden="1" customHeight="1" spans="6:6">
      <c r="F1375" s="235">
        <v>0</v>
      </c>
    </row>
    <row r="1376" hidden="1" customHeight="1" spans="6:6">
      <c r="F1376" s="235">
        <v>0</v>
      </c>
    </row>
    <row r="1377" hidden="1" customHeight="1" spans="6:6">
      <c r="F1377" s="235">
        <v>0</v>
      </c>
    </row>
    <row r="1378" hidden="1" customHeight="1" spans="6:6">
      <c r="F1378" s="235">
        <v>0</v>
      </c>
    </row>
    <row r="1379" hidden="1" customHeight="1" spans="6:6">
      <c r="F1379" s="235">
        <v>0</v>
      </c>
    </row>
    <row r="1380" hidden="1" customHeight="1" spans="6:6">
      <c r="F1380" s="235">
        <v>0</v>
      </c>
    </row>
    <row r="1381" hidden="1" customHeight="1" spans="6:6">
      <c r="F1381" s="235">
        <v>0</v>
      </c>
    </row>
    <row r="1382" hidden="1" customHeight="1" spans="6:6">
      <c r="F1382" s="235">
        <v>0</v>
      </c>
    </row>
    <row r="1383" hidden="1" customHeight="1" spans="6:6">
      <c r="F1383" s="235">
        <v>0</v>
      </c>
    </row>
    <row r="1384" hidden="1" customHeight="1" spans="6:6">
      <c r="F1384" s="235">
        <v>0</v>
      </c>
    </row>
    <row r="1385" hidden="1" customHeight="1" spans="6:6">
      <c r="F1385" s="235">
        <v>0</v>
      </c>
    </row>
    <row r="1386" hidden="1" customHeight="1" spans="6:6">
      <c r="F1386" s="235">
        <v>0</v>
      </c>
    </row>
    <row r="1387" hidden="1" customHeight="1" spans="6:6">
      <c r="F1387" s="235">
        <v>0</v>
      </c>
    </row>
    <row r="1388" hidden="1" customHeight="1" spans="6:6">
      <c r="F1388" s="235">
        <v>0</v>
      </c>
    </row>
    <row r="1389" hidden="1" customHeight="1" spans="6:6">
      <c r="F1389" s="235">
        <v>0</v>
      </c>
    </row>
    <row r="1390" hidden="1" customHeight="1" spans="6:6">
      <c r="F1390" s="235">
        <v>0</v>
      </c>
    </row>
    <row r="1391" hidden="1" customHeight="1" spans="6:6">
      <c r="F1391" s="235">
        <v>0</v>
      </c>
    </row>
    <row r="1392" hidden="1" customHeight="1" spans="6:6">
      <c r="F1392" s="235">
        <v>0</v>
      </c>
    </row>
    <row r="1393" hidden="1" customHeight="1" spans="6:6">
      <c r="F1393" s="235">
        <v>0</v>
      </c>
    </row>
    <row r="1394" hidden="1" customHeight="1" spans="6:6">
      <c r="F1394" s="235">
        <v>0</v>
      </c>
    </row>
    <row r="1395" hidden="1" customHeight="1" spans="6:6">
      <c r="F1395" s="235">
        <v>0</v>
      </c>
    </row>
    <row r="1396" hidden="1" customHeight="1" spans="6:6">
      <c r="F1396" s="235">
        <v>0</v>
      </c>
    </row>
    <row r="1397" hidden="1" customHeight="1" spans="6:6">
      <c r="F1397" s="235">
        <v>0</v>
      </c>
    </row>
    <row r="1398" hidden="1" customHeight="1" spans="6:6">
      <c r="F1398" s="235">
        <v>0</v>
      </c>
    </row>
    <row r="1399" hidden="1" customHeight="1" spans="6:6">
      <c r="F1399" s="235">
        <v>0</v>
      </c>
    </row>
    <row r="1400" hidden="1" customHeight="1" spans="6:6">
      <c r="F1400" s="235">
        <v>0</v>
      </c>
    </row>
    <row r="1401" hidden="1" customHeight="1" spans="6:6">
      <c r="F1401" s="235">
        <v>0</v>
      </c>
    </row>
    <row r="1402" hidden="1" customHeight="1" spans="6:6">
      <c r="F1402" s="235">
        <v>0</v>
      </c>
    </row>
    <row r="1403" hidden="1" customHeight="1" spans="6:6">
      <c r="F1403" s="235">
        <v>0</v>
      </c>
    </row>
    <row r="1404" hidden="1" customHeight="1" spans="6:6">
      <c r="F1404" s="235">
        <v>0</v>
      </c>
    </row>
    <row r="1405" hidden="1" customHeight="1" spans="6:6">
      <c r="F1405" s="235">
        <v>0</v>
      </c>
    </row>
    <row r="1406" hidden="1" customHeight="1" spans="6:6">
      <c r="F1406" s="235">
        <v>0</v>
      </c>
    </row>
    <row r="1407" hidden="1" customHeight="1" spans="6:6">
      <c r="F1407" s="235">
        <v>0</v>
      </c>
    </row>
    <row r="1408" hidden="1" customHeight="1" spans="6:6">
      <c r="F1408" s="235">
        <v>0</v>
      </c>
    </row>
    <row r="1409" hidden="1" customHeight="1" spans="6:6">
      <c r="F1409" s="235">
        <v>0</v>
      </c>
    </row>
    <row r="1410" hidden="1" customHeight="1" spans="6:6">
      <c r="F1410" s="235">
        <v>0</v>
      </c>
    </row>
    <row r="1411" hidden="1" customHeight="1" spans="6:6">
      <c r="F1411" s="235">
        <v>0</v>
      </c>
    </row>
    <row r="1412" hidden="1" customHeight="1" spans="6:6">
      <c r="F1412" s="235">
        <v>0</v>
      </c>
    </row>
    <row r="1413" hidden="1" customHeight="1" spans="6:6">
      <c r="F1413" s="235">
        <v>0</v>
      </c>
    </row>
    <row r="1414" hidden="1" customHeight="1" spans="6:6">
      <c r="F1414" s="235">
        <v>0</v>
      </c>
    </row>
    <row r="1415" hidden="1" customHeight="1" spans="6:6">
      <c r="F1415" s="235">
        <v>0</v>
      </c>
    </row>
    <row r="1416" hidden="1" customHeight="1" spans="6:6">
      <c r="F1416" s="235">
        <v>0</v>
      </c>
    </row>
    <row r="1417" hidden="1" customHeight="1" spans="6:6">
      <c r="F1417" s="235">
        <v>0</v>
      </c>
    </row>
    <row r="1418" hidden="1" customHeight="1" spans="6:6">
      <c r="F1418" s="235">
        <v>0</v>
      </c>
    </row>
    <row r="1419" hidden="1" customHeight="1" spans="6:6">
      <c r="F1419" s="235">
        <v>0</v>
      </c>
    </row>
    <row r="1420" hidden="1" customHeight="1" spans="6:6">
      <c r="F1420" s="235">
        <v>0</v>
      </c>
    </row>
    <row r="1421" hidden="1" customHeight="1" spans="6:6">
      <c r="F1421" s="235">
        <v>0</v>
      </c>
    </row>
    <row r="1422" hidden="1" customHeight="1" spans="6:6">
      <c r="F1422" s="235">
        <v>0</v>
      </c>
    </row>
    <row r="1423" hidden="1" customHeight="1" spans="6:6">
      <c r="F1423" s="235">
        <v>0</v>
      </c>
    </row>
    <row r="1424" hidden="1" customHeight="1" spans="6:6">
      <c r="F1424" s="235">
        <v>0</v>
      </c>
    </row>
    <row r="1425" hidden="1" customHeight="1" spans="6:6">
      <c r="F1425" s="235">
        <v>0</v>
      </c>
    </row>
    <row r="1426" hidden="1" customHeight="1" spans="6:6">
      <c r="F1426" s="235">
        <v>0</v>
      </c>
    </row>
    <row r="1427" hidden="1" customHeight="1" spans="6:6">
      <c r="F1427" s="235">
        <v>0</v>
      </c>
    </row>
    <row r="1428" hidden="1" customHeight="1" spans="6:6">
      <c r="F1428" s="235">
        <v>0</v>
      </c>
    </row>
    <row r="1429" hidden="1" customHeight="1" spans="6:6">
      <c r="F1429" s="235">
        <v>0</v>
      </c>
    </row>
    <row r="1430" hidden="1" customHeight="1" spans="6:6">
      <c r="F1430" s="235">
        <v>0</v>
      </c>
    </row>
    <row r="1431" hidden="1" customHeight="1" spans="6:6">
      <c r="F1431" s="235">
        <v>0</v>
      </c>
    </row>
    <row r="1432" hidden="1" customHeight="1" spans="6:6">
      <c r="F1432" s="235">
        <v>0</v>
      </c>
    </row>
    <row r="1433" hidden="1" customHeight="1" spans="6:6">
      <c r="F1433" s="235">
        <v>0</v>
      </c>
    </row>
    <row r="1434" hidden="1" customHeight="1" spans="6:6">
      <c r="F1434" s="235">
        <v>0</v>
      </c>
    </row>
    <row r="1435" hidden="1" customHeight="1" spans="6:6">
      <c r="F1435" s="235">
        <v>0</v>
      </c>
    </row>
    <row r="1436" hidden="1" customHeight="1" spans="6:6">
      <c r="F1436" s="235">
        <v>0</v>
      </c>
    </row>
    <row r="1437" hidden="1" customHeight="1" spans="6:6">
      <c r="F1437" s="235">
        <v>0</v>
      </c>
    </row>
    <row r="1438" hidden="1" customHeight="1" spans="6:6">
      <c r="F1438" s="235">
        <v>0</v>
      </c>
    </row>
    <row r="1439" hidden="1" customHeight="1" spans="6:6">
      <c r="F1439" s="235">
        <v>0</v>
      </c>
    </row>
    <row r="1440" hidden="1" customHeight="1" spans="6:6">
      <c r="F1440" s="235">
        <v>0</v>
      </c>
    </row>
    <row r="1441" hidden="1" customHeight="1" spans="6:6">
      <c r="F1441" s="235">
        <v>0</v>
      </c>
    </row>
    <row r="1442" hidden="1" customHeight="1" spans="6:6">
      <c r="F1442" s="235">
        <v>0</v>
      </c>
    </row>
    <row r="1443" hidden="1" customHeight="1" spans="6:6">
      <c r="F1443" s="235">
        <v>0</v>
      </c>
    </row>
    <row r="1444" hidden="1" customHeight="1" spans="6:6">
      <c r="F1444" s="235">
        <v>0</v>
      </c>
    </row>
    <row r="1445" hidden="1" customHeight="1" spans="6:6">
      <c r="F1445" s="235">
        <v>0</v>
      </c>
    </row>
    <row r="1446" hidden="1" customHeight="1" spans="6:6">
      <c r="F1446" s="235">
        <v>0</v>
      </c>
    </row>
    <row r="1447" hidden="1" customHeight="1" spans="6:6">
      <c r="F1447" s="235">
        <v>0</v>
      </c>
    </row>
    <row r="1448" hidden="1" customHeight="1" spans="6:6">
      <c r="F1448" s="235">
        <v>0</v>
      </c>
    </row>
    <row r="1449" hidden="1" customHeight="1" spans="6:6">
      <c r="F1449" s="235">
        <v>0</v>
      </c>
    </row>
    <row r="1450" hidden="1" customHeight="1" spans="6:6">
      <c r="F1450" s="235">
        <v>0</v>
      </c>
    </row>
    <row r="1451" hidden="1" customHeight="1" spans="6:6">
      <c r="F1451" s="235">
        <v>0</v>
      </c>
    </row>
    <row r="1452" hidden="1" customHeight="1" spans="6:6">
      <c r="F1452" s="235">
        <v>0</v>
      </c>
    </row>
    <row r="1453" hidden="1" customHeight="1" spans="6:6">
      <c r="F1453" s="235">
        <v>0</v>
      </c>
    </row>
    <row r="1454" hidden="1" customHeight="1" spans="6:6">
      <c r="F1454" s="235">
        <v>0</v>
      </c>
    </row>
    <row r="1455" hidden="1" customHeight="1" spans="6:6">
      <c r="F1455" s="235">
        <v>0</v>
      </c>
    </row>
    <row r="1456" hidden="1" customHeight="1" spans="6:6">
      <c r="F1456" s="235">
        <v>0</v>
      </c>
    </row>
    <row r="1457" hidden="1" customHeight="1" spans="6:6">
      <c r="F1457" s="235">
        <v>0</v>
      </c>
    </row>
    <row r="1458" hidden="1" customHeight="1" spans="6:6">
      <c r="F1458" s="235">
        <v>0</v>
      </c>
    </row>
    <row r="1459" hidden="1" customHeight="1" spans="6:6">
      <c r="F1459" s="235">
        <v>0</v>
      </c>
    </row>
    <row r="1460" hidden="1" customHeight="1" spans="6:6">
      <c r="F1460" s="235">
        <v>0</v>
      </c>
    </row>
    <row r="1461" hidden="1" customHeight="1" spans="6:6">
      <c r="F1461" s="235">
        <v>0</v>
      </c>
    </row>
    <row r="1462" hidden="1" customHeight="1" spans="6:6">
      <c r="F1462" s="235">
        <v>0</v>
      </c>
    </row>
    <row r="1463" hidden="1" customHeight="1" spans="6:6">
      <c r="F1463" s="235">
        <v>0</v>
      </c>
    </row>
    <row r="1464" hidden="1" customHeight="1" spans="6:6">
      <c r="F1464" s="235">
        <v>0</v>
      </c>
    </row>
    <row r="1465" hidden="1" customHeight="1" spans="6:6">
      <c r="F1465" s="235">
        <v>0</v>
      </c>
    </row>
    <row r="1466" hidden="1" customHeight="1" spans="6:6">
      <c r="F1466" s="235">
        <v>0</v>
      </c>
    </row>
    <row r="1467" hidden="1" customHeight="1" spans="6:6">
      <c r="F1467" s="235">
        <v>0</v>
      </c>
    </row>
    <row r="1468" hidden="1" customHeight="1" spans="6:6">
      <c r="F1468" s="235">
        <v>0</v>
      </c>
    </row>
    <row r="1469" hidden="1" customHeight="1" spans="6:6">
      <c r="F1469" s="235">
        <v>0</v>
      </c>
    </row>
    <row r="1470" hidden="1" customHeight="1" spans="6:6">
      <c r="F1470" s="235">
        <v>0</v>
      </c>
    </row>
    <row r="1471" hidden="1" customHeight="1" spans="6:6">
      <c r="F1471" s="235">
        <v>0</v>
      </c>
    </row>
    <row r="1472" hidden="1" customHeight="1" spans="6:6">
      <c r="F1472" s="235">
        <v>0</v>
      </c>
    </row>
    <row r="1473" hidden="1" customHeight="1" spans="6:6">
      <c r="F1473" s="235">
        <v>0</v>
      </c>
    </row>
    <row r="1474" hidden="1" customHeight="1" spans="6:6">
      <c r="F1474" s="235">
        <v>0</v>
      </c>
    </row>
    <row r="1475" hidden="1" customHeight="1" spans="6:6">
      <c r="F1475" s="235">
        <v>0</v>
      </c>
    </row>
    <row r="1476" hidden="1" customHeight="1" spans="6:6">
      <c r="F1476" s="235">
        <v>0</v>
      </c>
    </row>
    <row r="1477" hidden="1" customHeight="1" spans="6:6">
      <c r="F1477" s="235">
        <v>0</v>
      </c>
    </row>
    <row r="1478" hidden="1" customHeight="1" spans="6:6">
      <c r="F1478" s="235">
        <v>0</v>
      </c>
    </row>
    <row r="1479" hidden="1" customHeight="1" spans="6:6">
      <c r="F1479" s="235">
        <v>0</v>
      </c>
    </row>
    <row r="1480" hidden="1" customHeight="1" spans="6:6">
      <c r="F1480" s="235">
        <v>0</v>
      </c>
    </row>
  </sheetData>
  <autoFilter ref="A5:G1480">
    <filterColumn colId="5">
      <filters>
        <filter val="100"/>
        <filter val="1500"/>
        <filter val="101"/>
        <filter val="2"/>
        <filter val="3"/>
        <filter val="2503"/>
        <filter val="3103"/>
        <filter val="4"/>
        <filter val="104"/>
        <filter val="904"/>
        <filter val="19104"/>
        <filter val="105"/>
        <filter val="505"/>
        <filter val="2905"/>
        <filter val="6"/>
        <filter val="906"/>
        <filter val="107"/>
        <filter val="8"/>
        <filter val="109"/>
        <filter val="509"/>
        <filter val="1912"/>
        <filter val="3912"/>
        <filter val="913"/>
        <filter val="514"/>
        <filter val="1516"/>
        <filter val="10116"/>
        <filter val="38116"/>
        <filter val="517"/>
        <filter val="1117"/>
        <filter val="3517"/>
        <filter val="2118"/>
        <filter val="119"/>
        <filter val="120"/>
        <filter val="5920"/>
        <filter val="31921"/>
        <filter val="4922"/>
        <filter val="125"/>
        <filter val="127"/>
        <filter val="1528"/>
        <filter val="129"/>
        <filter val="5530"/>
        <filter val="131"/>
        <filter val="134"/>
        <filter val="135"/>
        <filter val="8135"/>
        <filter val="1536"/>
        <filter val="137"/>
        <filter val="537"/>
        <filter val="538"/>
        <filter val="140"/>
        <filter val="2540"/>
        <filter val="141"/>
        <filter val="142"/>
        <filter val="543"/>
        <filter val="943"/>
        <filter val="18144"/>
        <filter val="545"/>
        <filter val="945"/>
        <filter val="849946"/>
        <filter val="147"/>
        <filter val="948"/>
        <filter val="1148"/>
        <filter val="149"/>
        <filter val="1949"/>
        <filter val="150"/>
        <filter val="550"/>
        <filter val="152"/>
        <filter val="1552"/>
        <filter val="154"/>
        <filter val="954"/>
        <filter val="155"/>
        <filter val="159"/>
        <filter val="1161"/>
        <filter val="4561"/>
        <filter val="962"/>
        <filter val="5963"/>
        <filter val="8967"/>
        <filter val="169"/>
        <filter val="969"/>
        <filter val="570"/>
        <filter val="1970"/>
        <filter val="5971"/>
        <filter val="76171"/>
        <filter val="1173"/>
        <filter val="2573"/>
        <filter val="174"/>
        <filter val="2975"/>
        <filter val="2576"/>
        <filter val="180"/>
        <filter val="24982"/>
        <filter val="983"/>
        <filter val="586"/>
        <filter val="18186"/>
        <filter val="59586"/>
        <filter val="3588"/>
        <filter val="589"/>
        <filter val="190"/>
        <filter val="4190"/>
        <filter val="191"/>
        <filter val="991"/>
        <filter val="592"/>
        <filter val="193"/>
        <filter val="2593"/>
        <filter val="3193"/>
        <filter val="194"/>
        <filter val="994"/>
        <filter val="6994"/>
        <filter val="1195"/>
        <filter val="21595"/>
        <filter val="1197"/>
        <filter val="599"/>
        <filter val="28199"/>
        <filter val="200"/>
        <filter val="1200"/>
        <filter val="1202"/>
        <filter val="204"/>
        <filter val="608"/>
        <filter val="25208"/>
        <filter val="1214"/>
        <filter val="1614"/>
        <filter val="32214"/>
        <filter val="215"/>
        <filter val="2615"/>
        <filter val="616"/>
        <filter val="617"/>
        <filter val="619"/>
        <filter val="220"/>
        <filter val="620"/>
        <filter val="28620"/>
        <filter val="12223"/>
        <filter val="197623"/>
        <filter val="224"/>
        <filter val="2226"/>
        <filter val="19226"/>
        <filter val="228"/>
        <filter val="229"/>
        <filter val="2229"/>
        <filter val="12629"/>
        <filter val="630"/>
        <filter val="233"/>
        <filter val="4235"/>
        <filter val="13236"/>
        <filter val="237"/>
        <filter val="238"/>
        <filter val="240"/>
        <filter val="641"/>
        <filter val="2642"/>
        <filter val="244"/>
        <filter val="6244"/>
        <filter val="647"/>
        <filter val="650"/>
        <filter val="1650"/>
        <filter val="252"/>
        <filter val="254"/>
        <filter val="17255"/>
        <filter val="1256"/>
        <filter val="257"/>
        <filter val="658"/>
        <filter val="663"/>
        <filter val="5663"/>
        <filter val="665"/>
        <filter val="666"/>
        <filter val="5266"/>
        <filter val="669"/>
        <filter val="670"/>
        <filter val="271"/>
        <filter val="272"/>
        <filter val="273"/>
        <filter val="276"/>
        <filter val="280"/>
        <filter val="27281"/>
        <filter val="96682"/>
        <filter val="283"/>
        <filter val="685"/>
        <filter val="14685"/>
        <filter val="286"/>
        <filter val="686"/>
        <filter val="1686"/>
        <filter val="3686"/>
        <filter val="288"/>
        <filter val="5289"/>
        <filter val="17290"/>
        <filter val="3291"/>
        <filter val="692"/>
        <filter val="3692"/>
        <filter val="693"/>
        <filter val="1293"/>
        <filter val="294"/>
        <filter val="297"/>
        <filter val="697"/>
        <filter val="1698"/>
        <filter val="156701"/>
        <filter val="20702"/>
        <filter val="3307"/>
        <filter val="1310"/>
        <filter val="9711"/>
        <filter val="17311"/>
        <filter val="312"/>
        <filter val="720"/>
        <filter val="6320"/>
        <filter val="4321"/>
        <filter val="1728"/>
        <filter val="1729"/>
        <filter val="3730"/>
        <filter val="3738"/>
        <filter val="3340"/>
        <filter val="747"/>
        <filter val="350"/>
        <filter val="22352"/>
        <filter val="1353"/>
        <filter val="5753"/>
        <filter val="13753"/>
        <filter val="1359"/>
        <filter val="2765"/>
        <filter val="769"/>
        <filter val="13770"/>
        <filter val="24370"/>
        <filter val="7372"/>
        <filter val="373"/>
        <filter val="774"/>
        <filter val="4377"/>
        <filter val="778"/>
        <filter val="379"/>
        <filter val="380"/>
        <filter val="381"/>
        <filter val="781"/>
        <filter val="13782"/>
        <filter val="4383"/>
        <filter val="2386"/>
        <filter val="388"/>
        <filter val="788"/>
        <filter val="10388"/>
        <filter val="389"/>
        <filter val="392"/>
        <filter val="393"/>
        <filter val="396"/>
        <filter val="1397"/>
        <filter val="1398"/>
        <filter val="2399"/>
        <filter val="400"/>
        <filter val="1000"/>
        <filter val="25801"/>
        <filter val="1003"/>
        <filter val="1005"/>
        <filter val="18805"/>
        <filter val="807"/>
        <filter val="3407"/>
        <filter val="409"/>
        <filter val="2409"/>
        <filter val="53009"/>
        <filter val="10"/>
        <filter val="7810"/>
        <filter val="11"/>
        <filter val="2811"/>
        <filter val="9411"/>
        <filter val="13"/>
        <filter val="143814"/>
        <filter val="415"/>
        <filter val="16"/>
        <filter val="816"/>
        <filter val="417"/>
        <filter val="3417"/>
        <filter val="18"/>
        <filter val="819"/>
        <filter val="25819"/>
        <filter val="20"/>
        <filter val="22"/>
        <filter val="1423"/>
        <filter val="2023"/>
        <filter val="62023"/>
        <filter val="424"/>
        <filter val="25"/>
        <filter val="825"/>
        <filter val="26"/>
        <filter val="2826"/>
        <filter val="427"/>
        <filter val="2827"/>
        <filter val="428"/>
        <filter val="29"/>
        <filter val="30"/>
        <filter val="430"/>
        <filter val="1430"/>
        <filter val="31"/>
        <filter val="431"/>
        <filter val="1031"/>
        <filter val="33"/>
        <filter val="35"/>
        <filter val="3435"/>
        <filter val="1436"/>
        <filter val="38"/>
        <filter val="438"/>
        <filter val="40"/>
        <filter val="42"/>
        <filter val="443"/>
        <filter val="1444"/>
        <filter val="45"/>
        <filter val="1045"/>
        <filter val="2045"/>
        <filter val="446"/>
        <filter val="2046"/>
        <filter val="4846"/>
        <filter val="447"/>
        <filter val="48"/>
        <filter val="50"/>
        <filter val="51"/>
        <filter val="10851"/>
        <filter val="53"/>
        <filter val="454"/>
        <filter val="1055"/>
        <filter val="56"/>
        <filter val="58"/>
        <filter val="858"/>
        <filter val="459"/>
        <filter val="8859"/>
        <filter val="60"/>
        <filter val="3461"/>
        <filter val="18461"/>
        <filter val="13862"/>
        <filter val="1463"/>
        <filter val="5863"/>
        <filter val="3064"/>
        <filter val="65"/>
        <filter val="465"/>
        <filter val="1866"/>
        <filter val="14068"/>
        <filter val="28068"/>
        <filter val="9471"/>
        <filter val="72"/>
        <filter val="2472"/>
        <filter val="212073"/>
        <filter val="3074"/>
        <filter val="2075"/>
        <filter val="1477"/>
        <filter val="479"/>
        <filter val="80"/>
        <filter val="480"/>
        <filter val="881"/>
        <filter val="74881"/>
        <filter val="3082"/>
        <filter val="83"/>
        <filter val="84"/>
        <filter val="86"/>
        <filter val="1486"/>
        <filter val="2087"/>
        <filter val="88"/>
        <filter val="13889"/>
        <filter val="25089"/>
        <filter val="491"/>
        <filter val="92"/>
        <filter val="11492"/>
        <filter val="2895"/>
        <filter val="4896"/>
        <filter val="25496"/>
        <filter val="4097"/>
        <filter val="9498"/>
      </filters>
    </filterColumn>
  </autoFilter>
  <mergeCells count="2">
    <mergeCell ref="B1:F1"/>
    <mergeCell ref="B2:F2"/>
  </mergeCells>
  <printOptions horizontalCentered="1"/>
  <pageMargins left="0.590277777777778" right="0.590277777777778" top="0.708333333333333" bottom="0.708333333333333" header="0.314583333333333" footer="0.314583333333333"/>
  <pageSetup paperSize="9" fitToHeight="0" orientation="portrait" blackAndWhite="1" errors="blank"/>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pageSetUpPr fitToPage="1"/>
  </sheetPr>
  <dimension ref="A1:C70"/>
  <sheetViews>
    <sheetView showZeros="0" workbookViewId="0">
      <selection activeCell="A2" sqref="A2:C2"/>
    </sheetView>
  </sheetViews>
  <sheetFormatPr defaultColWidth="9" defaultRowHeight="15" outlineLevelCol="2"/>
  <cols>
    <col min="1" max="1" width="9.33333333333333" style="227" customWidth="1"/>
    <col min="2" max="2" width="47.2166666666667" style="227" customWidth="1"/>
    <col min="3" max="3" width="20.4416666666667" style="227" customWidth="1"/>
    <col min="4" max="16384" width="9" style="227"/>
  </cols>
  <sheetData>
    <row r="1" s="225" customFormat="1" ht="15.75" spans="1:3">
      <c r="A1" s="34" t="s">
        <v>1059</v>
      </c>
      <c r="B1" s="17"/>
      <c r="C1" s="17"/>
    </row>
    <row r="2" s="226" customFormat="1" ht="66" customHeight="1" spans="1:3">
      <c r="A2" s="228" t="s">
        <v>1060</v>
      </c>
      <c r="B2" s="228"/>
      <c r="C2" s="228"/>
    </row>
    <row r="3" spans="3:3">
      <c r="C3" s="229" t="s">
        <v>80</v>
      </c>
    </row>
    <row r="4" ht="13.5" spans="1:3">
      <c r="A4" s="21" t="s">
        <v>1061</v>
      </c>
      <c r="B4" s="21" t="s">
        <v>1062</v>
      </c>
      <c r="C4" s="230" t="s">
        <v>7</v>
      </c>
    </row>
    <row r="5" ht="13.5" spans="1:3">
      <c r="A5" s="21"/>
      <c r="B5" s="21"/>
      <c r="C5" s="21"/>
    </row>
    <row r="6" ht="19.2" customHeight="1" spans="1:3">
      <c r="A6" s="231"/>
      <c r="B6" s="20" t="s">
        <v>1063</v>
      </c>
      <c r="C6" s="23">
        <v>372620.36</v>
      </c>
    </row>
    <row r="7" ht="19.2" customHeight="1" spans="1:3">
      <c r="A7" s="231">
        <v>501</v>
      </c>
      <c r="B7" s="232" t="s">
        <v>1064</v>
      </c>
      <c r="C7" s="23">
        <v>49172.42</v>
      </c>
    </row>
    <row r="8" ht="19.2" customHeight="1" spans="1:3">
      <c r="A8" s="231">
        <v>50101</v>
      </c>
      <c r="B8" s="231" t="s">
        <v>1065</v>
      </c>
      <c r="C8" s="23">
        <v>32376.14</v>
      </c>
    </row>
    <row r="9" ht="19.2" customHeight="1" spans="1:3">
      <c r="A9" s="231">
        <v>50102</v>
      </c>
      <c r="B9" s="231" t="s">
        <v>1066</v>
      </c>
      <c r="C9" s="23">
        <v>7832.14</v>
      </c>
    </row>
    <row r="10" ht="19.2" customHeight="1" spans="1:3">
      <c r="A10" s="231">
        <v>50103</v>
      </c>
      <c r="B10" s="231" t="s">
        <v>1067</v>
      </c>
      <c r="C10" s="23">
        <v>3090.49</v>
      </c>
    </row>
    <row r="11" ht="19.2" customHeight="1" spans="1:3">
      <c r="A11" s="231">
        <v>50199</v>
      </c>
      <c r="B11" s="231" t="s">
        <v>1068</v>
      </c>
      <c r="C11" s="23">
        <v>5873.65</v>
      </c>
    </row>
    <row r="12" ht="19.2" customHeight="1" spans="1:3">
      <c r="A12" s="231">
        <v>502</v>
      </c>
      <c r="B12" s="232" t="s">
        <v>1069</v>
      </c>
      <c r="C12" s="23">
        <v>11158.61</v>
      </c>
    </row>
    <row r="13" ht="19.2" customHeight="1" spans="1:3">
      <c r="A13" s="231">
        <v>50201</v>
      </c>
      <c r="B13" s="231" t="s">
        <v>1070</v>
      </c>
      <c r="C13" s="23">
        <v>9016.38</v>
      </c>
    </row>
    <row r="14" ht="19.2" customHeight="1" spans="1:3">
      <c r="A14" s="231">
        <v>50202</v>
      </c>
      <c r="B14" s="231" t="s">
        <v>1071</v>
      </c>
      <c r="C14" s="23">
        <v>76.09</v>
      </c>
    </row>
    <row r="15" ht="19.2" customHeight="1" spans="1:3">
      <c r="A15" s="231">
        <v>50203</v>
      </c>
      <c r="B15" s="231" t="s">
        <v>1072</v>
      </c>
      <c r="C15" s="23">
        <v>156.09</v>
      </c>
    </row>
    <row r="16" ht="19.2" customHeight="1" spans="1:3">
      <c r="A16" s="231">
        <v>50204</v>
      </c>
      <c r="B16" s="231" t="s">
        <v>1073</v>
      </c>
      <c r="C16" s="23">
        <v>18.1</v>
      </c>
    </row>
    <row r="17" ht="19.2" customHeight="1" spans="1:3">
      <c r="A17" s="231">
        <v>50205</v>
      </c>
      <c r="B17" s="231" t="s">
        <v>1074</v>
      </c>
      <c r="C17" s="23">
        <v>482</v>
      </c>
    </row>
    <row r="18" ht="19.2" customHeight="1" spans="1:3">
      <c r="A18" s="231">
        <v>50206</v>
      </c>
      <c r="B18" s="231" t="s">
        <v>1075</v>
      </c>
      <c r="C18" s="23">
        <v>167.38</v>
      </c>
    </row>
    <row r="19" ht="19.2" customHeight="1" spans="1:3">
      <c r="A19" s="231">
        <v>50207</v>
      </c>
      <c r="B19" s="231" t="s">
        <v>1076</v>
      </c>
      <c r="C19" s="23">
        <v>2</v>
      </c>
    </row>
    <row r="20" ht="19.2" customHeight="1" spans="1:3">
      <c r="A20" s="231">
        <v>50208</v>
      </c>
      <c r="B20" s="231" t="s">
        <v>1077</v>
      </c>
      <c r="C20" s="23">
        <v>724.34</v>
      </c>
    </row>
    <row r="21" ht="19.2" customHeight="1" spans="1:3">
      <c r="A21" s="231">
        <v>50209</v>
      </c>
      <c r="B21" s="231" t="s">
        <v>1078</v>
      </c>
      <c r="C21" s="23">
        <v>237.72</v>
      </c>
    </row>
    <row r="22" ht="19.2" customHeight="1" spans="1:3">
      <c r="A22" s="231">
        <v>50299</v>
      </c>
      <c r="B22" s="231" t="s">
        <v>1079</v>
      </c>
      <c r="C22" s="23">
        <v>278.51</v>
      </c>
    </row>
    <row r="23" ht="19.2" hidden="1" customHeight="1" spans="1:3">
      <c r="A23" s="231">
        <v>503</v>
      </c>
      <c r="B23" s="232" t="s">
        <v>1080</v>
      </c>
      <c r="C23" s="23">
        <v>0</v>
      </c>
    </row>
    <row r="24" ht="19.2" hidden="1" customHeight="1" spans="1:3">
      <c r="A24" s="231">
        <v>50301</v>
      </c>
      <c r="B24" s="231" t="s">
        <v>1081</v>
      </c>
      <c r="C24" s="23" t="s">
        <v>1082</v>
      </c>
    </row>
    <row r="25" ht="19.2" hidden="1" customHeight="1" spans="1:3">
      <c r="A25" s="231">
        <v>50302</v>
      </c>
      <c r="B25" s="231" t="s">
        <v>1083</v>
      </c>
      <c r="C25" s="23" t="s">
        <v>1082</v>
      </c>
    </row>
    <row r="26" ht="19.2" hidden="1" customHeight="1" spans="1:3">
      <c r="A26" s="231">
        <v>50303</v>
      </c>
      <c r="B26" s="231" t="s">
        <v>1084</v>
      </c>
      <c r="C26" s="23" t="s">
        <v>1082</v>
      </c>
    </row>
    <row r="27" ht="19.2" hidden="1" customHeight="1" spans="1:3">
      <c r="A27" s="231">
        <v>50305</v>
      </c>
      <c r="B27" s="231" t="s">
        <v>1085</v>
      </c>
      <c r="C27" s="23" t="s">
        <v>1082</v>
      </c>
    </row>
    <row r="28" ht="19.2" hidden="1" customHeight="1" spans="1:3">
      <c r="A28" s="231">
        <v>50306</v>
      </c>
      <c r="B28" s="231" t="s">
        <v>1086</v>
      </c>
      <c r="C28" s="23" t="s">
        <v>1082</v>
      </c>
    </row>
    <row r="29" ht="19.2" hidden="1" customHeight="1" spans="1:3">
      <c r="A29" s="231">
        <v>50307</v>
      </c>
      <c r="B29" s="231" t="s">
        <v>1087</v>
      </c>
      <c r="C29" s="23" t="s">
        <v>1082</v>
      </c>
    </row>
    <row r="30" ht="19.2" hidden="1" customHeight="1" spans="1:3">
      <c r="A30" s="231">
        <v>50399</v>
      </c>
      <c r="B30" s="231" t="s">
        <v>1088</v>
      </c>
      <c r="C30" s="23" t="s">
        <v>1082</v>
      </c>
    </row>
    <row r="31" ht="19.2" customHeight="1" spans="1:3">
      <c r="A31" s="231">
        <v>504</v>
      </c>
      <c r="B31" s="232" t="s">
        <v>1089</v>
      </c>
      <c r="C31" s="23">
        <v>0.02</v>
      </c>
    </row>
    <row r="32" ht="19.2" hidden="1" customHeight="1" spans="1:3">
      <c r="A32" s="231">
        <v>50401</v>
      </c>
      <c r="B32" s="231" t="s">
        <v>1081</v>
      </c>
      <c r="C32" s="23" t="s">
        <v>1082</v>
      </c>
    </row>
    <row r="33" ht="19.2" hidden="1" customHeight="1" spans="1:3">
      <c r="A33" s="231">
        <v>50402</v>
      </c>
      <c r="B33" s="231" t="s">
        <v>1083</v>
      </c>
      <c r="C33" s="23" t="s">
        <v>1082</v>
      </c>
    </row>
    <row r="34" ht="19.2" hidden="1" customHeight="1" spans="1:3">
      <c r="A34" s="231">
        <v>50403</v>
      </c>
      <c r="B34" s="231" t="s">
        <v>1084</v>
      </c>
      <c r="C34" s="23" t="s">
        <v>1082</v>
      </c>
    </row>
    <row r="35" ht="19.2" customHeight="1" spans="1:3">
      <c r="A35" s="231">
        <v>50404</v>
      </c>
      <c r="B35" s="231" t="s">
        <v>1086</v>
      </c>
      <c r="C35" s="23">
        <v>0.02</v>
      </c>
    </row>
    <row r="36" ht="19.2" hidden="1" customHeight="1" spans="1:3">
      <c r="A36" s="231">
        <v>50405</v>
      </c>
      <c r="B36" s="231" t="s">
        <v>1087</v>
      </c>
      <c r="C36" s="23" t="s">
        <v>1082</v>
      </c>
    </row>
    <row r="37" ht="19.2" hidden="1" customHeight="1" spans="1:3">
      <c r="A37" s="231">
        <v>50499</v>
      </c>
      <c r="B37" s="231" t="s">
        <v>1088</v>
      </c>
      <c r="C37" s="23" t="s">
        <v>1082</v>
      </c>
    </row>
    <row r="38" ht="19.2" customHeight="1" spans="1:3">
      <c r="A38" s="231">
        <v>505</v>
      </c>
      <c r="B38" s="232" t="s">
        <v>1090</v>
      </c>
      <c r="C38" s="23">
        <v>279551.06</v>
      </c>
    </row>
    <row r="39" ht="19.2" customHeight="1" spans="1:3">
      <c r="A39" s="231">
        <v>50501</v>
      </c>
      <c r="B39" s="231" t="s">
        <v>1091</v>
      </c>
      <c r="C39" s="23">
        <v>249458.75</v>
      </c>
    </row>
    <row r="40" ht="19.2" customHeight="1" spans="1:3">
      <c r="A40" s="231">
        <v>50502</v>
      </c>
      <c r="B40" s="231" t="s">
        <v>1092</v>
      </c>
      <c r="C40" s="23">
        <v>30092.31</v>
      </c>
    </row>
    <row r="41" ht="19.2" hidden="1" customHeight="1" spans="1:3">
      <c r="A41" s="231">
        <v>50599</v>
      </c>
      <c r="B41" s="231" t="s">
        <v>1093</v>
      </c>
      <c r="C41" s="23" t="s">
        <v>1082</v>
      </c>
    </row>
    <row r="42" ht="19.2" customHeight="1" spans="1:3">
      <c r="A42" s="231">
        <v>506</v>
      </c>
      <c r="B42" s="232" t="s">
        <v>1094</v>
      </c>
      <c r="C42" s="23">
        <v>3014.31</v>
      </c>
    </row>
    <row r="43" ht="19.2" customHeight="1" spans="1:3">
      <c r="A43" s="231">
        <v>50601</v>
      </c>
      <c r="B43" s="231" t="s">
        <v>1095</v>
      </c>
      <c r="C43" s="23">
        <v>3014.31</v>
      </c>
    </row>
    <row r="44" ht="19.2" hidden="1" customHeight="1" spans="1:3">
      <c r="A44" s="231">
        <v>50602</v>
      </c>
      <c r="B44" s="231" t="s">
        <v>1096</v>
      </c>
      <c r="C44" s="23" t="s">
        <v>1082</v>
      </c>
    </row>
    <row r="45" ht="19.2" hidden="1" customHeight="1" spans="1:3">
      <c r="A45" s="231">
        <v>507</v>
      </c>
      <c r="B45" s="232" t="s">
        <v>1097</v>
      </c>
      <c r="C45" s="23">
        <v>0</v>
      </c>
    </row>
    <row r="46" ht="19.2" hidden="1" customHeight="1" spans="1:3">
      <c r="A46" s="231">
        <v>50701</v>
      </c>
      <c r="B46" s="231" t="s">
        <v>1098</v>
      </c>
      <c r="C46" s="23" t="s">
        <v>1082</v>
      </c>
    </row>
    <row r="47" ht="19.2" hidden="1" customHeight="1" spans="1:3">
      <c r="A47" s="231">
        <v>50702</v>
      </c>
      <c r="B47" s="231" t="s">
        <v>1099</v>
      </c>
      <c r="C47" s="23" t="s">
        <v>1082</v>
      </c>
    </row>
    <row r="48" ht="19.2" hidden="1" customHeight="1" spans="1:3">
      <c r="A48" s="231">
        <v>50799</v>
      </c>
      <c r="B48" s="231" t="s">
        <v>1100</v>
      </c>
      <c r="C48" s="23" t="s">
        <v>1082</v>
      </c>
    </row>
    <row r="49" ht="19.2" hidden="1" customHeight="1" spans="1:3">
      <c r="A49" s="231">
        <v>508</v>
      </c>
      <c r="B49" s="232" t="s">
        <v>1101</v>
      </c>
      <c r="C49" s="23">
        <v>0</v>
      </c>
    </row>
    <row r="50" ht="19.2" hidden="1" customHeight="1" spans="1:3">
      <c r="A50" s="231">
        <v>50801</v>
      </c>
      <c r="B50" s="231" t="s">
        <v>1102</v>
      </c>
      <c r="C50" s="23" t="s">
        <v>1082</v>
      </c>
    </row>
    <row r="51" ht="19.2" hidden="1" customHeight="1" spans="1:3">
      <c r="A51" s="231">
        <v>50802</v>
      </c>
      <c r="B51" s="231" t="s">
        <v>1103</v>
      </c>
      <c r="C51" s="23" t="s">
        <v>1082</v>
      </c>
    </row>
    <row r="52" ht="19.2" customHeight="1" spans="1:3">
      <c r="A52" s="231">
        <v>509</v>
      </c>
      <c r="B52" s="232" t="s">
        <v>1104</v>
      </c>
      <c r="C52" s="23">
        <v>29719.31</v>
      </c>
    </row>
    <row r="53" ht="19.2" customHeight="1" spans="1:3">
      <c r="A53" s="231">
        <v>50901</v>
      </c>
      <c r="B53" s="231" t="s">
        <v>1105</v>
      </c>
      <c r="C53" s="23">
        <v>11170.54</v>
      </c>
    </row>
    <row r="54" ht="19.2" hidden="1" customHeight="1" spans="1:3">
      <c r="A54" s="231">
        <v>50902</v>
      </c>
      <c r="B54" s="231" t="s">
        <v>1106</v>
      </c>
      <c r="C54" s="23" t="s">
        <v>1082</v>
      </c>
    </row>
    <row r="55" ht="19.2" hidden="1" customHeight="1" spans="1:3">
      <c r="A55" s="231">
        <v>50903</v>
      </c>
      <c r="B55" s="231" t="s">
        <v>1107</v>
      </c>
      <c r="C55" s="23" t="s">
        <v>1082</v>
      </c>
    </row>
    <row r="56" ht="19.2" customHeight="1" spans="1:3">
      <c r="A56" s="231">
        <v>50905</v>
      </c>
      <c r="B56" s="231" t="s">
        <v>1108</v>
      </c>
      <c r="C56" s="23">
        <f>18371.27+11</f>
        <v>18382.27</v>
      </c>
    </row>
    <row r="57" ht="19.2" customHeight="1" spans="1:3">
      <c r="A57" s="231">
        <v>50999</v>
      </c>
      <c r="B57" s="231" t="s">
        <v>1109</v>
      </c>
      <c r="C57" s="23">
        <f>177.5-11</f>
        <v>166.5</v>
      </c>
    </row>
    <row r="58" ht="19.2" hidden="1" customHeight="1" spans="1:3">
      <c r="A58" s="231">
        <v>510</v>
      </c>
      <c r="B58" s="232" t="s">
        <v>1110</v>
      </c>
      <c r="C58" s="23">
        <v>0</v>
      </c>
    </row>
    <row r="59" ht="19.2" hidden="1" customHeight="1" spans="1:3">
      <c r="A59" s="231">
        <v>51002</v>
      </c>
      <c r="B59" s="231" t="s">
        <v>1111</v>
      </c>
      <c r="C59" s="23" t="s">
        <v>1082</v>
      </c>
    </row>
    <row r="60" ht="19.2" hidden="1" customHeight="1" spans="1:3">
      <c r="A60" s="231">
        <v>51003</v>
      </c>
      <c r="B60" s="231" t="s">
        <v>1112</v>
      </c>
      <c r="C60" s="23" t="s">
        <v>1082</v>
      </c>
    </row>
    <row r="61" ht="19.2" hidden="1" customHeight="1" spans="1:3">
      <c r="A61" s="231">
        <v>511</v>
      </c>
      <c r="B61" s="232" t="s">
        <v>1113</v>
      </c>
      <c r="C61" s="23">
        <v>0</v>
      </c>
    </row>
    <row r="62" ht="19.2" hidden="1" customHeight="1" spans="1:3">
      <c r="A62" s="231">
        <v>51101</v>
      </c>
      <c r="B62" s="231" t="s">
        <v>1114</v>
      </c>
      <c r="C62" s="23" t="s">
        <v>1082</v>
      </c>
    </row>
    <row r="63" ht="19.2" hidden="1" customHeight="1" spans="1:3">
      <c r="A63" s="231">
        <v>51102</v>
      </c>
      <c r="B63" s="231" t="s">
        <v>1115</v>
      </c>
      <c r="C63" s="23" t="s">
        <v>1082</v>
      </c>
    </row>
    <row r="64" ht="19.2" hidden="1" customHeight="1" spans="1:3">
      <c r="A64" s="231">
        <v>51103</v>
      </c>
      <c r="B64" s="231" t="s">
        <v>1116</v>
      </c>
      <c r="C64" s="23" t="s">
        <v>1082</v>
      </c>
    </row>
    <row r="65" ht="19.2" hidden="1" customHeight="1" spans="1:3">
      <c r="A65" s="231">
        <v>51104</v>
      </c>
      <c r="B65" s="231" t="s">
        <v>1117</v>
      </c>
      <c r="C65" s="23" t="s">
        <v>1082</v>
      </c>
    </row>
    <row r="66" ht="19.2" customHeight="1" spans="1:3">
      <c r="A66" s="231">
        <v>599</v>
      </c>
      <c r="B66" s="232" t="s">
        <v>1118</v>
      </c>
      <c r="C66" s="23">
        <v>4.63</v>
      </c>
    </row>
    <row r="67" ht="19.2" hidden="1" customHeight="1" spans="1:3">
      <c r="A67" s="231">
        <v>59906</v>
      </c>
      <c r="B67" s="231" t="s">
        <v>1119</v>
      </c>
      <c r="C67" s="23" t="s">
        <v>1082</v>
      </c>
    </row>
    <row r="68" ht="19.2" hidden="1" customHeight="1" spans="1:3">
      <c r="A68" s="231">
        <v>59907</v>
      </c>
      <c r="B68" s="231" t="s">
        <v>1120</v>
      </c>
      <c r="C68" s="23" t="s">
        <v>1082</v>
      </c>
    </row>
    <row r="69" ht="19.2" hidden="1" customHeight="1" spans="1:3">
      <c r="A69" s="231">
        <v>59908</v>
      </c>
      <c r="B69" s="231" t="s">
        <v>1121</v>
      </c>
      <c r="C69" s="23" t="s">
        <v>1082</v>
      </c>
    </row>
    <row r="70" ht="19.2" customHeight="1" spans="1:3">
      <c r="A70" s="231">
        <v>59999</v>
      </c>
      <c r="B70" s="231" t="s">
        <v>1122</v>
      </c>
      <c r="C70" s="23">
        <v>4.63</v>
      </c>
    </row>
  </sheetData>
  <autoFilter ref="A5:C70">
    <filterColumn colId="2">
      <filters>
        <filter val="3,090"/>
        <filter val="30,092"/>
        <filter val="3,014"/>
        <filter val="156"/>
        <filter val="9,016"/>
        <filter val="18"/>
        <filter val="11,159"/>
        <filter val="29,719"/>
        <filter val="724"/>
        <filter val="167"/>
        <filter val="372,620"/>
        <filter val="11,171"/>
        <filter val="7,832"/>
        <filter val="49,172"/>
        <filter val="5,874"/>
        <filter val="76"/>
        <filter val="32,376"/>
        <filter val="238"/>
        <filter val="279"/>
        <filter val="0"/>
        <filter val="279,551"/>
        <filter val="2"/>
        <filter val="482"/>
        <filter val="18,382"/>
        <filter val="5"/>
        <filter val="249,459"/>
      </filters>
    </filterColumn>
  </autoFilter>
  <mergeCells count="5">
    <mergeCell ref="A1:C1"/>
    <mergeCell ref="A2:C2"/>
    <mergeCell ref="A4:A5"/>
    <mergeCell ref="B4:B5"/>
    <mergeCell ref="C4:C5"/>
  </mergeCells>
  <printOptions horizontalCentered="1"/>
  <pageMargins left="0.590277777777778" right="0.590277777777778" top="0.708333333333333" bottom="0.708333333333333" header="0.314583333333333" footer="0.314583333333333"/>
  <pageSetup paperSize="9" fitToHeight="0" orientation="portrait" blackAndWhite="1" errors="blank"/>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51"/>
  <sheetViews>
    <sheetView workbookViewId="0">
      <selection activeCell="B30" sqref="B30"/>
    </sheetView>
  </sheetViews>
  <sheetFormatPr defaultColWidth="9" defaultRowHeight="15" outlineLevelCol="3"/>
  <cols>
    <col min="1" max="1" width="43.1083333333333" style="208" customWidth="1"/>
    <col min="2" max="2" width="9.55833333333333" style="208" customWidth="1"/>
    <col min="3" max="3" width="26.8833333333333" style="208" customWidth="1"/>
    <col min="4" max="4" width="11.6666666666667" style="208" customWidth="1"/>
    <col min="5" max="16384" width="9" style="208"/>
  </cols>
  <sheetData>
    <row r="1" s="206" customFormat="1" ht="15.75" spans="1:4">
      <c r="A1" s="209" t="s">
        <v>1123</v>
      </c>
      <c r="B1" s="210"/>
      <c r="C1" s="210"/>
      <c r="D1" s="210"/>
    </row>
    <row r="2" s="207" customFormat="1" ht="24" spans="1:4">
      <c r="A2" s="211" t="s">
        <v>1124</v>
      </c>
      <c r="B2" s="211"/>
      <c r="C2" s="211"/>
      <c r="D2" s="211"/>
    </row>
    <row r="3" ht="15.75" spans="1:4">
      <c r="A3" s="212"/>
      <c r="B3" s="212"/>
      <c r="C3" s="213"/>
      <c r="D3" s="214" t="s">
        <v>80</v>
      </c>
    </row>
    <row r="4" ht="18.75" spans="1:4">
      <c r="A4" s="88" t="s">
        <v>1125</v>
      </c>
      <c r="B4" s="215" t="s">
        <v>7</v>
      </c>
      <c r="C4" s="88" t="s">
        <v>81</v>
      </c>
      <c r="D4" s="215" t="s">
        <v>7</v>
      </c>
    </row>
    <row r="5" ht="18.75" spans="1:4">
      <c r="A5" s="216" t="s">
        <v>1126</v>
      </c>
      <c r="B5" s="217">
        <f>B6+B9+B19+B30</f>
        <v>622474</v>
      </c>
      <c r="C5" s="216" t="s">
        <v>1127</v>
      </c>
      <c r="D5" s="217">
        <f>SUM(D6:D9)</f>
        <v>131465</v>
      </c>
    </row>
    <row r="6" ht="13.5" spans="1:4">
      <c r="A6" s="218" t="s">
        <v>1128</v>
      </c>
      <c r="B6" s="219">
        <f>B7+B8</f>
        <v>7407</v>
      </c>
      <c r="C6" s="220" t="s">
        <v>1129</v>
      </c>
      <c r="D6" s="221">
        <v>31903</v>
      </c>
    </row>
    <row r="7" ht="13.5" spans="1:4">
      <c r="A7" s="218" t="s">
        <v>1130</v>
      </c>
      <c r="B7" s="219">
        <v>5953</v>
      </c>
      <c r="C7" s="222" t="s">
        <v>1131</v>
      </c>
      <c r="D7" s="221">
        <v>27295</v>
      </c>
    </row>
    <row r="8" ht="13.5" spans="1:4">
      <c r="A8" s="218" t="s">
        <v>1132</v>
      </c>
      <c r="B8" s="219">
        <v>1454</v>
      </c>
      <c r="C8" s="220" t="s">
        <v>1133</v>
      </c>
      <c r="D8" s="221">
        <v>30</v>
      </c>
    </row>
    <row r="9" ht="13.5" spans="1:4">
      <c r="A9" s="218" t="s">
        <v>1134</v>
      </c>
      <c r="B9" s="219">
        <f>SUM(B10:B18)</f>
        <v>285210</v>
      </c>
      <c r="C9" s="220" t="s">
        <v>1135</v>
      </c>
      <c r="D9" s="221">
        <v>72237</v>
      </c>
    </row>
    <row r="10" ht="13.5" spans="1:4">
      <c r="A10" s="218" t="s">
        <v>1136</v>
      </c>
      <c r="B10" s="219">
        <v>2583</v>
      </c>
      <c r="C10" s="220"/>
      <c r="D10" s="221"/>
    </row>
    <row r="11" ht="13.5" spans="1:4">
      <c r="A11" s="218" t="s">
        <v>1137</v>
      </c>
      <c r="B11" s="219">
        <v>102319</v>
      </c>
      <c r="C11" s="220"/>
      <c r="D11" s="221"/>
    </row>
    <row r="12" ht="13.5" spans="1:4">
      <c r="A12" s="218" t="s">
        <v>1138</v>
      </c>
      <c r="B12" s="219">
        <v>82469</v>
      </c>
      <c r="C12" s="220"/>
      <c r="D12" s="221"/>
    </row>
    <row r="13" ht="13.5" spans="1:4">
      <c r="A13" s="218" t="s">
        <v>1139</v>
      </c>
      <c r="B13" s="219">
        <v>33299</v>
      </c>
      <c r="C13" s="220"/>
      <c r="D13" s="221"/>
    </row>
    <row r="14" ht="13.5" spans="1:4">
      <c r="A14" s="218" t="s">
        <v>1140</v>
      </c>
      <c r="B14" s="219">
        <v>3608</v>
      </c>
      <c r="C14" s="220"/>
      <c r="D14" s="223"/>
    </row>
    <row r="15" ht="13.5" spans="1:4">
      <c r="A15" s="218" t="s">
        <v>1141</v>
      </c>
      <c r="B15" s="219">
        <v>4994</v>
      </c>
      <c r="C15" s="220"/>
      <c r="D15" s="221"/>
    </row>
    <row r="16" ht="13.5" spans="1:4">
      <c r="A16" s="218" t="s">
        <v>1142</v>
      </c>
      <c r="B16" s="219">
        <v>26633</v>
      </c>
      <c r="C16" s="220"/>
      <c r="D16" s="221"/>
    </row>
    <row r="17" ht="13.5" spans="1:4">
      <c r="A17" s="218" t="s">
        <v>1143</v>
      </c>
      <c r="B17" s="219">
        <v>24753</v>
      </c>
      <c r="C17" s="220"/>
      <c r="D17" s="221"/>
    </row>
    <row r="18" ht="15.75" spans="1:4">
      <c r="A18" s="218" t="s">
        <v>1144</v>
      </c>
      <c r="B18" s="219">
        <v>4552</v>
      </c>
      <c r="C18" s="220"/>
      <c r="D18" s="224"/>
    </row>
    <row r="19" ht="15.75" spans="1:4">
      <c r="A19" s="218" t="s">
        <v>1145</v>
      </c>
      <c r="B19" s="219">
        <f>SUM(B20:B28)</f>
        <v>258471</v>
      </c>
      <c r="C19" s="220"/>
      <c r="D19" s="224"/>
    </row>
    <row r="20" ht="15.75" spans="1:4">
      <c r="A20" s="218" t="s">
        <v>1146</v>
      </c>
      <c r="B20" s="219">
        <v>3995</v>
      </c>
      <c r="C20" s="220"/>
      <c r="D20" s="224"/>
    </row>
    <row r="21" ht="15.75" spans="1:4">
      <c r="A21" s="218" t="s">
        <v>1147</v>
      </c>
      <c r="B21" s="219">
        <v>54397</v>
      </c>
      <c r="C21" s="220"/>
      <c r="D21" s="224"/>
    </row>
    <row r="22" ht="15.75" spans="1:4">
      <c r="A22" s="218" t="s">
        <v>1148</v>
      </c>
      <c r="B22" s="219">
        <v>8</v>
      </c>
      <c r="C22" s="220"/>
      <c r="D22" s="224"/>
    </row>
    <row r="23" ht="15.75" spans="1:4">
      <c r="A23" s="218" t="s">
        <v>1149</v>
      </c>
      <c r="B23" s="219">
        <v>570</v>
      </c>
      <c r="C23" s="220"/>
      <c r="D23" s="224"/>
    </row>
    <row r="24" ht="15.75" spans="1:4">
      <c r="A24" s="218" t="s">
        <v>1150</v>
      </c>
      <c r="B24" s="219">
        <v>63544</v>
      </c>
      <c r="C24" s="224"/>
      <c r="D24" s="224"/>
    </row>
    <row r="25" ht="15.75" spans="1:4">
      <c r="A25" s="218" t="s">
        <v>1151</v>
      </c>
      <c r="B25" s="219">
        <v>96404</v>
      </c>
      <c r="C25" s="224"/>
      <c r="D25" s="224"/>
    </row>
    <row r="26" ht="15.75" spans="1:4">
      <c r="A26" s="218" t="s">
        <v>1152</v>
      </c>
      <c r="B26" s="219">
        <v>6293</v>
      </c>
      <c r="C26" s="224"/>
      <c r="D26" s="224"/>
    </row>
    <row r="27" ht="15.75" spans="1:4">
      <c r="A27" s="218" t="s">
        <v>1153</v>
      </c>
      <c r="B27" s="219">
        <v>32419</v>
      </c>
      <c r="C27" s="224"/>
      <c r="D27" s="224"/>
    </row>
    <row r="28" ht="15.75" spans="1:4">
      <c r="A28" s="218" t="s">
        <v>1154</v>
      </c>
      <c r="B28" s="219">
        <v>841</v>
      </c>
      <c r="C28" s="224"/>
      <c r="D28" s="224"/>
    </row>
    <row r="29" ht="15.75" spans="1:4">
      <c r="A29" s="218"/>
      <c r="B29" s="219"/>
      <c r="C29" s="224"/>
      <c r="D29" s="224"/>
    </row>
    <row r="30" ht="15.75" spans="1:4">
      <c r="A30" s="220" t="s">
        <v>1155</v>
      </c>
      <c r="B30" s="221">
        <f>SUM(B31:B51)</f>
        <v>71386</v>
      </c>
      <c r="C30" s="220"/>
      <c r="D30" s="224"/>
    </row>
    <row r="31" ht="15.75" spans="1:4">
      <c r="A31" s="220" t="s">
        <v>1156</v>
      </c>
      <c r="B31" s="221">
        <v>85</v>
      </c>
      <c r="C31" s="220"/>
      <c r="D31" s="224"/>
    </row>
    <row r="32" ht="13.5" spans="1:4">
      <c r="A32" s="218" t="s">
        <v>1157</v>
      </c>
      <c r="B32" s="219"/>
      <c r="C32" s="220"/>
      <c r="D32" s="221"/>
    </row>
    <row r="33" ht="13.5" spans="1:4">
      <c r="A33" s="218" t="s">
        <v>1158</v>
      </c>
      <c r="B33" s="219"/>
      <c r="C33" s="220"/>
      <c r="D33" s="221"/>
    </row>
    <row r="34" ht="13.5" spans="1:4">
      <c r="A34" s="218" t="s">
        <v>1159</v>
      </c>
      <c r="B34" s="219">
        <v>2573</v>
      </c>
      <c r="C34" s="220"/>
      <c r="D34" s="221"/>
    </row>
    <row r="35" ht="13.5" spans="1:4">
      <c r="A35" s="218" t="s">
        <v>1160</v>
      </c>
      <c r="B35" s="219">
        <v>392</v>
      </c>
      <c r="C35" s="220"/>
      <c r="D35" s="221"/>
    </row>
    <row r="36" ht="13.5" spans="1:4">
      <c r="A36" s="218" t="s">
        <v>1161</v>
      </c>
      <c r="B36" s="219">
        <v>1443</v>
      </c>
      <c r="C36" s="220"/>
      <c r="D36" s="221"/>
    </row>
    <row r="37" ht="13.5" spans="1:4">
      <c r="A37" s="218" t="s">
        <v>1162</v>
      </c>
      <c r="B37" s="219">
        <v>131</v>
      </c>
      <c r="C37" s="220"/>
      <c r="D37" s="221"/>
    </row>
    <row r="38" ht="13.5" spans="1:4">
      <c r="A38" s="218" t="s">
        <v>1163</v>
      </c>
      <c r="B38" s="219">
        <v>1893</v>
      </c>
      <c r="C38" s="220"/>
      <c r="D38" s="221"/>
    </row>
    <row r="39" ht="13.5" spans="1:4">
      <c r="A39" s="218" t="s">
        <v>1164</v>
      </c>
      <c r="B39" s="219">
        <v>3679</v>
      </c>
      <c r="C39" s="220"/>
      <c r="D39" s="221"/>
    </row>
    <row r="40" ht="13.5" spans="1:4">
      <c r="A40" s="218" t="s">
        <v>1165</v>
      </c>
      <c r="B40" s="219">
        <v>20</v>
      </c>
      <c r="C40" s="220"/>
      <c r="D40" s="221"/>
    </row>
    <row r="41" ht="13.5" spans="1:4">
      <c r="A41" s="218" t="s">
        <v>1166</v>
      </c>
      <c r="B41" s="219">
        <v>26437</v>
      </c>
      <c r="C41" s="220"/>
      <c r="D41" s="221"/>
    </row>
    <row r="42" ht="13.5" spans="1:4">
      <c r="A42" s="218" t="s">
        <v>1167</v>
      </c>
      <c r="B42" s="219">
        <v>16541</v>
      </c>
      <c r="C42" s="220"/>
      <c r="D42" s="221"/>
    </row>
    <row r="43" ht="13.5" spans="1:4">
      <c r="A43" s="218" t="s">
        <v>1168</v>
      </c>
      <c r="B43" s="219">
        <v>1006</v>
      </c>
      <c r="C43" s="220"/>
      <c r="D43" s="221"/>
    </row>
    <row r="44" ht="13.5" spans="1:4">
      <c r="A44" s="218" t="s">
        <v>1169</v>
      </c>
      <c r="B44" s="219">
        <v>273</v>
      </c>
      <c r="C44" s="220"/>
      <c r="D44" s="221"/>
    </row>
    <row r="45" ht="13.5" spans="1:4">
      <c r="A45" s="218" t="s">
        <v>1170</v>
      </c>
      <c r="B45" s="219">
        <v>426</v>
      </c>
      <c r="C45" s="220"/>
      <c r="D45" s="221"/>
    </row>
    <row r="46" ht="13.5" spans="1:4">
      <c r="A46" s="218" t="s">
        <v>1171</v>
      </c>
      <c r="B46" s="219">
        <v>250</v>
      </c>
      <c r="C46" s="220"/>
      <c r="D46" s="221"/>
    </row>
    <row r="47" ht="13.5" spans="1:4">
      <c r="A47" s="218" t="s">
        <v>1172</v>
      </c>
      <c r="B47" s="219">
        <v>2245</v>
      </c>
      <c r="C47" s="220"/>
      <c r="D47" s="221"/>
    </row>
    <row r="48" ht="13.5" spans="1:4">
      <c r="A48" s="218" t="s">
        <v>1173</v>
      </c>
      <c r="B48" s="219"/>
      <c r="C48" s="220"/>
      <c r="D48" s="221"/>
    </row>
    <row r="49" ht="13.5" spans="1:4">
      <c r="A49" s="218" t="s">
        <v>1174</v>
      </c>
      <c r="B49" s="219">
        <v>13992</v>
      </c>
      <c r="C49" s="220"/>
      <c r="D49" s="221"/>
    </row>
    <row r="50" ht="13.5" spans="1:4">
      <c r="A50" s="218" t="s">
        <v>1175</v>
      </c>
      <c r="B50" s="219"/>
      <c r="C50" s="220"/>
      <c r="D50" s="221"/>
    </row>
    <row r="51" ht="13.5" spans="1:4">
      <c r="A51" s="220"/>
      <c r="B51" s="221"/>
      <c r="C51" s="220"/>
      <c r="D51" s="221"/>
    </row>
  </sheetData>
  <mergeCells count="3">
    <mergeCell ref="A1:D1"/>
    <mergeCell ref="A2:D2"/>
    <mergeCell ref="A3:B3"/>
  </mergeCells>
  <printOptions horizontalCentered="1"/>
  <pageMargins left="0.590277777777778" right="0.590277777777778" top="0.708333333333333" bottom="0.590277777777778" header="0.314583333333333" footer="0.314583333333333"/>
  <pageSetup paperSize="9" fitToHeight="0" orientation="portrait" blackAndWhite="1" errors="blank"/>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FF00"/>
  </sheetPr>
  <dimension ref="A1:O57"/>
  <sheetViews>
    <sheetView showZeros="0" topLeftCell="A14" workbookViewId="0">
      <selection activeCell="A2" sqref="A2:O2"/>
    </sheetView>
  </sheetViews>
  <sheetFormatPr defaultColWidth="9" defaultRowHeight="15.75"/>
  <cols>
    <col min="1" max="1" width="39.1083333333333" style="167" customWidth="1"/>
    <col min="2" max="2" width="9.21666666666667" style="167" hidden="1" customWidth="1"/>
    <col min="3" max="5" width="9.21666666666667" style="168" customWidth="1"/>
    <col min="6" max="6" width="9.21666666666667" style="169" customWidth="1"/>
    <col min="7" max="7" width="11.775" style="169" customWidth="1"/>
    <col min="8" max="8" width="26.4416666666667" style="170" customWidth="1"/>
    <col min="9" max="9" width="9.21666666666667" style="170" hidden="1" customWidth="1"/>
    <col min="10" max="13" width="9.21666666666667" style="168" customWidth="1"/>
    <col min="14" max="14" width="9.21666666666667" style="169" customWidth="1"/>
    <col min="15" max="15" width="11.775" style="169" customWidth="1"/>
    <col min="16" max="16384" width="9" style="171"/>
  </cols>
  <sheetData>
    <row r="1" ht="18" customHeight="1" spans="1:15">
      <c r="A1" s="172" t="s">
        <v>1176</v>
      </c>
      <c r="B1" s="173"/>
      <c r="C1" s="173"/>
      <c r="D1" s="173"/>
      <c r="E1" s="173"/>
      <c r="F1" s="174"/>
      <c r="G1" s="174"/>
      <c r="H1" s="173"/>
      <c r="I1" s="173"/>
      <c r="J1" s="173"/>
      <c r="K1" s="173"/>
      <c r="L1" s="173"/>
      <c r="M1" s="173"/>
      <c r="N1" s="174"/>
      <c r="O1" s="174"/>
    </row>
    <row r="2" s="166" customFormat="1" ht="33" customHeight="1" spans="1:15">
      <c r="A2" s="99" t="s">
        <v>1177</v>
      </c>
      <c r="B2" s="100"/>
      <c r="C2" s="100"/>
      <c r="D2" s="100"/>
      <c r="E2" s="100"/>
      <c r="F2" s="100"/>
      <c r="G2" s="100"/>
      <c r="H2" s="100"/>
      <c r="I2" s="100"/>
      <c r="J2" s="100"/>
      <c r="K2" s="100"/>
      <c r="L2" s="100"/>
      <c r="M2" s="100"/>
      <c r="N2" s="100"/>
      <c r="O2" s="100"/>
    </row>
    <row r="3" ht="20.25" customHeight="1" spans="1:15">
      <c r="A3" s="145" t="s">
        <v>1178</v>
      </c>
      <c r="B3" s="145"/>
      <c r="C3" s="145"/>
      <c r="D3" s="145"/>
      <c r="E3" s="145"/>
      <c r="F3" s="175"/>
      <c r="G3" s="175"/>
      <c r="H3" s="145"/>
      <c r="I3" s="202"/>
      <c r="J3" s="202"/>
      <c r="K3" s="202"/>
      <c r="L3" s="202"/>
      <c r="M3" s="202"/>
      <c r="N3" s="203"/>
      <c r="O3" s="204" t="s">
        <v>1179</v>
      </c>
    </row>
    <row r="4" ht="60" customHeight="1" spans="1:15">
      <c r="A4" s="176" t="s">
        <v>1125</v>
      </c>
      <c r="B4" s="65" t="s">
        <v>1180</v>
      </c>
      <c r="C4" s="64" t="s">
        <v>5</v>
      </c>
      <c r="D4" s="64" t="s">
        <v>6</v>
      </c>
      <c r="E4" s="65" t="s">
        <v>7</v>
      </c>
      <c r="F4" s="103" t="s">
        <v>8</v>
      </c>
      <c r="G4" s="103" t="s">
        <v>1181</v>
      </c>
      <c r="H4" s="176" t="s">
        <v>81</v>
      </c>
      <c r="I4" s="65" t="s">
        <v>1180</v>
      </c>
      <c r="J4" s="64" t="s">
        <v>5</v>
      </c>
      <c r="K4" s="64" t="s">
        <v>6</v>
      </c>
      <c r="L4" s="64" t="s">
        <v>11</v>
      </c>
      <c r="M4" s="65" t="s">
        <v>7</v>
      </c>
      <c r="N4" s="103" t="s">
        <v>12</v>
      </c>
      <c r="O4" s="103" t="s">
        <v>1181</v>
      </c>
    </row>
    <row r="5" ht="20.1" customHeight="1" spans="1:15">
      <c r="A5" s="176" t="s">
        <v>13</v>
      </c>
      <c r="B5" s="177">
        <f>B6+B20</f>
        <v>432075</v>
      </c>
      <c r="C5" s="177">
        <f>C6+C20</f>
        <v>370821</v>
      </c>
      <c r="D5" s="177">
        <f t="shared" ref="D5:M5" si="0">D6+D20</f>
        <v>535293</v>
      </c>
      <c r="E5" s="177">
        <f t="shared" si="0"/>
        <v>539214</v>
      </c>
      <c r="F5" s="178" t="s">
        <v>14</v>
      </c>
      <c r="G5" s="178" t="s">
        <v>14</v>
      </c>
      <c r="H5" s="176" t="s">
        <v>13</v>
      </c>
      <c r="I5" s="177">
        <f t="shared" si="0"/>
        <v>432075</v>
      </c>
      <c r="J5" s="177">
        <f t="shared" si="0"/>
        <v>370821</v>
      </c>
      <c r="K5" s="177">
        <f t="shared" si="0"/>
        <v>535293</v>
      </c>
      <c r="L5" s="177">
        <f t="shared" si="0"/>
        <v>539214</v>
      </c>
      <c r="M5" s="177">
        <f t="shared" si="0"/>
        <v>539214</v>
      </c>
      <c r="N5" s="178" t="s">
        <v>14</v>
      </c>
      <c r="O5" s="178" t="s">
        <v>14</v>
      </c>
    </row>
    <row r="6" ht="20.1" customHeight="1" spans="1:15">
      <c r="A6" s="179" t="s">
        <v>15</v>
      </c>
      <c r="B6" s="180">
        <f>SUM(B7:B19)</f>
        <v>160187</v>
      </c>
      <c r="C6" s="180">
        <f>SUM(C7:C19)</f>
        <v>250000</v>
      </c>
      <c r="D6" s="180">
        <f t="shared" ref="D6:M6" si="1">SUM(D7:D19)</f>
        <v>256739</v>
      </c>
      <c r="E6" s="180">
        <f t="shared" si="1"/>
        <v>256766</v>
      </c>
      <c r="F6" s="181">
        <f>E6/D6</f>
        <v>1.00010516516774</v>
      </c>
      <c r="G6" s="182">
        <f>E6/B6-1</f>
        <v>0.602914094152459</v>
      </c>
      <c r="H6" s="179" t="s">
        <v>16</v>
      </c>
      <c r="I6" s="180">
        <f t="shared" si="1"/>
        <v>257385</v>
      </c>
      <c r="J6" s="180">
        <f t="shared" si="1"/>
        <v>290721</v>
      </c>
      <c r="K6" s="180">
        <f t="shared" si="1"/>
        <v>392893</v>
      </c>
      <c r="L6" s="180">
        <f t="shared" si="1"/>
        <v>394081</v>
      </c>
      <c r="M6" s="180">
        <f t="shared" si="1"/>
        <v>346350</v>
      </c>
      <c r="N6" s="181">
        <f t="shared" ref="N6:N10" si="2">M6/L6</f>
        <v>0.87888023020648</v>
      </c>
      <c r="O6" s="182">
        <f t="shared" ref="O6:O10" si="3">M6/I6-1</f>
        <v>0.345649513374905</v>
      </c>
    </row>
    <row r="7" ht="20.1" customHeight="1" spans="1:15">
      <c r="A7" s="183" t="s">
        <v>1182</v>
      </c>
      <c r="B7" s="183"/>
      <c r="C7" s="184"/>
      <c r="D7" s="184"/>
      <c r="E7" s="184"/>
      <c r="F7" s="185"/>
      <c r="G7" s="185"/>
      <c r="H7" s="186" t="s">
        <v>1183</v>
      </c>
      <c r="I7" s="186">
        <v>411</v>
      </c>
      <c r="J7" s="184">
        <v>33</v>
      </c>
      <c r="K7" s="184">
        <v>33</v>
      </c>
      <c r="L7" s="184">
        <v>34</v>
      </c>
      <c r="M7" s="184">
        <v>34</v>
      </c>
      <c r="N7" s="187">
        <f t="shared" si="2"/>
        <v>1</v>
      </c>
      <c r="O7" s="188">
        <f t="shared" si="3"/>
        <v>-0.917274939172749</v>
      </c>
    </row>
    <row r="8" ht="20.1" customHeight="1" spans="1:15">
      <c r="A8" s="186" t="s">
        <v>1184</v>
      </c>
      <c r="B8" s="186"/>
      <c r="C8" s="184"/>
      <c r="D8" s="184"/>
      <c r="E8" s="184"/>
      <c r="F8" s="185"/>
      <c r="G8" s="185"/>
      <c r="H8" s="186" t="s">
        <v>1185</v>
      </c>
      <c r="I8" s="186">
        <v>2528</v>
      </c>
      <c r="J8" s="184">
        <v>10239</v>
      </c>
      <c r="K8" s="184">
        <v>10447</v>
      </c>
      <c r="L8" s="184">
        <v>10446</v>
      </c>
      <c r="M8" s="184">
        <v>9056</v>
      </c>
      <c r="N8" s="187">
        <f t="shared" si="2"/>
        <v>0.866934711851426</v>
      </c>
      <c r="O8" s="188">
        <f t="shared" si="3"/>
        <v>2.58227848101266</v>
      </c>
    </row>
    <row r="9" ht="20.1" customHeight="1" spans="1:15">
      <c r="A9" s="186" t="s">
        <v>1186</v>
      </c>
      <c r="B9" s="186"/>
      <c r="C9" s="184"/>
      <c r="D9" s="184"/>
      <c r="E9" s="184"/>
      <c r="F9" s="185"/>
      <c r="G9" s="185"/>
      <c r="H9" s="186" t="s">
        <v>1187</v>
      </c>
      <c r="I9" s="186">
        <v>138682</v>
      </c>
      <c r="J9" s="184">
        <v>177662</v>
      </c>
      <c r="K9" s="184">
        <v>227401</v>
      </c>
      <c r="L9" s="184">
        <v>240070</v>
      </c>
      <c r="M9" s="184">
        <v>211373</v>
      </c>
      <c r="N9" s="187">
        <f t="shared" si="2"/>
        <v>0.880464031324197</v>
      </c>
      <c r="O9" s="188">
        <f t="shared" si="3"/>
        <v>0.524155982751907</v>
      </c>
    </row>
    <row r="10" ht="20.1" customHeight="1" spans="1:15">
      <c r="A10" s="186" t="s">
        <v>1188</v>
      </c>
      <c r="B10" s="186"/>
      <c r="C10" s="184"/>
      <c r="D10" s="184"/>
      <c r="E10" s="184"/>
      <c r="F10" s="185"/>
      <c r="G10" s="185"/>
      <c r="H10" s="186" t="s">
        <v>1189</v>
      </c>
      <c r="I10" s="186">
        <v>67567</v>
      </c>
      <c r="J10" s="184">
        <v>80475</v>
      </c>
      <c r="K10" s="184">
        <v>80081</v>
      </c>
      <c r="L10" s="184">
        <v>68185</v>
      </c>
      <c r="M10" s="184">
        <v>55373</v>
      </c>
      <c r="N10" s="187">
        <f t="shared" si="2"/>
        <v>0.812099435359683</v>
      </c>
      <c r="O10" s="188">
        <f t="shared" si="3"/>
        <v>-0.180472715970814</v>
      </c>
    </row>
    <row r="11" ht="20.1" customHeight="1" spans="1:15">
      <c r="A11" s="186" t="s">
        <v>1190</v>
      </c>
      <c r="B11" s="186">
        <v>4755</v>
      </c>
      <c r="C11" s="73">
        <v>5000</v>
      </c>
      <c r="D11" s="184">
        <v>10470</v>
      </c>
      <c r="E11" s="184">
        <v>10470</v>
      </c>
      <c r="F11" s="187">
        <f>E11/D11</f>
        <v>1</v>
      </c>
      <c r="G11" s="188">
        <f>E11/B11-1</f>
        <v>1.2018927444795</v>
      </c>
      <c r="H11" s="186" t="s">
        <v>1191</v>
      </c>
      <c r="I11" s="186"/>
      <c r="J11" s="73"/>
      <c r="K11" s="184"/>
      <c r="L11" s="184"/>
      <c r="M11" s="184"/>
      <c r="N11" s="187"/>
      <c r="O11" s="188"/>
    </row>
    <row r="12" ht="20.1" customHeight="1" spans="1:15">
      <c r="A12" s="186" t="s">
        <v>1192</v>
      </c>
      <c r="B12" s="186"/>
      <c r="C12" s="73"/>
      <c r="D12" s="184"/>
      <c r="E12" s="184"/>
      <c r="F12" s="185"/>
      <c r="G12" s="185"/>
      <c r="H12" s="186" t="s">
        <v>1193</v>
      </c>
      <c r="I12" s="186">
        <v>32704</v>
      </c>
      <c r="J12" s="73">
        <v>3712</v>
      </c>
      <c r="K12" s="184">
        <v>30912</v>
      </c>
      <c r="L12" s="184">
        <v>31327</v>
      </c>
      <c r="M12" s="184">
        <v>28134</v>
      </c>
      <c r="N12" s="187">
        <f t="shared" ref="N12:N15" si="4">M12/L12</f>
        <v>0.898075142848022</v>
      </c>
      <c r="O12" s="188">
        <f t="shared" ref="O12:O14" si="5">M12/I12-1</f>
        <v>-0.139738258317025</v>
      </c>
    </row>
    <row r="13" ht="20.1" customHeight="1" spans="1:15">
      <c r="A13" s="186" t="s">
        <v>1194</v>
      </c>
      <c r="B13" s="186">
        <v>135245</v>
      </c>
      <c r="C13" s="73">
        <v>226200</v>
      </c>
      <c r="D13" s="184">
        <v>220730</v>
      </c>
      <c r="E13" s="184">
        <v>220693</v>
      </c>
      <c r="F13" s="187">
        <f>E13/D13</f>
        <v>0.999832374394056</v>
      </c>
      <c r="G13" s="188">
        <f>E13/B13-1</f>
        <v>0.631801545343636</v>
      </c>
      <c r="H13" s="186" t="s">
        <v>1195</v>
      </c>
      <c r="I13" s="186">
        <v>15491</v>
      </c>
      <c r="J13" s="73">
        <v>18600</v>
      </c>
      <c r="K13" s="184">
        <v>19017</v>
      </c>
      <c r="L13" s="184">
        <v>19017</v>
      </c>
      <c r="M13" s="184">
        <v>19017</v>
      </c>
      <c r="N13" s="187">
        <f t="shared" si="4"/>
        <v>1</v>
      </c>
      <c r="O13" s="188">
        <f t="shared" si="5"/>
        <v>0.227616035117165</v>
      </c>
    </row>
    <row r="14" ht="20.1" customHeight="1" spans="1:15">
      <c r="A14" s="186" t="s">
        <v>1196</v>
      </c>
      <c r="B14" s="186"/>
      <c r="C14" s="73"/>
      <c r="D14" s="184"/>
      <c r="E14" s="184"/>
      <c r="F14" s="185"/>
      <c r="G14" s="185"/>
      <c r="H14" s="186" t="s">
        <v>1197</v>
      </c>
      <c r="I14" s="186">
        <v>2</v>
      </c>
      <c r="J14" s="73"/>
      <c r="K14" s="184">
        <v>2</v>
      </c>
      <c r="L14" s="184">
        <v>2</v>
      </c>
      <c r="M14" s="184">
        <v>2</v>
      </c>
      <c r="N14" s="187">
        <f t="shared" si="4"/>
        <v>1</v>
      </c>
      <c r="O14" s="188">
        <f t="shared" si="5"/>
        <v>0</v>
      </c>
    </row>
    <row r="15" ht="20.1" customHeight="1" spans="1:15">
      <c r="A15" s="186" t="s">
        <v>1198</v>
      </c>
      <c r="B15" s="186"/>
      <c r="C15" s="73"/>
      <c r="D15" s="184"/>
      <c r="E15" s="184"/>
      <c r="F15" s="185"/>
      <c r="G15" s="185"/>
      <c r="H15" s="186" t="s">
        <v>1199</v>
      </c>
      <c r="I15" s="186"/>
      <c r="J15" s="73"/>
      <c r="K15" s="184">
        <v>25000</v>
      </c>
      <c r="L15" s="184">
        <v>25000</v>
      </c>
      <c r="M15" s="184">
        <v>23361</v>
      </c>
      <c r="N15" s="187">
        <f t="shared" si="4"/>
        <v>0.93444</v>
      </c>
      <c r="O15" s="188"/>
    </row>
    <row r="16" ht="20.1" customHeight="1" spans="1:15">
      <c r="A16" s="186" t="s">
        <v>1200</v>
      </c>
      <c r="B16" s="186"/>
      <c r="C16" s="73"/>
      <c r="D16" s="184"/>
      <c r="E16" s="184"/>
      <c r="F16" s="185"/>
      <c r="G16" s="185"/>
      <c r="H16" s="186"/>
      <c r="I16" s="186"/>
      <c r="J16" s="73"/>
      <c r="K16" s="184"/>
      <c r="L16" s="184"/>
      <c r="M16" s="184"/>
      <c r="N16" s="185"/>
      <c r="O16" s="185"/>
    </row>
    <row r="17" ht="20.1" customHeight="1" spans="1:15">
      <c r="A17" s="123" t="s">
        <v>1201</v>
      </c>
      <c r="B17" s="73">
        <v>1530</v>
      </c>
      <c r="C17" s="73">
        <v>800</v>
      </c>
      <c r="D17" s="184">
        <v>1539</v>
      </c>
      <c r="E17" s="184">
        <v>1539</v>
      </c>
      <c r="F17" s="187">
        <f>E17/D17</f>
        <v>1</v>
      </c>
      <c r="G17" s="188">
        <f>E17/B17-1</f>
        <v>0.00588235294117645</v>
      </c>
      <c r="H17" s="186"/>
      <c r="I17" s="186"/>
      <c r="J17" s="73"/>
      <c r="K17" s="184"/>
      <c r="L17" s="184"/>
      <c r="M17" s="184"/>
      <c r="N17" s="185"/>
      <c r="O17" s="185"/>
    </row>
    <row r="18" ht="20.1" customHeight="1" spans="1:15">
      <c r="A18" s="123" t="s">
        <v>1202</v>
      </c>
      <c r="B18" s="123"/>
      <c r="C18" s="73"/>
      <c r="D18" s="184"/>
      <c r="E18" s="184"/>
      <c r="F18" s="185"/>
      <c r="G18" s="185"/>
      <c r="H18" s="186"/>
      <c r="I18" s="186"/>
      <c r="J18" s="73"/>
      <c r="K18" s="184"/>
      <c r="L18" s="184"/>
      <c r="M18" s="184"/>
      <c r="N18" s="185"/>
      <c r="O18" s="185"/>
    </row>
    <row r="19" ht="20.1" customHeight="1" spans="1:15">
      <c r="A19" s="189" t="s">
        <v>1203</v>
      </c>
      <c r="B19" s="73">
        <v>18657</v>
      </c>
      <c r="C19" s="190">
        <v>18000</v>
      </c>
      <c r="D19" s="190">
        <v>24000</v>
      </c>
      <c r="E19" s="190">
        <v>24064</v>
      </c>
      <c r="F19" s="187">
        <f>E19/D19</f>
        <v>1.00266666666667</v>
      </c>
      <c r="G19" s="188">
        <f>E19/B19-1</f>
        <v>0.289810794875918</v>
      </c>
      <c r="H19" s="186"/>
      <c r="I19" s="186"/>
      <c r="J19" s="190"/>
      <c r="K19" s="190"/>
      <c r="L19" s="190"/>
      <c r="M19" s="190"/>
      <c r="N19" s="205"/>
      <c r="O19" s="185"/>
    </row>
    <row r="20" ht="20.1" customHeight="1" spans="1:15">
      <c r="A20" s="179" t="s">
        <v>63</v>
      </c>
      <c r="B20" s="191">
        <f>SUM(B21:B26)</f>
        <v>271888</v>
      </c>
      <c r="C20" s="191">
        <f>SUM(C21:C26)</f>
        <v>120821</v>
      </c>
      <c r="D20" s="191">
        <f>SUM(D21:D26)</f>
        <v>278554</v>
      </c>
      <c r="E20" s="191">
        <f>SUM(E21:E26)</f>
        <v>282448</v>
      </c>
      <c r="F20" s="122" t="s">
        <v>14</v>
      </c>
      <c r="G20" s="122" t="s">
        <v>14</v>
      </c>
      <c r="H20" s="179" t="s">
        <v>64</v>
      </c>
      <c r="I20" s="191">
        <f>SUM(I21:I26)</f>
        <v>174690</v>
      </c>
      <c r="J20" s="191">
        <f>SUM(J21:J26)</f>
        <v>80100</v>
      </c>
      <c r="K20" s="191">
        <f>SUM(K21:K26)</f>
        <v>142400</v>
      </c>
      <c r="L20" s="191">
        <f>SUM(L21:L26)</f>
        <v>145133</v>
      </c>
      <c r="M20" s="191">
        <f>SUM(M21:M26)</f>
        <v>192864</v>
      </c>
      <c r="N20" s="178" t="s">
        <v>14</v>
      </c>
      <c r="O20" s="178" t="s">
        <v>14</v>
      </c>
    </row>
    <row r="21" ht="20.1" customHeight="1" spans="1:15">
      <c r="A21" s="123" t="s">
        <v>1204</v>
      </c>
      <c r="B21" s="149">
        <v>87469</v>
      </c>
      <c r="C21" s="149">
        <v>54453</v>
      </c>
      <c r="D21" s="192">
        <v>98886</v>
      </c>
      <c r="E21" s="192">
        <v>101268</v>
      </c>
      <c r="F21" s="193"/>
      <c r="G21" s="194"/>
      <c r="H21" s="147" t="s">
        <v>1205</v>
      </c>
      <c r="I21" s="147">
        <v>122</v>
      </c>
      <c r="J21" s="149">
        <v>100</v>
      </c>
      <c r="K21" s="192">
        <v>100</v>
      </c>
      <c r="L21" s="192">
        <v>7030</v>
      </c>
      <c r="M21" s="192">
        <v>7030</v>
      </c>
      <c r="N21" s="193"/>
      <c r="O21" s="194"/>
    </row>
    <row r="22" ht="20.1" customHeight="1" spans="1:15">
      <c r="A22" s="123" t="s">
        <v>1206</v>
      </c>
      <c r="B22" s="123"/>
      <c r="C22" s="192"/>
      <c r="D22" s="192">
        <v>25000</v>
      </c>
      <c r="E22" s="192">
        <v>25000</v>
      </c>
      <c r="F22" s="193"/>
      <c r="G22" s="194"/>
      <c r="H22" s="123" t="s">
        <v>1207</v>
      </c>
      <c r="I22" s="195">
        <v>9970</v>
      </c>
      <c r="J22" s="192"/>
      <c r="K22" s="192">
        <v>37000</v>
      </c>
      <c r="L22" s="192">
        <v>30145</v>
      </c>
      <c r="M22" s="192">
        <v>30145</v>
      </c>
      <c r="N22" s="193"/>
      <c r="O22" s="194"/>
    </row>
    <row r="23" ht="20.1" customHeight="1" spans="1:15">
      <c r="A23" s="195" t="s">
        <v>1208</v>
      </c>
      <c r="B23" s="195">
        <v>80000</v>
      </c>
      <c r="C23" s="192"/>
      <c r="D23" s="192">
        <v>63000</v>
      </c>
      <c r="E23" s="192">
        <v>63000</v>
      </c>
      <c r="F23" s="193"/>
      <c r="G23" s="194"/>
      <c r="H23" s="195" t="s">
        <v>1209</v>
      </c>
      <c r="I23" s="195">
        <v>30700</v>
      </c>
      <c r="J23" s="192"/>
      <c r="K23" s="192">
        <v>25300</v>
      </c>
      <c r="L23" s="192">
        <v>25300</v>
      </c>
      <c r="M23" s="192">
        <v>25300</v>
      </c>
      <c r="N23" s="193"/>
      <c r="O23" s="194"/>
    </row>
    <row r="24" ht="20.1" customHeight="1" spans="1:15">
      <c r="A24" s="195" t="s">
        <v>1210</v>
      </c>
      <c r="B24" s="195">
        <v>30700</v>
      </c>
      <c r="C24" s="192"/>
      <c r="D24" s="192">
        <v>25300</v>
      </c>
      <c r="E24" s="192">
        <v>25300</v>
      </c>
      <c r="F24" s="193"/>
      <c r="G24" s="196"/>
      <c r="H24" s="195" t="s">
        <v>1211</v>
      </c>
      <c r="I24" s="195">
        <v>67531</v>
      </c>
      <c r="J24" s="192">
        <v>80000</v>
      </c>
      <c r="K24" s="192">
        <v>80000</v>
      </c>
      <c r="L24" s="198">
        <f>81145+1513</f>
        <v>82658</v>
      </c>
      <c r="M24" s="198">
        <f>81145+1513</f>
        <v>82658</v>
      </c>
      <c r="N24" s="193"/>
      <c r="O24" s="196"/>
    </row>
    <row r="25" ht="20.1" customHeight="1" spans="1:15">
      <c r="A25" s="197" t="s">
        <v>1212</v>
      </c>
      <c r="B25" s="195"/>
      <c r="C25" s="192"/>
      <c r="D25" s="192"/>
      <c r="E25" s="198">
        <v>1513</v>
      </c>
      <c r="F25" s="193"/>
      <c r="G25" s="196"/>
      <c r="H25" s="189" t="s">
        <v>1213</v>
      </c>
      <c r="I25" s="195">
        <v>66367</v>
      </c>
      <c r="J25" s="149"/>
      <c r="K25" s="192"/>
      <c r="L25" s="192"/>
      <c r="M25" s="192">
        <v>47731</v>
      </c>
      <c r="N25" s="193"/>
      <c r="O25" s="196"/>
    </row>
    <row r="26" ht="20.1" customHeight="1" spans="1:15">
      <c r="A26" s="197" t="s">
        <v>1214</v>
      </c>
      <c r="B26" s="195">
        <v>73719</v>
      </c>
      <c r="C26" s="149">
        <v>66368</v>
      </c>
      <c r="D26" s="192">
        <v>66368</v>
      </c>
      <c r="E26" s="199">
        <v>66367</v>
      </c>
      <c r="F26" s="193"/>
      <c r="G26" s="196"/>
      <c r="H26" s="189"/>
      <c r="I26" s="195"/>
      <c r="J26" s="149"/>
      <c r="K26" s="192"/>
      <c r="L26" s="192"/>
      <c r="M26" s="192"/>
      <c r="N26" s="193"/>
      <c r="O26" s="196"/>
    </row>
    <row r="27" ht="20.1" customHeight="1" spans="1:15">
      <c r="A27" s="123"/>
      <c r="B27" s="123"/>
      <c r="C27" s="192"/>
      <c r="D27" s="192"/>
      <c r="E27" s="192"/>
      <c r="F27" s="193"/>
      <c r="G27" s="196"/>
      <c r="H27" s="200"/>
      <c r="I27" s="200"/>
      <c r="J27" s="192"/>
      <c r="K27" s="192"/>
      <c r="L27" s="192"/>
      <c r="M27" s="192"/>
      <c r="N27" s="193"/>
      <c r="O27" s="196"/>
    </row>
    <row r="28" ht="20.1" customHeight="1" spans="1:15">
      <c r="A28" s="123"/>
      <c r="B28" s="123"/>
      <c r="C28" s="192"/>
      <c r="D28" s="192"/>
      <c r="E28" s="192"/>
      <c r="F28" s="193"/>
      <c r="G28" s="196"/>
      <c r="H28" s="200"/>
      <c r="I28" s="200"/>
      <c r="J28" s="192"/>
      <c r="K28" s="192"/>
      <c r="L28" s="192"/>
      <c r="M28" s="192"/>
      <c r="N28" s="193"/>
      <c r="O28" s="196"/>
    </row>
    <row r="29" ht="20.1" customHeight="1" spans="1:15">
      <c r="A29" s="201"/>
      <c r="B29" s="201"/>
      <c r="C29" s="201"/>
      <c r="D29" s="201"/>
      <c r="E29" s="201"/>
      <c r="F29" s="194"/>
      <c r="G29" s="194"/>
      <c r="H29" s="123"/>
      <c r="I29" s="123"/>
      <c r="J29" s="201"/>
      <c r="K29" s="201"/>
      <c r="L29" s="201"/>
      <c r="M29" s="201"/>
      <c r="N29" s="194"/>
      <c r="O29" s="194"/>
    </row>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s="167" customFormat="1" ht="20.1" customHeight="1" spans="3:15">
      <c r="C51" s="168"/>
      <c r="D51" s="168"/>
      <c r="E51" s="168"/>
      <c r="F51" s="169"/>
      <c r="G51" s="169"/>
      <c r="H51" s="170"/>
      <c r="I51" s="170"/>
      <c r="J51" s="168"/>
      <c r="K51" s="168"/>
      <c r="L51" s="168"/>
      <c r="M51" s="168"/>
      <c r="N51" s="169"/>
      <c r="O51" s="169"/>
    </row>
    <row r="52" s="167" customFormat="1" ht="20.1" customHeight="1" spans="3:15">
      <c r="C52" s="168"/>
      <c r="D52" s="168"/>
      <c r="E52" s="168"/>
      <c r="F52" s="169"/>
      <c r="G52" s="169"/>
      <c r="H52" s="170"/>
      <c r="I52" s="170"/>
      <c r="J52" s="168"/>
      <c r="K52" s="168"/>
      <c r="L52" s="168"/>
      <c r="M52" s="168"/>
      <c r="N52" s="169"/>
      <c r="O52" s="169"/>
    </row>
    <row r="53" s="167" customFormat="1" ht="20.1" customHeight="1" spans="3:15">
      <c r="C53" s="168"/>
      <c r="D53" s="168"/>
      <c r="E53" s="168"/>
      <c r="F53" s="169"/>
      <c r="G53" s="169"/>
      <c r="H53" s="170"/>
      <c r="I53" s="170"/>
      <c r="J53" s="168"/>
      <c r="K53" s="168"/>
      <c r="L53" s="168"/>
      <c r="M53" s="168"/>
      <c r="N53" s="169"/>
      <c r="O53" s="169"/>
    </row>
    <row r="54" s="167" customFormat="1" ht="20.1" customHeight="1" spans="3:15">
      <c r="C54" s="168"/>
      <c r="D54" s="168"/>
      <c r="E54" s="168"/>
      <c r="F54" s="169"/>
      <c r="G54" s="169"/>
      <c r="H54" s="170"/>
      <c r="I54" s="170"/>
      <c r="J54" s="168"/>
      <c r="K54" s="168"/>
      <c r="L54" s="168"/>
      <c r="M54" s="168"/>
      <c r="N54" s="169"/>
      <c r="O54" s="169"/>
    </row>
    <row r="55" s="167" customFormat="1" ht="20.1" customHeight="1" spans="3:15">
      <c r="C55" s="168"/>
      <c r="D55" s="168"/>
      <c r="E55" s="168"/>
      <c r="F55" s="169"/>
      <c r="G55" s="169"/>
      <c r="H55" s="170"/>
      <c r="I55" s="170"/>
      <c r="J55" s="168"/>
      <c r="K55" s="168"/>
      <c r="L55" s="168"/>
      <c r="M55" s="168"/>
      <c r="N55" s="169"/>
      <c r="O55" s="169"/>
    </row>
    <row r="56" s="167" customFormat="1" ht="20.1" customHeight="1" spans="3:15">
      <c r="C56" s="168"/>
      <c r="D56" s="168"/>
      <c r="E56" s="168"/>
      <c r="F56" s="169"/>
      <c r="G56" s="169"/>
      <c r="H56" s="170"/>
      <c r="I56" s="170"/>
      <c r="J56" s="168"/>
      <c r="K56" s="168"/>
      <c r="L56" s="168"/>
      <c r="M56" s="168"/>
      <c r="N56" s="169"/>
      <c r="O56" s="169"/>
    </row>
    <row r="57" s="167" customFormat="1" ht="20.1" customHeight="1" spans="3:15">
      <c r="C57" s="168"/>
      <c r="D57" s="168"/>
      <c r="E57" s="168"/>
      <c r="F57" s="169"/>
      <c r="G57" s="169"/>
      <c r="H57" s="170"/>
      <c r="I57" s="170"/>
      <c r="J57" s="168"/>
      <c r="K57" s="168"/>
      <c r="L57" s="168"/>
      <c r="M57" s="168"/>
      <c r="N57" s="169"/>
      <c r="O57" s="169"/>
    </row>
  </sheetData>
  <mergeCells count="3">
    <mergeCell ref="A1:H1"/>
    <mergeCell ref="A2:O2"/>
    <mergeCell ref="A3:H3"/>
  </mergeCells>
  <printOptions horizontalCentered="1"/>
  <pageMargins left="0.393055555555556" right="0.393055555555556" top="0.590277777777778" bottom="0.708333333333333" header="0.314583333333333" footer="0.314583333333333"/>
  <pageSetup paperSize="9" scale="80" orientation="landscape" blackAndWhite="1" errors="blank"/>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tabColor rgb="FF00FF00"/>
    <pageSetUpPr fitToPage="1"/>
  </sheetPr>
  <dimension ref="A1:D251"/>
  <sheetViews>
    <sheetView tabSelected="1" topLeftCell="B27" workbookViewId="0">
      <selection activeCell="B195" sqref="B195"/>
    </sheetView>
  </sheetViews>
  <sheetFormatPr defaultColWidth="9" defaultRowHeight="15.75" outlineLevelCol="3"/>
  <cols>
    <col min="1" max="1" width="8.33333333333333" style="153" hidden="1" customWidth="1"/>
    <col min="2" max="2" width="54.2166666666667" style="154" customWidth="1"/>
    <col min="3" max="3" width="16.3333333333333" style="154" customWidth="1"/>
    <col min="4" max="4" width="11.6666666666667" style="153" customWidth="1"/>
    <col min="5" max="16384" width="9" style="153"/>
  </cols>
  <sheetData>
    <row r="1" spans="2:3">
      <c r="B1" s="155" t="s">
        <v>1215</v>
      </c>
      <c r="C1" s="156"/>
    </row>
    <row r="2" s="152" customFormat="1" ht="24" spans="2:3">
      <c r="B2" s="157" t="s">
        <v>1216</v>
      </c>
      <c r="C2" s="157"/>
    </row>
    <row r="3" ht="20.25" customHeight="1" spans="2:3">
      <c r="B3" s="158"/>
      <c r="C3" s="159" t="s">
        <v>1217</v>
      </c>
    </row>
    <row r="4" ht="20.1" customHeight="1" spans="2:3">
      <c r="B4" s="160" t="s">
        <v>81</v>
      </c>
      <c r="C4" s="161" t="s">
        <v>7</v>
      </c>
    </row>
    <row r="5" ht="20.1" customHeight="1" spans="2:3">
      <c r="B5" s="162" t="s">
        <v>16</v>
      </c>
      <c r="C5" s="163">
        <v>346350</v>
      </c>
    </row>
    <row r="6" ht="20.1" customHeight="1" spans="1:3">
      <c r="A6" s="153">
        <v>207</v>
      </c>
      <c r="B6" s="164" t="s">
        <v>1183</v>
      </c>
      <c r="C6" s="163">
        <v>34</v>
      </c>
    </row>
    <row r="7" ht="20.1" hidden="1" customHeight="1" spans="1:3">
      <c r="A7" s="153">
        <v>20707</v>
      </c>
      <c r="B7" s="164" t="s">
        <v>1218</v>
      </c>
      <c r="C7" s="163">
        <v>0</v>
      </c>
    </row>
    <row r="8" ht="20.1" hidden="1" customHeight="1" spans="1:3">
      <c r="A8" s="153">
        <v>2070701</v>
      </c>
      <c r="B8" s="164" t="s">
        <v>1219</v>
      </c>
      <c r="C8" s="163">
        <v>0</v>
      </c>
    </row>
    <row r="9" ht="20.1" hidden="1" customHeight="1" spans="1:4">
      <c r="A9" s="153">
        <v>2070702</v>
      </c>
      <c r="B9" s="164" t="s">
        <v>1220</v>
      </c>
      <c r="C9" s="163">
        <v>0</v>
      </c>
      <c r="D9" s="165"/>
    </row>
    <row r="10" ht="20.1" hidden="1" customHeight="1" spans="1:4">
      <c r="A10" s="153">
        <v>2070703</v>
      </c>
      <c r="B10" s="164" t="s">
        <v>1221</v>
      </c>
      <c r="C10" s="163">
        <v>0</v>
      </c>
      <c r="D10" s="165"/>
    </row>
    <row r="11" ht="20.1" hidden="1" customHeight="1" spans="1:3">
      <c r="A11" s="153">
        <v>2070704</v>
      </c>
      <c r="B11" s="164" t="s">
        <v>1222</v>
      </c>
      <c r="C11" s="163">
        <v>0</v>
      </c>
    </row>
    <row r="12" ht="20.1" hidden="1" customHeight="1" spans="1:3">
      <c r="A12" s="153">
        <v>2070799</v>
      </c>
      <c r="B12" s="164" t="s">
        <v>1223</v>
      </c>
      <c r="C12" s="163">
        <v>0</v>
      </c>
    </row>
    <row r="13" ht="20.1" customHeight="1" spans="1:4">
      <c r="A13" s="153">
        <v>20709</v>
      </c>
      <c r="B13" s="164" t="s">
        <v>1224</v>
      </c>
      <c r="C13" s="163">
        <v>34</v>
      </c>
      <c r="D13" s="165"/>
    </row>
    <row r="14" ht="20.1" hidden="1" customHeight="1" spans="1:3">
      <c r="A14" s="153">
        <v>2070901</v>
      </c>
      <c r="B14" s="164" t="s">
        <v>1225</v>
      </c>
      <c r="C14" s="163">
        <v>0</v>
      </c>
    </row>
    <row r="15" ht="20.1" hidden="1" customHeight="1" spans="1:3">
      <c r="A15" s="153">
        <v>2070902</v>
      </c>
      <c r="B15" s="164" t="s">
        <v>1226</v>
      </c>
      <c r="C15" s="163">
        <v>0</v>
      </c>
    </row>
    <row r="16" ht="20.1" hidden="1" customHeight="1" spans="1:3">
      <c r="A16" s="153">
        <v>2070903</v>
      </c>
      <c r="B16" s="164" t="s">
        <v>1227</v>
      </c>
      <c r="C16" s="163">
        <v>0</v>
      </c>
    </row>
    <row r="17" ht="20.1" customHeight="1" spans="1:3">
      <c r="A17" s="153">
        <v>2070904</v>
      </c>
      <c r="B17" s="164" t="s">
        <v>1228</v>
      </c>
      <c r="C17" s="163">
        <v>34</v>
      </c>
    </row>
    <row r="18" ht="20.1" hidden="1" customHeight="1" spans="1:3">
      <c r="A18" s="153">
        <v>2070999</v>
      </c>
      <c r="B18" s="164" t="s">
        <v>1229</v>
      </c>
      <c r="C18" s="163">
        <v>0</v>
      </c>
    </row>
    <row r="19" ht="20.1" hidden="1" customHeight="1" spans="1:3">
      <c r="A19" s="153">
        <v>20710</v>
      </c>
      <c r="B19" s="164" t="s">
        <v>1230</v>
      </c>
      <c r="C19" s="163">
        <v>0</v>
      </c>
    </row>
    <row r="20" ht="20.1" hidden="1" customHeight="1" spans="1:3">
      <c r="A20" s="153">
        <v>2071001</v>
      </c>
      <c r="B20" s="164" t="s">
        <v>1231</v>
      </c>
      <c r="C20" s="163">
        <v>0</v>
      </c>
    </row>
    <row r="21" ht="20.1" hidden="1" customHeight="1" spans="1:3">
      <c r="A21" s="153">
        <v>2071099</v>
      </c>
      <c r="B21" s="164" t="s">
        <v>1232</v>
      </c>
      <c r="C21" s="163">
        <v>0</v>
      </c>
    </row>
    <row r="22" ht="20.1" customHeight="1" spans="1:3">
      <c r="A22" s="153">
        <v>208</v>
      </c>
      <c r="B22" s="164" t="s">
        <v>1185</v>
      </c>
      <c r="C22" s="163">
        <v>9056</v>
      </c>
    </row>
    <row r="23" ht="20.1" customHeight="1" spans="1:3">
      <c r="A23" s="153">
        <v>20822</v>
      </c>
      <c r="B23" s="164" t="s">
        <v>1233</v>
      </c>
      <c r="C23" s="163">
        <v>8888</v>
      </c>
    </row>
    <row r="24" ht="20.1" customHeight="1" spans="1:3">
      <c r="A24" s="153">
        <v>2082201</v>
      </c>
      <c r="B24" s="164" t="s">
        <v>1234</v>
      </c>
      <c r="C24" s="163">
        <v>6448</v>
      </c>
    </row>
    <row r="25" ht="20.1" customHeight="1" spans="1:3">
      <c r="A25" s="153">
        <v>2082202</v>
      </c>
      <c r="B25" s="164" t="s">
        <v>1235</v>
      </c>
      <c r="C25" s="163">
        <v>2440</v>
      </c>
    </row>
    <row r="26" ht="20.1" hidden="1" customHeight="1" spans="1:3">
      <c r="A26" s="153">
        <v>2082299</v>
      </c>
      <c r="B26" s="164" t="s">
        <v>1236</v>
      </c>
      <c r="C26" s="163">
        <v>0</v>
      </c>
    </row>
    <row r="27" ht="20.1" customHeight="1" spans="1:3">
      <c r="A27" s="153">
        <v>20823</v>
      </c>
      <c r="B27" s="164" t="s">
        <v>1237</v>
      </c>
      <c r="C27" s="163">
        <v>168</v>
      </c>
    </row>
    <row r="28" ht="20.1" hidden="1" customHeight="1" spans="1:3">
      <c r="A28" s="153">
        <v>2082301</v>
      </c>
      <c r="B28" s="164" t="s">
        <v>1234</v>
      </c>
      <c r="C28" s="163">
        <v>0</v>
      </c>
    </row>
    <row r="29" ht="20.1" customHeight="1" spans="1:3">
      <c r="A29" s="153">
        <v>2082302</v>
      </c>
      <c r="B29" s="164" t="s">
        <v>1235</v>
      </c>
      <c r="C29" s="163">
        <v>168</v>
      </c>
    </row>
    <row r="30" ht="20.1" hidden="1" customHeight="1" spans="1:3">
      <c r="A30" s="153">
        <v>2082399</v>
      </c>
      <c r="B30" s="164" t="s">
        <v>1238</v>
      </c>
      <c r="C30" s="163">
        <v>0</v>
      </c>
    </row>
    <row r="31" ht="36" hidden="1" customHeight="1" spans="1:3">
      <c r="A31" s="153">
        <v>20829</v>
      </c>
      <c r="B31" s="164" t="s">
        <v>1239</v>
      </c>
      <c r="C31" s="163">
        <v>0</v>
      </c>
    </row>
    <row r="32" ht="35.1" hidden="1" customHeight="1" spans="1:3">
      <c r="A32" s="153">
        <v>2082901</v>
      </c>
      <c r="B32" s="164" t="s">
        <v>1235</v>
      </c>
      <c r="C32" s="163">
        <v>0</v>
      </c>
    </row>
    <row r="33" hidden="1" spans="1:3">
      <c r="A33" s="153">
        <v>2082999</v>
      </c>
      <c r="B33" s="164" t="s">
        <v>1240</v>
      </c>
      <c r="C33" s="163">
        <v>0</v>
      </c>
    </row>
    <row r="34" hidden="1" spans="1:3">
      <c r="A34" s="153">
        <v>211</v>
      </c>
      <c r="B34" s="164" t="s">
        <v>1241</v>
      </c>
      <c r="C34" s="163">
        <v>0</v>
      </c>
    </row>
    <row r="35" hidden="1" spans="1:3">
      <c r="A35" s="153">
        <v>21160</v>
      </c>
      <c r="B35" s="164" t="s">
        <v>1242</v>
      </c>
      <c r="C35" s="163">
        <v>0</v>
      </c>
    </row>
    <row r="36" hidden="1" spans="1:3">
      <c r="A36" s="153">
        <v>2116001</v>
      </c>
      <c r="B36" s="164" t="s">
        <v>1243</v>
      </c>
      <c r="C36" s="163">
        <v>0</v>
      </c>
    </row>
    <row r="37" hidden="1" spans="1:3">
      <c r="A37" s="153">
        <v>2116002</v>
      </c>
      <c r="B37" s="164" t="s">
        <v>1244</v>
      </c>
      <c r="C37" s="163">
        <v>0</v>
      </c>
    </row>
    <row r="38" hidden="1" spans="1:3">
      <c r="A38" s="153">
        <v>2116003</v>
      </c>
      <c r="B38" s="164" t="s">
        <v>1245</v>
      </c>
      <c r="C38" s="163">
        <v>0</v>
      </c>
    </row>
    <row r="39" hidden="1" spans="1:3">
      <c r="A39" s="153">
        <v>2116099</v>
      </c>
      <c r="B39" s="164" t="s">
        <v>1246</v>
      </c>
      <c r="C39" s="163">
        <v>0</v>
      </c>
    </row>
    <row r="40" hidden="1" spans="1:3">
      <c r="A40" s="153">
        <v>21161</v>
      </c>
      <c r="B40" s="164" t="s">
        <v>1247</v>
      </c>
      <c r="C40" s="163">
        <v>0</v>
      </c>
    </row>
    <row r="41" hidden="1" spans="1:3">
      <c r="A41" s="153">
        <v>2116101</v>
      </c>
      <c r="B41" s="164" t="s">
        <v>1248</v>
      </c>
      <c r="C41" s="163">
        <v>0</v>
      </c>
    </row>
    <row r="42" hidden="1" spans="1:3">
      <c r="A42" s="153">
        <v>2116102</v>
      </c>
      <c r="B42" s="164" t="s">
        <v>1249</v>
      </c>
      <c r="C42" s="163">
        <v>0</v>
      </c>
    </row>
    <row r="43" hidden="1" spans="1:3">
      <c r="A43" s="153">
        <v>2116103</v>
      </c>
      <c r="B43" s="164" t="s">
        <v>1250</v>
      </c>
      <c r="C43" s="163">
        <v>0</v>
      </c>
    </row>
    <row r="44" hidden="1" spans="1:3">
      <c r="A44" s="153">
        <v>2116104</v>
      </c>
      <c r="B44" s="164" t="s">
        <v>1251</v>
      </c>
      <c r="C44" s="163">
        <v>0</v>
      </c>
    </row>
    <row r="45" spans="1:3">
      <c r="A45" s="153">
        <v>212</v>
      </c>
      <c r="B45" s="164" t="s">
        <v>1252</v>
      </c>
      <c r="C45" s="163">
        <v>211373</v>
      </c>
    </row>
    <row r="46" spans="1:3">
      <c r="A46" s="153">
        <v>21208</v>
      </c>
      <c r="B46" s="164" t="s">
        <v>1253</v>
      </c>
      <c r="C46" s="163">
        <v>147972</v>
      </c>
    </row>
    <row r="47" hidden="1" spans="1:3">
      <c r="A47" s="153">
        <v>2120801</v>
      </c>
      <c r="B47" s="164" t="s">
        <v>1254</v>
      </c>
      <c r="C47" s="163">
        <v>0</v>
      </c>
    </row>
    <row r="48" spans="1:3">
      <c r="A48" s="153">
        <v>2120802</v>
      </c>
      <c r="B48" s="164" t="s">
        <v>1255</v>
      </c>
      <c r="C48" s="163">
        <v>112522</v>
      </c>
    </row>
    <row r="49" spans="1:3">
      <c r="A49" s="153">
        <v>2120803</v>
      </c>
      <c r="B49" s="164" t="s">
        <v>1256</v>
      </c>
      <c r="C49" s="163">
        <v>10000</v>
      </c>
    </row>
    <row r="50" spans="1:3">
      <c r="A50" s="153">
        <v>2120804</v>
      </c>
      <c r="B50" s="164" t="s">
        <v>1257</v>
      </c>
      <c r="C50" s="163">
        <v>1911</v>
      </c>
    </row>
    <row r="51" hidden="1" spans="1:3">
      <c r="A51" s="153">
        <v>2120805</v>
      </c>
      <c r="B51" s="164" t="s">
        <v>1258</v>
      </c>
      <c r="C51" s="163">
        <v>0</v>
      </c>
    </row>
    <row r="52" spans="1:3">
      <c r="A52" s="153">
        <v>2120806</v>
      </c>
      <c r="B52" s="164" t="s">
        <v>1259</v>
      </c>
      <c r="C52" s="163">
        <v>636</v>
      </c>
    </row>
    <row r="53" hidden="1" spans="1:3">
      <c r="A53" s="153">
        <v>2120807</v>
      </c>
      <c r="B53" s="164" t="s">
        <v>1260</v>
      </c>
      <c r="C53" s="163">
        <v>0</v>
      </c>
    </row>
    <row r="54" hidden="1" spans="1:3">
      <c r="A54" s="153">
        <v>2120809</v>
      </c>
      <c r="B54" s="164" t="s">
        <v>1261</v>
      </c>
      <c r="C54" s="163">
        <v>0</v>
      </c>
    </row>
    <row r="55" hidden="1" spans="1:3">
      <c r="A55" s="153">
        <v>2120810</v>
      </c>
      <c r="B55" s="164" t="s">
        <v>1262</v>
      </c>
      <c r="C55" s="163">
        <v>0</v>
      </c>
    </row>
    <row r="56" hidden="1" spans="1:3">
      <c r="A56" s="153">
        <v>2120811</v>
      </c>
      <c r="B56" s="164" t="s">
        <v>1263</v>
      </c>
      <c r="C56" s="163">
        <v>0</v>
      </c>
    </row>
    <row r="57" hidden="1" spans="1:3">
      <c r="A57" s="153">
        <v>2120813</v>
      </c>
      <c r="B57" s="164" t="s">
        <v>1264</v>
      </c>
      <c r="C57" s="163">
        <v>0</v>
      </c>
    </row>
    <row r="58" spans="1:3">
      <c r="A58" s="153">
        <v>2120899</v>
      </c>
      <c r="B58" s="164" t="s">
        <v>1265</v>
      </c>
      <c r="C58" s="163">
        <v>22903</v>
      </c>
    </row>
    <row r="59" hidden="1" spans="1:3">
      <c r="A59" s="153">
        <v>21210</v>
      </c>
      <c r="B59" s="164" t="s">
        <v>1266</v>
      </c>
      <c r="C59" s="163">
        <v>0</v>
      </c>
    </row>
    <row r="60" hidden="1" spans="1:3">
      <c r="A60" s="153">
        <v>2121001</v>
      </c>
      <c r="B60" s="164" t="s">
        <v>1254</v>
      </c>
      <c r="C60" s="163">
        <v>0</v>
      </c>
    </row>
    <row r="61" hidden="1" spans="1:3">
      <c r="A61" s="153">
        <v>2121002</v>
      </c>
      <c r="B61" s="164" t="s">
        <v>1255</v>
      </c>
      <c r="C61" s="163">
        <v>0</v>
      </c>
    </row>
    <row r="62" hidden="1" spans="1:3">
      <c r="A62" s="153">
        <v>2121099</v>
      </c>
      <c r="B62" s="164" t="s">
        <v>1267</v>
      </c>
      <c r="C62" s="163">
        <v>0</v>
      </c>
    </row>
    <row r="63" hidden="1" spans="1:3">
      <c r="A63" s="153">
        <v>21211</v>
      </c>
      <c r="B63" s="164" t="s">
        <v>1268</v>
      </c>
      <c r="C63" s="163">
        <v>0</v>
      </c>
    </row>
    <row r="64" spans="1:3">
      <c r="A64" s="153">
        <v>21213</v>
      </c>
      <c r="B64" s="164" t="s">
        <v>1269</v>
      </c>
      <c r="C64" s="163">
        <v>25267</v>
      </c>
    </row>
    <row r="65" spans="1:3">
      <c r="A65" s="153">
        <v>2121301</v>
      </c>
      <c r="B65" s="164" t="s">
        <v>1270</v>
      </c>
      <c r="C65" s="163">
        <v>4732</v>
      </c>
    </row>
    <row r="66" spans="1:3">
      <c r="A66" s="153">
        <v>2121302</v>
      </c>
      <c r="B66" s="164" t="s">
        <v>1271</v>
      </c>
      <c r="C66" s="163">
        <v>5791</v>
      </c>
    </row>
    <row r="67" hidden="1" spans="1:3">
      <c r="A67" s="153">
        <v>2121303</v>
      </c>
      <c r="B67" s="164" t="s">
        <v>1272</v>
      </c>
      <c r="C67" s="163">
        <v>0</v>
      </c>
    </row>
    <row r="68" hidden="1" spans="1:3">
      <c r="A68" s="153">
        <v>2121304</v>
      </c>
      <c r="B68" s="164" t="s">
        <v>1273</v>
      </c>
      <c r="C68" s="163">
        <v>0</v>
      </c>
    </row>
    <row r="69" spans="1:3">
      <c r="A69" s="153">
        <v>2121399</v>
      </c>
      <c r="B69" s="164" t="s">
        <v>1274</v>
      </c>
      <c r="C69" s="163">
        <v>14744</v>
      </c>
    </row>
    <row r="70" spans="1:3">
      <c r="A70" s="153">
        <v>21214</v>
      </c>
      <c r="B70" s="164" t="s">
        <v>1275</v>
      </c>
      <c r="C70" s="163">
        <v>134</v>
      </c>
    </row>
    <row r="71" spans="1:3">
      <c r="A71" s="153">
        <v>2121401</v>
      </c>
      <c r="B71" s="164" t="s">
        <v>1276</v>
      </c>
      <c r="C71" s="163">
        <v>134</v>
      </c>
    </row>
    <row r="72" hidden="1" spans="1:3">
      <c r="A72" s="153">
        <v>2121402</v>
      </c>
      <c r="B72" s="164" t="s">
        <v>1277</v>
      </c>
      <c r="C72" s="163">
        <v>0</v>
      </c>
    </row>
    <row r="73" hidden="1" spans="1:3">
      <c r="A73" s="153">
        <v>2121499</v>
      </c>
      <c r="B73" s="164" t="s">
        <v>1278</v>
      </c>
      <c r="C73" s="163">
        <v>0</v>
      </c>
    </row>
    <row r="74" hidden="1" spans="1:3">
      <c r="A74" s="153">
        <v>21215</v>
      </c>
      <c r="B74" s="164" t="s">
        <v>1279</v>
      </c>
      <c r="C74" s="163">
        <v>0</v>
      </c>
    </row>
    <row r="75" hidden="1" spans="1:3">
      <c r="A75" s="153">
        <v>2121501</v>
      </c>
      <c r="B75" s="164" t="s">
        <v>1254</v>
      </c>
      <c r="C75" s="163">
        <v>0</v>
      </c>
    </row>
    <row r="76" hidden="1" spans="1:3">
      <c r="A76" s="153">
        <v>2121502</v>
      </c>
      <c r="B76" s="164" t="s">
        <v>1255</v>
      </c>
      <c r="C76" s="163">
        <v>0</v>
      </c>
    </row>
    <row r="77" hidden="1" spans="1:3">
      <c r="A77" s="153">
        <v>2121599</v>
      </c>
      <c r="B77" s="164" t="s">
        <v>1280</v>
      </c>
      <c r="C77" s="163">
        <v>0</v>
      </c>
    </row>
    <row r="78" spans="1:3">
      <c r="A78" s="153">
        <v>21216</v>
      </c>
      <c r="B78" s="164" t="s">
        <v>1281</v>
      </c>
      <c r="C78" s="163">
        <v>38000</v>
      </c>
    </row>
    <row r="79" hidden="1" spans="1:3">
      <c r="A79" s="153">
        <v>2121601</v>
      </c>
      <c r="B79" s="164" t="s">
        <v>1254</v>
      </c>
      <c r="C79" s="163">
        <v>0</v>
      </c>
    </row>
    <row r="80" hidden="1" spans="1:3">
      <c r="A80" s="153">
        <v>2121602</v>
      </c>
      <c r="B80" s="164" t="s">
        <v>1255</v>
      </c>
      <c r="C80" s="163">
        <v>0</v>
      </c>
    </row>
    <row r="81" spans="1:3">
      <c r="A81" s="153">
        <v>2121699</v>
      </c>
      <c r="B81" s="164" t="s">
        <v>1282</v>
      </c>
      <c r="C81" s="163">
        <v>38000</v>
      </c>
    </row>
    <row r="82" hidden="1" spans="1:3">
      <c r="A82" s="153">
        <v>21217</v>
      </c>
      <c r="B82" s="164" t="s">
        <v>1283</v>
      </c>
      <c r="C82" s="163">
        <v>0</v>
      </c>
    </row>
    <row r="83" hidden="1" spans="1:3">
      <c r="A83" s="153">
        <v>2121701</v>
      </c>
      <c r="B83" s="164" t="s">
        <v>1270</v>
      </c>
      <c r="C83" s="163">
        <v>0</v>
      </c>
    </row>
    <row r="84" hidden="1" spans="1:3">
      <c r="A84" s="153">
        <v>2121702</v>
      </c>
      <c r="B84" s="164" t="s">
        <v>1271</v>
      </c>
      <c r="C84" s="163">
        <v>0</v>
      </c>
    </row>
    <row r="85" hidden="1" spans="1:3">
      <c r="A85" s="153">
        <v>2121703</v>
      </c>
      <c r="B85" s="164" t="s">
        <v>1272</v>
      </c>
      <c r="C85" s="163">
        <v>0</v>
      </c>
    </row>
    <row r="86" hidden="1" spans="1:3">
      <c r="A86" s="153">
        <v>2121704</v>
      </c>
      <c r="B86" s="164" t="s">
        <v>1273</v>
      </c>
      <c r="C86" s="163">
        <v>0</v>
      </c>
    </row>
    <row r="87" hidden="1" spans="1:3">
      <c r="A87" s="153">
        <v>2121799</v>
      </c>
      <c r="B87" s="164" t="s">
        <v>1284</v>
      </c>
      <c r="C87" s="163">
        <v>0</v>
      </c>
    </row>
    <row r="88" hidden="1" spans="1:3">
      <c r="A88" s="153">
        <v>21218</v>
      </c>
      <c r="B88" s="164" t="s">
        <v>1285</v>
      </c>
      <c r="C88" s="163">
        <v>0</v>
      </c>
    </row>
    <row r="89" hidden="1" spans="1:3">
      <c r="A89" s="153">
        <v>2121801</v>
      </c>
      <c r="B89" s="164" t="s">
        <v>1276</v>
      </c>
      <c r="C89" s="163">
        <v>0</v>
      </c>
    </row>
    <row r="90" hidden="1" spans="1:3">
      <c r="A90" s="153">
        <v>2121899</v>
      </c>
      <c r="B90" s="164" t="s">
        <v>1286</v>
      </c>
      <c r="C90" s="163">
        <v>0</v>
      </c>
    </row>
    <row r="91" hidden="1" spans="1:3">
      <c r="A91" s="153">
        <v>21219</v>
      </c>
      <c r="B91" s="164" t="s">
        <v>1287</v>
      </c>
      <c r="C91" s="163">
        <v>0</v>
      </c>
    </row>
    <row r="92" hidden="1" spans="1:3">
      <c r="A92" s="153">
        <v>2121901</v>
      </c>
      <c r="B92" s="164" t="s">
        <v>1254</v>
      </c>
      <c r="C92" s="163">
        <v>0</v>
      </c>
    </row>
    <row r="93" hidden="1" spans="1:3">
      <c r="A93" s="153">
        <v>2121902</v>
      </c>
      <c r="B93" s="164" t="s">
        <v>1255</v>
      </c>
      <c r="C93" s="163">
        <v>0</v>
      </c>
    </row>
    <row r="94" hidden="1" spans="1:3">
      <c r="A94" s="153">
        <v>2121903</v>
      </c>
      <c r="B94" s="164" t="s">
        <v>1256</v>
      </c>
      <c r="C94" s="163">
        <v>0</v>
      </c>
    </row>
    <row r="95" hidden="1" spans="1:3">
      <c r="A95" s="153">
        <v>2121904</v>
      </c>
      <c r="B95" s="164" t="s">
        <v>1257</v>
      </c>
      <c r="C95" s="163">
        <v>0</v>
      </c>
    </row>
    <row r="96" hidden="1" spans="1:3">
      <c r="A96" s="153">
        <v>2121905</v>
      </c>
      <c r="B96" s="164" t="s">
        <v>1260</v>
      </c>
      <c r="C96" s="163">
        <v>0</v>
      </c>
    </row>
    <row r="97" hidden="1" spans="1:3">
      <c r="A97" s="153">
        <v>2121906</v>
      </c>
      <c r="B97" s="164" t="s">
        <v>1262</v>
      </c>
      <c r="C97" s="163">
        <v>0</v>
      </c>
    </row>
    <row r="98" hidden="1" spans="1:3">
      <c r="A98" s="153">
        <v>2121907</v>
      </c>
      <c r="B98" s="164" t="s">
        <v>1263</v>
      </c>
      <c r="C98" s="163">
        <v>0</v>
      </c>
    </row>
    <row r="99" hidden="1" spans="1:3">
      <c r="A99" s="153">
        <v>2121999</v>
      </c>
      <c r="B99" s="164" t="s">
        <v>1288</v>
      </c>
      <c r="C99" s="163">
        <v>0</v>
      </c>
    </row>
    <row r="100" spans="1:3">
      <c r="A100" s="153">
        <v>213</v>
      </c>
      <c r="B100" s="164" t="s">
        <v>1289</v>
      </c>
      <c r="C100" s="163">
        <v>55373</v>
      </c>
    </row>
    <row r="101" spans="1:3">
      <c r="A101" s="153">
        <v>21366</v>
      </c>
      <c r="B101" s="164" t="s">
        <v>1290</v>
      </c>
      <c r="C101" s="163">
        <v>426</v>
      </c>
    </row>
    <row r="102" spans="1:3">
      <c r="A102" s="153">
        <v>2136601</v>
      </c>
      <c r="B102" s="164" t="s">
        <v>1235</v>
      </c>
      <c r="C102" s="163">
        <v>426</v>
      </c>
    </row>
    <row r="103" hidden="1" spans="1:3">
      <c r="A103" s="153">
        <v>2136602</v>
      </c>
      <c r="B103" s="164" t="s">
        <v>1291</v>
      </c>
      <c r="C103" s="163">
        <v>0</v>
      </c>
    </row>
    <row r="104" hidden="1" spans="1:3">
      <c r="A104" s="153">
        <v>2136603</v>
      </c>
      <c r="B104" s="164" t="s">
        <v>1292</v>
      </c>
      <c r="C104" s="163">
        <v>0</v>
      </c>
    </row>
    <row r="105" hidden="1" spans="1:3">
      <c r="A105" s="153">
        <v>2136699</v>
      </c>
      <c r="B105" s="164" t="s">
        <v>1293</v>
      </c>
      <c r="C105" s="163">
        <v>0</v>
      </c>
    </row>
    <row r="106" spans="1:3">
      <c r="A106" s="153">
        <v>21367</v>
      </c>
      <c r="B106" s="164" t="s">
        <v>1294</v>
      </c>
      <c r="C106" s="163">
        <v>12900</v>
      </c>
    </row>
    <row r="107" spans="1:3">
      <c r="A107" s="153">
        <v>2136701</v>
      </c>
      <c r="B107" s="164" t="s">
        <v>1235</v>
      </c>
      <c r="C107" s="163">
        <v>7991</v>
      </c>
    </row>
    <row r="108" spans="1:3">
      <c r="A108" s="153">
        <v>2136702</v>
      </c>
      <c r="B108" s="164" t="s">
        <v>1291</v>
      </c>
      <c r="C108" s="163">
        <v>4779</v>
      </c>
    </row>
    <row r="109" hidden="1" spans="1:3">
      <c r="A109" s="153">
        <v>2136703</v>
      </c>
      <c r="B109" s="164" t="s">
        <v>1295</v>
      </c>
      <c r="C109" s="163">
        <v>0</v>
      </c>
    </row>
    <row r="110" spans="1:3">
      <c r="A110" s="153">
        <v>2136799</v>
      </c>
      <c r="B110" s="164" t="s">
        <v>1296</v>
      </c>
      <c r="C110" s="163">
        <v>130</v>
      </c>
    </row>
    <row r="111" spans="1:3">
      <c r="A111" s="153">
        <v>21369</v>
      </c>
      <c r="B111" s="164" t="s">
        <v>1297</v>
      </c>
      <c r="C111" s="163">
        <v>42047</v>
      </c>
    </row>
    <row r="112" hidden="1" spans="1:3">
      <c r="A112" s="153">
        <v>2136901</v>
      </c>
      <c r="B112" s="164" t="s">
        <v>1298</v>
      </c>
      <c r="C112" s="163">
        <v>0</v>
      </c>
    </row>
    <row r="113" spans="1:3">
      <c r="A113" s="153">
        <v>2136902</v>
      </c>
      <c r="B113" s="164" t="s">
        <v>1299</v>
      </c>
      <c r="C113" s="163">
        <v>42047</v>
      </c>
    </row>
    <row r="114" hidden="1" spans="1:3">
      <c r="A114" s="153">
        <v>2136903</v>
      </c>
      <c r="B114" s="164" t="s">
        <v>1300</v>
      </c>
      <c r="C114" s="163">
        <v>0</v>
      </c>
    </row>
    <row r="115" hidden="1" spans="1:3">
      <c r="A115" s="153">
        <v>2136999</v>
      </c>
      <c r="B115" s="164" t="s">
        <v>1301</v>
      </c>
      <c r="C115" s="163">
        <v>0</v>
      </c>
    </row>
    <row r="116" hidden="1" spans="1:3">
      <c r="A116" s="153">
        <v>214</v>
      </c>
      <c r="B116" s="164" t="s">
        <v>1302</v>
      </c>
      <c r="C116" s="163">
        <v>0</v>
      </c>
    </row>
    <row r="117" hidden="1" spans="1:3">
      <c r="A117" s="153">
        <v>21460</v>
      </c>
      <c r="B117" s="164" t="s">
        <v>1303</v>
      </c>
      <c r="C117" s="163">
        <v>0</v>
      </c>
    </row>
    <row r="118" hidden="1" spans="1:3">
      <c r="A118" s="153">
        <v>2146001</v>
      </c>
      <c r="B118" s="164" t="s">
        <v>1304</v>
      </c>
      <c r="C118" s="163">
        <v>0</v>
      </c>
    </row>
    <row r="119" hidden="1" spans="1:3">
      <c r="A119" s="153">
        <v>2146002</v>
      </c>
      <c r="B119" s="164" t="s">
        <v>1305</v>
      </c>
      <c r="C119" s="163">
        <v>0</v>
      </c>
    </row>
    <row r="120" hidden="1" spans="1:3">
      <c r="A120" s="153">
        <v>2146003</v>
      </c>
      <c r="B120" s="164" t="s">
        <v>1306</v>
      </c>
      <c r="C120" s="163">
        <v>0</v>
      </c>
    </row>
    <row r="121" hidden="1" spans="1:3">
      <c r="A121" s="153">
        <v>2146099</v>
      </c>
      <c r="B121" s="164" t="s">
        <v>1307</v>
      </c>
      <c r="C121" s="163">
        <v>0</v>
      </c>
    </row>
    <row r="122" hidden="1" spans="1:3">
      <c r="A122" s="153">
        <v>21462</v>
      </c>
      <c r="B122" s="164" t="s">
        <v>1308</v>
      </c>
      <c r="C122" s="163">
        <v>0</v>
      </c>
    </row>
    <row r="123" hidden="1" spans="1:3">
      <c r="A123" s="153">
        <v>2146201</v>
      </c>
      <c r="B123" s="164" t="s">
        <v>1306</v>
      </c>
      <c r="C123" s="163">
        <v>0</v>
      </c>
    </row>
    <row r="124" hidden="1" spans="1:3">
      <c r="A124" s="153">
        <v>2146202</v>
      </c>
      <c r="B124" s="164" t="s">
        <v>1309</v>
      </c>
      <c r="C124" s="163">
        <v>0</v>
      </c>
    </row>
    <row r="125" hidden="1" spans="1:3">
      <c r="A125" s="153">
        <v>2146203</v>
      </c>
      <c r="B125" s="164" t="s">
        <v>1310</v>
      </c>
      <c r="C125" s="163">
        <v>0</v>
      </c>
    </row>
    <row r="126" hidden="1" spans="1:3">
      <c r="A126" s="153">
        <v>2146299</v>
      </c>
      <c r="B126" s="164" t="s">
        <v>1311</v>
      </c>
      <c r="C126" s="163">
        <v>0</v>
      </c>
    </row>
    <row r="127" hidden="1" spans="1:3">
      <c r="A127" s="153">
        <v>21463</v>
      </c>
      <c r="B127" s="164" t="s">
        <v>1312</v>
      </c>
      <c r="C127" s="163">
        <v>0</v>
      </c>
    </row>
    <row r="128" hidden="1" spans="1:3">
      <c r="A128" s="153">
        <v>2146301</v>
      </c>
      <c r="B128" s="164" t="s">
        <v>1313</v>
      </c>
      <c r="C128" s="163">
        <v>0</v>
      </c>
    </row>
    <row r="129" hidden="1" spans="1:3">
      <c r="A129" s="153">
        <v>2146302</v>
      </c>
      <c r="B129" s="164" t="s">
        <v>1314</v>
      </c>
      <c r="C129" s="163">
        <v>0</v>
      </c>
    </row>
    <row r="130" hidden="1" spans="1:3">
      <c r="A130" s="153">
        <v>2146303</v>
      </c>
      <c r="B130" s="164" t="s">
        <v>1315</v>
      </c>
      <c r="C130" s="163">
        <v>0</v>
      </c>
    </row>
    <row r="131" hidden="1" spans="1:3">
      <c r="A131" s="153">
        <v>2146399</v>
      </c>
      <c r="B131" s="164" t="s">
        <v>1316</v>
      </c>
      <c r="C131" s="163">
        <v>0</v>
      </c>
    </row>
    <row r="132" hidden="1" spans="1:3">
      <c r="A132" s="153">
        <v>21464</v>
      </c>
      <c r="B132" s="164" t="s">
        <v>1317</v>
      </c>
      <c r="C132" s="163">
        <v>0</v>
      </c>
    </row>
    <row r="133" hidden="1" spans="1:3">
      <c r="A133" s="153">
        <v>2146401</v>
      </c>
      <c r="B133" s="164" t="s">
        <v>1318</v>
      </c>
      <c r="C133" s="163">
        <v>0</v>
      </c>
    </row>
    <row r="134" hidden="1" spans="1:3">
      <c r="A134" s="153">
        <v>2146402</v>
      </c>
      <c r="B134" s="164" t="s">
        <v>1319</v>
      </c>
      <c r="C134" s="163">
        <v>0</v>
      </c>
    </row>
    <row r="135" hidden="1" spans="1:3">
      <c r="A135" s="153">
        <v>2146403</v>
      </c>
      <c r="B135" s="164" t="s">
        <v>1320</v>
      </c>
      <c r="C135" s="163">
        <v>0</v>
      </c>
    </row>
    <row r="136" hidden="1" spans="1:3">
      <c r="A136" s="153">
        <v>2146404</v>
      </c>
      <c r="B136" s="164" t="s">
        <v>1321</v>
      </c>
      <c r="C136" s="163">
        <v>0</v>
      </c>
    </row>
    <row r="137" hidden="1" spans="1:3">
      <c r="A137" s="153">
        <v>2146405</v>
      </c>
      <c r="B137" s="164" t="s">
        <v>1322</v>
      </c>
      <c r="C137" s="163">
        <v>0</v>
      </c>
    </row>
    <row r="138" hidden="1" spans="1:3">
      <c r="A138" s="153">
        <v>2146406</v>
      </c>
      <c r="B138" s="164" t="s">
        <v>1323</v>
      </c>
      <c r="C138" s="163">
        <v>0</v>
      </c>
    </row>
    <row r="139" hidden="1" spans="1:3">
      <c r="A139" s="153">
        <v>2146407</v>
      </c>
      <c r="B139" s="164" t="s">
        <v>1324</v>
      </c>
      <c r="C139" s="163">
        <v>0</v>
      </c>
    </row>
    <row r="140" hidden="1" spans="1:3">
      <c r="A140" s="153">
        <v>2146499</v>
      </c>
      <c r="B140" s="164" t="s">
        <v>1325</v>
      </c>
      <c r="C140" s="163">
        <v>0</v>
      </c>
    </row>
    <row r="141" hidden="1" spans="1:3">
      <c r="A141" s="153">
        <v>21468</v>
      </c>
      <c r="B141" s="164" t="s">
        <v>1326</v>
      </c>
      <c r="C141" s="163">
        <v>0</v>
      </c>
    </row>
    <row r="142" hidden="1" spans="1:3">
      <c r="A142" s="153">
        <v>2146801</v>
      </c>
      <c r="B142" s="164" t="s">
        <v>1327</v>
      </c>
      <c r="C142" s="163">
        <v>0</v>
      </c>
    </row>
    <row r="143" hidden="1" spans="1:3">
      <c r="A143" s="153">
        <v>2146802</v>
      </c>
      <c r="B143" s="164" t="s">
        <v>1328</v>
      </c>
      <c r="C143" s="163">
        <v>0</v>
      </c>
    </row>
    <row r="144" hidden="1" spans="1:3">
      <c r="A144" s="153">
        <v>2146803</v>
      </c>
      <c r="B144" s="164" t="s">
        <v>1329</v>
      </c>
      <c r="C144" s="163">
        <v>0</v>
      </c>
    </row>
    <row r="145" hidden="1" spans="1:3">
      <c r="A145" s="153">
        <v>2146804</v>
      </c>
      <c r="B145" s="164" t="s">
        <v>1330</v>
      </c>
      <c r="C145" s="163">
        <v>0</v>
      </c>
    </row>
    <row r="146" hidden="1" spans="1:3">
      <c r="A146" s="153">
        <v>2146805</v>
      </c>
      <c r="B146" s="164" t="s">
        <v>1331</v>
      </c>
      <c r="C146" s="163">
        <v>0</v>
      </c>
    </row>
    <row r="147" hidden="1" spans="1:3">
      <c r="A147" s="153">
        <v>2146899</v>
      </c>
      <c r="B147" s="164" t="s">
        <v>1332</v>
      </c>
      <c r="C147" s="163">
        <v>0</v>
      </c>
    </row>
    <row r="148" hidden="1" spans="1:3">
      <c r="A148" s="153">
        <v>21469</v>
      </c>
      <c r="B148" s="164" t="s">
        <v>1333</v>
      </c>
      <c r="C148" s="163">
        <v>0</v>
      </c>
    </row>
    <row r="149" hidden="1" spans="1:3">
      <c r="A149" s="153">
        <v>2146901</v>
      </c>
      <c r="B149" s="164" t="s">
        <v>1334</v>
      </c>
      <c r="C149" s="163">
        <v>0</v>
      </c>
    </row>
    <row r="150" hidden="1" spans="1:3">
      <c r="A150" s="153">
        <v>2146902</v>
      </c>
      <c r="B150" s="164" t="s">
        <v>1335</v>
      </c>
      <c r="C150" s="163">
        <v>0</v>
      </c>
    </row>
    <row r="151" hidden="1" spans="1:3">
      <c r="A151" s="153">
        <v>2146903</v>
      </c>
      <c r="B151" s="164" t="s">
        <v>1336</v>
      </c>
      <c r="C151" s="163">
        <v>0</v>
      </c>
    </row>
    <row r="152" hidden="1" spans="1:3">
      <c r="A152" s="153">
        <v>2146904</v>
      </c>
      <c r="B152" s="164" t="s">
        <v>1337</v>
      </c>
      <c r="C152" s="163">
        <v>0</v>
      </c>
    </row>
    <row r="153" hidden="1" spans="1:3">
      <c r="A153" s="153">
        <v>2146906</v>
      </c>
      <c r="B153" s="164" t="s">
        <v>1338</v>
      </c>
      <c r="C153" s="163">
        <v>0</v>
      </c>
    </row>
    <row r="154" hidden="1" spans="1:3">
      <c r="A154" s="153">
        <v>2146907</v>
      </c>
      <c r="B154" s="164" t="s">
        <v>1339</v>
      </c>
      <c r="C154" s="163">
        <v>0</v>
      </c>
    </row>
    <row r="155" hidden="1" spans="1:3">
      <c r="A155" s="153">
        <v>2146908</v>
      </c>
      <c r="B155" s="164" t="s">
        <v>1340</v>
      </c>
      <c r="C155" s="163">
        <v>0</v>
      </c>
    </row>
    <row r="156" hidden="1" spans="1:3">
      <c r="A156" s="153">
        <v>2146999</v>
      </c>
      <c r="B156" s="164" t="s">
        <v>1341</v>
      </c>
      <c r="C156" s="163">
        <v>0</v>
      </c>
    </row>
    <row r="157" hidden="1" spans="1:3">
      <c r="A157" s="153">
        <v>21470</v>
      </c>
      <c r="B157" s="164" t="s">
        <v>1342</v>
      </c>
      <c r="C157" s="163">
        <v>0</v>
      </c>
    </row>
    <row r="158" hidden="1" spans="1:3">
      <c r="A158" s="153">
        <v>2147001</v>
      </c>
      <c r="B158" s="164" t="s">
        <v>1304</v>
      </c>
      <c r="C158" s="163">
        <v>0</v>
      </c>
    </row>
    <row r="159" hidden="1" spans="1:3">
      <c r="A159" s="153">
        <v>2147099</v>
      </c>
      <c r="B159" s="164" t="s">
        <v>1343</v>
      </c>
      <c r="C159" s="163">
        <v>0</v>
      </c>
    </row>
    <row r="160" hidden="1" spans="1:3">
      <c r="A160" s="153">
        <v>21471</v>
      </c>
      <c r="B160" s="164" t="s">
        <v>1344</v>
      </c>
      <c r="C160" s="163">
        <v>0</v>
      </c>
    </row>
    <row r="161" hidden="1" spans="1:3">
      <c r="A161" s="153">
        <v>2147101</v>
      </c>
      <c r="B161" s="164" t="s">
        <v>1304</v>
      </c>
      <c r="C161" s="163">
        <v>0</v>
      </c>
    </row>
    <row r="162" hidden="1" spans="1:3">
      <c r="A162" s="153">
        <v>2147199</v>
      </c>
      <c r="B162" s="164" t="s">
        <v>1345</v>
      </c>
      <c r="C162" s="163">
        <v>0</v>
      </c>
    </row>
    <row r="163" hidden="1" spans="1:3">
      <c r="A163" s="153">
        <v>21472</v>
      </c>
      <c r="B163" s="164" t="s">
        <v>1346</v>
      </c>
      <c r="C163" s="163">
        <v>0</v>
      </c>
    </row>
    <row r="164" hidden="1" spans="1:3">
      <c r="A164" s="153">
        <v>21473</v>
      </c>
      <c r="B164" s="164" t="s">
        <v>1347</v>
      </c>
      <c r="C164" s="163">
        <v>0</v>
      </c>
    </row>
    <row r="165" hidden="1" spans="1:3">
      <c r="A165" s="153">
        <v>2147301</v>
      </c>
      <c r="B165" s="164" t="s">
        <v>1313</v>
      </c>
      <c r="C165" s="163">
        <v>0</v>
      </c>
    </row>
    <row r="166" hidden="1" spans="1:3">
      <c r="A166" s="153">
        <v>2147303</v>
      </c>
      <c r="B166" s="164" t="s">
        <v>1315</v>
      </c>
      <c r="C166" s="163">
        <v>0</v>
      </c>
    </row>
    <row r="167" hidden="1" spans="1:3">
      <c r="A167" s="153">
        <v>2147399</v>
      </c>
      <c r="B167" s="164" t="s">
        <v>1348</v>
      </c>
      <c r="C167" s="163">
        <v>0</v>
      </c>
    </row>
    <row r="168" hidden="1" spans="1:3">
      <c r="A168" s="153">
        <v>215</v>
      </c>
      <c r="B168" s="164" t="s">
        <v>1349</v>
      </c>
      <c r="C168" s="163">
        <v>0</v>
      </c>
    </row>
    <row r="169" hidden="1" spans="1:3">
      <c r="A169" s="153">
        <v>21562</v>
      </c>
      <c r="B169" s="164" t="s">
        <v>1350</v>
      </c>
      <c r="C169" s="163">
        <v>0</v>
      </c>
    </row>
    <row r="170" hidden="1" spans="1:3">
      <c r="A170" s="153">
        <v>2156201</v>
      </c>
      <c r="B170" s="164" t="s">
        <v>1351</v>
      </c>
      <c r="C170" s="163">
        <v>0</v>
      </c>
    </row>
    <row r="171" hidden="1" spans="1:3">
      <c r="A171" s="153">
        <v>2156202</v>
      </c>
      <c r="B171" s="164" t="s">
        <v>1352</v>
      </c>
      <c r="C171" s="163">
        <v>0</v>
      </c>
    </row>
    <row r="172" spans="1:3">
      <c r="A172" s="153">
        <v>229</v>
      </c>
      <c r="B172" s="164" t="s">
        <v>1353</v>
      </c>
      <c r="C172" s="163">
        <v>28134</v>
      </c>
    </row>
    <row r="173" spans="1:3">
      <c r="A173" s="153">
        <v>22904</v>
      </c>
      <c r="B173" s="164" t="s">
        <v>1354</v>
      </c>
      <c r="C173" s="163">
        <v>25000</v>
      </c>
    </row>
    <row r="174" hidden="1" spans="1:3">
      <c r="A174" s="153">
        <v>2290401</v>
      </c>
      <c r="B174" s="164" t="s">
        <v>1355</v>
      </c>
      <c r="C174" s="163">
        <v>0</v>
      </c>
    </row>
    <row r="175" spans="1:3">
      <c r="A175" s="153">
        <v>2290402</v>
      </c>
      <c r="B175" s="164" t="s">
        <v>1356</v>
      </c>
      <c r="C175" s="163">
        <v>25000</v>
      </c>
    </row>
    <row r="176" hidden="1" spans="1:3">
      <c r="A176" s="153">
        <v>2290403</v>
      </c>
      <c r="B176" s="164" t="s">
        <v>1357</v>
      </c>
      <c r="C176" s="163">
        <v>0</v>
      </c>
    </row>
    <row r="177" spans="1:3">
      <c r="A177" s="153">
        <v>22908</v>
      </c>
      <c r="B177" s="164" t="s">
        <v>1358</v>
      </c>
      <c r="C177" s="163">
        <v>9</v>
      </c>
    </row>
    <row r="178" hidden="1" spans="1:3">
      <c r="A178" s="153">
        <v>2290802</v>
      </c>
      <c r="B178" s="164" t="s">
        <v>1359</v>
      </c>
      <c r="C178" s="163">
        <v>0</v>
      </c>
    </row>
    <row r="179" hidden="1" spans="1:3">
      <c r="A179" s="153">
        <v>2290803</v>
      </c>
      <c r="B179" s="164" t="s">
        <v>1360</v>
      </c>
      <c r="C179" s="163">
        <v>0</v>
      </c>
    </row>
    <row r="180" hidden="1" spans="1:3">
      <c r="A180" s="153">
        <v>2290804</v>
      </c>
      <c r="B180" s="164" t="s">
        <v>1361</v>
      </c>
      <c r="C180" s="163">
        <v>0</v>
      </c>
    </row>
    <row r="181" hidden="1" spans="1:3">
      <c r="A181" s="153">
        <v>2290805</v>
      </c>
      <c r="B181" s="164" t="s">
        <v>1362</v>
      </c>
      <c r="C181" s="163">
        <v>0</v>
      </c>
    </row>
    <row r="182" hidden="1" spans="1:3">
      <c r="A182" s="153">
        <v>2290806</v>
      </c>
      <c r="B182" s="164" t="s">
        <v>1363</v>
      </c>
      <c r="C182" s="163">
        <v>0</v>
      </c>
    </row>
    <row r="183" hidden="1" spans="1:3">
      <c r="A183" s="153">
        <v>2290807</v>
      </c>
      <c r="B183" s="164" t="s">
        <v>1364</v>
      </c>
      <c r="C183" s="163">
        <v>0</v>
      </c>
    </row>
    <row r="184" spans="1:3">
      <c r="A184" s="153">
        <v>2290808</v>
      </c>
      <c r="B184" s="164" t="s">
        <v>1365</v>
      </c>
      <c r="C184" s="163">
        <v>9</v>
      </c>
    </row>
    <row r="185" hidden="1" spans="1:3">
      <c r="A185" s="153">
        <v>2290899</v>
      </c>
      <c r="B185" s="164" t="s">
        <v>1366</v>
      </c>
      <c r="C185" s="163">
        <v>0</v>
      </c>
    </row>
    <row r="186" spans="1:3">
      <c r="A186" s="153">
        <v>22960</v>
      </c>
      <c r="B186" s="164" t="s">
        <v>1367</v>
      </c>
      <c r="C186" s="163">
        <v>3125</v>
      </c>
    </row>
    <row r="187" spans="1:3">
      <c r="A187" s="153">
        <v>2296002</v>
      </c>
      <c r="B187" s="164" t="s">
        <v>1368</v>
      </c>
      <c r="C187" s="163">
        <v>269</v>
      </c>
    </row>
    <row r="188" spans="1:3">
      <c r="A188" s="153">
        <v>2296003</v>
      </c>
      <c r="B188" s="164" t="s">
        <v>1369</v>
      </c>
      <c r="C188" s="163">
        <v>998</v>
      </c>
    </row>
    <row r="189" spans="1:3">
      <c r="A189" s="153">
        <v>2296004</v>
      </c>
      <c r="B189" s="164" t="s">
        <v>1370</v>
      </c>
      <c r="C189" s="163">
        <v>117</v>
      </c>
    </row>
    <row r="190" hidden="1" spans="1:3">
      <c r="A190" s="153">
        <v>2296005</v>
      </c>
      <c r="B190" s="164" t="s">
        <v>1371</v>
      </c>
      <c r="C190" s="163">
        <v>0</v>
      </c>
    </row>
    <row r="191" spans="1:3">
      <c r="A191" s="153">
        <v>2296006</v>
      </c>
      <c r="B191" s="164" t="s">
        <v>1372</v>
      </c>
      <c r="C191" s="163">
        <v>114</v>
      </c>
    </row>
    <row r="192" hidden="1" spans="1:3">
      <c r="A192" s="153">
        <v>2296010</v>
      </c>
      <c r="B192" s="164" t="s">
        <v>1373</v>
      </c>
      <c r="C192" s="163">
        <v>0</v>
      </c>
    </row>
    <row r="193" hidden="1" spans="1:3">
      <c r="A193" s="153">
        <v>2296011</v>
      </c>
      <c r="B193" s="164" t="s">
        <v>1374</v>
      </c>
      <c r="C193" s="163">
        <v>0</v>
      </c>
    </row>
    <row r="194" hidden="1" spans="1:3">
      <c r="A194" s="153">
        <v>2296012</v>
      </c>
      <c r="B194" s="164" t="s">
        <v>1375</v>
      </c>
      <c r="C194" s="163">
        <v>0</v>
      </c>
    </row>
    <row r="195" spans="1:3">
      <c r="A195" s="153">
        <v>2296013</v>
      </c>
      <c r="B195" s="164" t="s">
        <v>1376</v>
      </c>
      <c r="C195" s="163">
        <v>230</v>
      </c>
    </row>
    <row r="196" spans="1:3">
      <c r="A196" s="153">
        <v>2296099</v>
      </c>
      <c r="B196" s="164" t="s">
        <v>1377</v>
      </c>
      <c r="C196" s="163">
        <v>1397</v>
      </c>
    </row>
    <row r="197" spans="1:3">
      <c r="A197" s="153">
        <v>232</v>
      </c>
      <c r="B197" s="164" t="s">
        <v>1378</v>
      </c>
      <c r="C197" s="163">
        <v>19017</v>
      </c>
    </row>
    <row r="198" hidden="1" spans="1:3">
      <c r="A198" s="153">
        <v>2320401</v>
      </c>
      <c r="B198" s="164" t="s">
        <v>1379</v>
      </c>
      <c r="C198" s="163">
        <v>0</v>
      </c>
    </row>
    <row r="199" hidden="1" spans="1:3">
      <c r="A199" s="153">
        <v>2320402</v>
      </c>
      <c r="B199" s="164" t="s">
        <v>1380</v>
      </c>
      <c r="C199" s="163">
        <v>0</v>
      </c>
    </row>
    <row r="200" hidden="1" spans="1:3">
      <c r="A200" s="153">
        <v>2320405</v>
      </c>
      <c r="B200" s="164" t="s">
        <v>1381</v>
      </c>
      <c r="C200" s="163">
        <v>0</v>
      </c>
    </row>
    <row r="201" spans="1:3">
      <c r="A201" s="153">
        <v>2320411</v>
      </c>
      <c r="B201" s="164" t="s">
        <v>1382</v>
      </c>
      <c r="C201" s="163">
        <v>14364</v>
      </c>
    </row>
    <row r="202" hidden="1" spans="1:3">
      <c r="A202" s="153">
        <v>2320413</v>
      </c>
      <c r="B202" s="164" t="s">
        <v>1383</v>
      </c>
      <c r="C202" s="163">
        <v>0</v>
      </c>
    </row>
    <row r="203" hidden="1" spans="1:3">
      <c r="A203" s="153">
        <v>2320414</v>
      </c>
      <c r="B203" s="164" t="s">
        <v>1384</v>
      </c>
      <c r="C203" s="163">
        <v>0</v>
      </c>
    </row>
    <row r="204" hidden="1" spans="1:3">
      <c r="A204" s="153">
        <v>2320416</v>
      </c>
      <c r="B204" s="164" t="s">
        <v>1385</v>
      </c>
      <c r="C204" s="163">
        <v>0</v>
      </c>
    </row>
    <row r="205" hidden="1" spans="1:3">
      <c r="A205" s="153">
        <v>2320417</v>
      </c>
      <c r="B205" s="164" t="s">
        <v>1386</v>
      </c>
      <c r="C205" s="163">
        <v>0</v>
      </c>
    </row>
    <row r="206" hidden="1" spans="1:3">
      <c r="A206" s="153">
        <v>2320418</v>
      </c>
      <c r="B206" s="164" t="s">
        <v>1387</v>
      </c>
      <c r="C206" s="163">
        <v>0</v>
      </c>
    </row>
    <row r="207" hidden="1" spans="1:3">
      <c r="A207" s="153">
        <v>2320419</v>
      </c>
      <c r="B207" s="164" t="s">
        <v>1388</v>
      </c>
      <c r="C207" s="163">
        <v>0</v>
      </c>
    </row>
    <row r="208" hidden="1" spans="1:3">
      <c r="A208" s="153">
        <v>2320420</v>
      </c>
      <c r="B208" s="164" t="s">
        <v>1389</v>
      </c>
      <c r="C208" s="163">
        <v>0</v>
      </c>
    </row>
    <row r="209" spans="1:3">
      <c r="A209" s="153">
        <v>2320431</v>
      </c>
      <c r="B209" s="164" t="s">
        <v>1390</v>
      </c>
      <c r="C209" s="163">
        <v>1532</v>
      </c>
    </row>
    <row r="210" hidden="1" spans="1:3">
      <c r="A210" s="153">
        <v>2320432</v>
      </c>
      <c r="B210" s="164" t="s">
        <v>1391</v>
      </c>
      <c r="C210" s="163">
        <v>0</v>
      </c>
    </row>
    <row r="211" spans="1:3">
      <c r="A211" s="153">
        <v>2320433</v>
      </c>
      <c r="B211" s="164" t="s">
        <v>1392</v>
      </c>
      <c r="C211" s="163">
        <v>1635</v>
      </c>
    </row>
    <row r="212" spans="1:3">
      <c r="A212" s="153">
        <v>2320498</v>
      </c>
      <c r="B212" s="164" t="s">
        <v>1393</v>
      </c>
      <c r="C212" s="163">
        <v>1486</v>
      </c>
    </row>
    <row r="213" hidden="1" spans="1:3">
      <c r="A213" s="153">
        <v>2320499</v>
      </c>
      <c r="B213" s="164" t="s">
        <v>1394</v>
      </c>
      <c r="C213" s="163">
        <v>0</v>
      </c>
    </row>
    <row r="214" spans="1:3">
      <c r="A214" s="153">
        <v>233</v>
      </c>
      <c r="B214" s="164" t="s">
        <v>1395</v>
      </c>
      <c r="C214" s="163">
        <v>2</v>
      </c>
    </row>
    <row r="215" hidden="1" spans="1:3">
      <c r="A215" s="153">
        <v>2330401</v>
      </c>
      <c r="B215" s="164" t="s">
        <v>1396</v>
      </c>
      <c r="C215" s="163">
        <v>0</v>
      </c>
    </row>
    <row r="216" hidden="1" spans="1:3">
      <c r="A216" s="153">
        <v>2330402</v>
      </c>
      <c r="B216" s="164" t="s">
        <v>1397</v>
      </c>
      <c r="C216" s="163">
        <v>0</v>
      </c>
    </row>
    <row r="217" hidden="1" spans="1:3">
      <c r="A217" s="153">
        <v>2330405</v>
      </c>
      <c r="B217" s="164" t="s">
        <v>1398</v>
      </c>
      <c r="C217" s="163">
        <v>0</v>
      </c>
    </row>
    <row r="218" spans="1:3">
      <c r="A218" s="153">
        <v>2330411</v>
      </c>
      <c r="B218" s="164" t="s">
        <v>1399</v>
      </c>
      <c r="C218" s="163">
        <v>2</v>
      </c>
    </row>
    <row r="219" hidden="1" spans="1:3">
      <c r="A219" s="153">
        <v>2330413</v>
      </c>
      <c r="B219" s="164" t="s">
        <v>1400</v>
      </c>
      <c r="C219" s="163">
        <v>0</v>
      </c>
    </row>
    <row r="220" hidden="1" spans="1:3">
      <c r="A220" s="153">
        <v>2330414</v>
      </c>
      <c r="B220" s="164" t="s">
        <v>1401</v>
      </c>
      <c r="C220" s="163">
        <v>0</v>
      </c>
    </row>
    <row r="221" hidden="1" spans="1:3">
      <c r="A221" s="153">
        <v>2330416</v>
      </c>
      <c r="B221" s="164" t="s">
        <v>1402</v>
      </c>
      <c r="C221" s="163">
        <v>0</v>
      </c>
    </row>
    <row r="222" hidden="1" spans="1:3">
      <c r="A222" s="153">
        <v>2330417</v>
      </c>
      <c r="B222" s="164" t="s">
        <v>1403</v>
      </c>
      <c r="C222" s="163">
        <v>0</v>
      </c>
    </row>
    <row r="223" hidden="1" spans="1:3">
      <c r="A223" s="153">
        <v>2330418</v>
      </c>
      <c r="B223" s="164" t="s">
        <v>1404</v>
      </c>
      <c r="C223" s="163">
        <v>0</v>
      </c>
    </row>
    <row r="224" hidden="1" spans="1:3">
      <c r="A224" s="153">
        <v>2330419</v>
      </c>
      <c r="B224" s="164" t="s">
        <v>1405</v>
      </c>
      <c r="C224" s="163">
        <v>0</v>
      </c>
    </row>
    <row r="225" hidden="1" spans="1:3">
      <c r="A225" s="153">
        <v>2330420</v>
      </c>
      <c r="B225" s="164" t="s">
        <v>1406</v>
      </c>
      <c r="C225" s="163">
        <v>0</v>
      </c>
    </row>
    <row r="226" hidden="1" spans="1:3">
      <c r="A226" s="153">
        <v>2330431</v>
      </c>
      <c r="B226" s="164" t="s">
        <v>1407</v>
      </c>
      <c r="C226" s="163">
        <v>0</v>
      </c>
    </row>
    <row r="227" hidden="1" spans="1:3">
      <c r="A227" s="153">
        <v>2330432</v>
      </c>
      <c r="B227" s="164" t="s">
        <v>1408</v>
      </c>
      <c r="C227" s="163">
        <v>0</v>
      </c>
    </row>
    <row r="228" hidden="1" spans="1:3">
      <c r="A228" s="153">
        <v>2330433</v>
      </c>
      <c r="B228" s="164" t="s">
        <v>1409</v>
      </c>
      <c r="C228" s="163">
        <v>0</v>
      </c>
    </row>
    <row r="229" hidden="1" spans="1:3">
      <c r="A229" s="153">
        <v>2330498</v>
      </c>
      <c r="B229" s="164" t="s">
        <v>1410</v>
      </c>
      <c r="C229" s="163">
        <v>0</v>
      </c>
    </row>
    <row r="230" hidden="1" spans="1:3">
      <c r="A230" s="153">
        <v>2330499</v>
      </c>
      <c r="B230" s="164" t="s">
        <v>1411</v>
      </c>
      <c r="C230" s="163">
        <v>0</v>
      </c>
    </row>
    <row r="231" spans="1:3">
      <c r="A231" s="153">
        <v>234</v>
      </c>
      <c r="B231" s="164" t="s">
        <v>1412</v>
      </c>
      <c r="C231" s="163">
        <v>23361</v>
      </c>
    </row>
    <row r="232" spans="1:3">
      <c r="A232" s="153">
        <v>23401</v>
      </c>
      <c r="B232" s="164" t="s">
        <v>1413</v>
      </c>
      <c r="C232" s="163">
        <v>18000</v>
      </c>
    </row>
    <row r="233" spans="1:3">
      <c r="A233" s="153">
        <v>2340101</v>
      </c>
      <c r="B233" s="164" t="s">
        <v>1414</v>
      </c>
      <c r="C233" s="163">
        <v>3402</v>
      </c>
    </row>
    <row r="234" hidden="1" spans="1:3">
      <c r="A234" s="153">
        <v>2340102</v>
      </c>
      <c r="B234" s="164" t="s">
        <v>1415</v>
      </c>
      <c r="C234" s="163"/>
    </row>
    <row r="235" spans="1:3">
      <c r="A235" s="153">
        <v>2340103</v>
      </c>
      <c r="B235" s="164" t="s">
        <v>1416</v>
      </c>
      <c r="C235" s="163">
        <v>74</v>
      </c>
    </row>
    <row r="236" hidden="1" spans="1:3">
      <c r="A236" s="153">
        <v>2340104</v>
      </c>
      <c r="B236" s="164" t="s">
        <v>1417</v>
      </c>
      <c r="C236" s="163"/>
    </row>
    <row r="237" hidden="1" spans="1:3">
      <c r="A237" s="153">
        <v>2340105</v>
      </c>
      <c r="B237" s="164" t="s">
        <v>1418</v>
      </c>
      <c r="C237" s="163"/>
    </row>
    <row r="238" hidden="1" spans="1:3">
      <c r="A238" s="153">
        <v>2340106</v>
      </c>
      <c r="B238" s="164" t="s">
        <v>1419</v>
      </c>
      <c r="C238" s="163"/>
    </row>
    <row r="239" hidden="1" spans="1:3">
      <c r="A239" s="153">
        <v>2340107</v>
      </c>
      <c r="B239" s="164" t="s">
        <v>1420</v>
      </c>
      <c r="C239" s="163"/>
    </row>
    <row r="240" spans="1:3">
      <c r="A240" s="153">
        <v>2340108</v>
      </c>
      <c r="B240" s="164" t="s">
        <v>1421</v>
      </c>
      <c r="C240" s="163">
        <v>9714</v>
      </c>
    </row>
    <row r="241" spans="1:3">
      <c r="A241" s="153">
        <v>2340109</v>
      </c>
      <c r="B241" s="164" t="s">
        <v>1422</v>
      </c>
      <c r="C241" s="163">
        <v>4810</v>
      </c>
    </row>
    <row r="242" hidden="1" spans="1:3">
      <c r="A242" s="153">
        <v>2340110</v>
      </c>
      <c r="B242" s="164" t="s">
        <v>1423</v>
      </c>
      <c r="C242" s="163"/>
    </row>
    <row r="243" hidden="1" spans="1:3">
      <c r="A243" s="153">
        <v>2340111</v>
      </c>
      <c r="B243" s="164" t="s">
        <v>1424</v>
      </c>
      <c r="C243" s="163"/>
    </row>
    <row r="244" hidden="1" spans="1:3">
      <c r="A244" s="153">
        <v>2340199</v>
      </c>
      <c r="B244" s="164" t="s">
        <v>1425</v>
      </c>
      <c r="C244" s="163"/>
    </row>
    <row r="245" spans="1:3">
      <c r="A245" s="153">
        <v>23402</v>
      </c>
      <c r="B245" s="164" t="s">
        <v>1426</v>
      </c>
      <c r="C245" s="163">
        <v>5361</v>
      </c>
    </row>
    <row r="246" hidden="1" spans="1:3">
      <c r="A246" s="153">
        <v>2340201</v>
      </c>
      <c r="B246" s="164" t="s">
        <v>1427</v>
      </c>
      <c r="C246" s="163"/>
    </row>
    <row r="247" hidden="1" spans="1:3">
      <c r="A247" s="153">
        <v>2340202</v>
      </c>
      <c r="B247" s="164" t="s">
        <v>1428</v>
      </c>
      <c r="C247" s="163"/>
    </row>
    <row r="248" hidden="1" spans="1:3">
      <c r="A248" s="153">
        <v>2340203</v>
      </c>
      <c r="B248" s="164" t="s">
        <v>1429</v>
      </c>
      <c r="C248" s="163"/>
    </row>
    <row r="249" hidden="1" spans="1:3">
      <c r="A249" s="153">
        <v>2340204</v>
      </c>
      <c r="B249" s="164" t="s">
        <v>1430</v>
      </c>
      <c r="C249" s="163"/>
    </row>
    <row r="250" hidden="1" spans="1:3">
      <c r="A250" s="153">
        <v>2340205</v>
      </c>
      <c r="B250" s="164" t="s">
        <v>1431</v>
      </c>
      <c r="C250" s="163"/>
    </row>
    <row r="251" spans="1:3">
      <c r="A251" s="153">
        <v>2340299</v>
      </c>
      <c r="B251" s="164" t="s">
        <v>1432</v>
      </c>
      <c r="C251" s="163">
        <v>5361</v>
      </c>
    </row>
  </sheetData>
  <autoFilter ref="A4:D251">
    <filterColumn colId="2">
      <filters>
        <filter val="4810"/>
        <filter val="346350"/>
        <filter val="1911"/>
        <filter val="5791"/>
        <filter val="7991"/>
        <filter val="114"/>
        <filter val="9714"/>
        <filter val="9056"/>
        <filter val="117"/>
        <filter val="1397"/>
        <filter val="19017"/>
        <filter val="998"/>
        <filter val="5361"/>
        <filter val="23361"/>
        <filter val="112522"/>
        <filter val="14364"/>
        <filter val="3125"/>
        <filter val="426"/>
        <filter val="25267"/>
        <filter val="168"/>
        <filter val="269"/>
        <filter val="130"/>
        <filter val="230"/>
        <filter val="1532"/>
        <filter val="4732"/>
        <filter val="147972"/>
        <filter val="55373"/>
        <filter val="211373"/>
        <filter val="34"/>
        <filter val="74"/>
        <filter val="134"/>
        <filter val="28134"/>
        <filter val="1635"/>
        <filter val="636"/>
        <filter val="4779"/>
        <filter val="2440"/>
        <filter val="10000"/>
        <filter val="12900"/>
        <filter val="18000"/>
        <filter val="25000"/>
        <filter val="38000"/>
        <filter val="2"/>
        <filter val="3402"/>
        <filter val="22903"/>
        <filter val="14744"/>
        <filter val="1486"/>
        <filter val="42047"/>
        <filter val="6448"/>
        <filter val="8888"/>
        <filter val="9"/>
      </filters>
    </filterColumn>
  </autoFilter>
  <mergeCells count="2">
    <mergeCell ref="B1:C1"/>
    <mergeCell ref="B2:C2"/>
  </mergeCells>
  <printOptions horizontalCentered="1"/>
  <pageMargins left="0.590277777777778" right="0.590277777777778" top="0.708333333333333" bottom="0.708333333333333" header="0.314583333333333" footer="0.314583333333333"/>
  <pageSetup paperSize="9" fitToHeight="0" orientation="portrait" blackAndWhite="1" errors="blank"/>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1"/>
  <sheetViews>
    <sheetView topLeftCell="A2" workbookViewId="0">
      <selection activeCell="A2" sqref="A2:D2"/>
    </sheetView>
  </sheetViews>
  <sheetFormatPr defaultColWidth="9" defaultRowHeight="20.1" customHeight="1" outlineLevelCol="4"/>
  <cols>
    <col min="1" max="1" width="29.1083333333333" style="134" customWidth="1"/>
    <col min="2" max="2" width="13.3333333333333" style="135" customWidth="1"/>
    <col min="3" max="3" width="29" style="136" customWidth="1"/>
    <col min="4" max="4" width="13.3333333333333" style="137" customWidth="1"/>
    <col min="5" max="5" width="13" style="138" customWidth="1"/>
    <col min="6" max="16384" width="9" style="138"/>
  </cols>
  <sheetData>
    <row r="1" customHeight="1" spans="1:4">
      <c r="A1" s="139" t="s">
        <v>1433</v>
      </c>
      <c r="B1" s="140"/>
      <c r="C1" s="140"/>
      <c r="D1" s="140"/>
    </row>
    <row r="2" ht="29.25" customHeight="1" spans="1:4">
      <c r="A2" s="141" t="s">
        <v>1434</v>
      </c>
      <c r="B2" s="141"/>
      <c r="C2" s="141"/>
      <c r="D2" s="141"/>
    </row>
    <row r="3" ht="11.25" customHeight="1" spans="1:4">
      <c r="A3" s="142"/>
      <c r="B3" s="143"/>
      <c r="C3" s="142"/>
      <c r="D3" s="144"/>
    </row>
    <row r="4" customHeight="1" spans="1:4">
      <c r="A4" s="145"/>
      <c r="B4" s="145"/>
      <c r="C4" s="145"/>
      <c r="D4" s="146" t="s">
        <v>1179</v>
      </c>
    </row>
    <row r="5" ht="24" customHeight="1" spans="1:4">
      <c r="A5" s="83" t="s">
        <v>1435</v>
      </c>
      <c r="B5" s="84" t="s">
        <v>7</v>
      </c>
      <c r="C5" s="83" t="s">
        <v>81</v>
      </c>
      <c r="D5" s="84" t="s">
        <v>7</v>
      </c>
    </row>
    <row r="6" ht="24" customHeight="1" spans="1:5">
      <c r="A6" s="85" t="s">
        <v>1126</v>
      </c>
      <c r="B6" s="68">
        <f>SUM(B7:B19)</f>
        <v>101268</v>
      </c>
      <c r="C6" s="85" t="s">
        <v>1436</v>
      </c>
      <c r="D6" s="68">
        <f>SUM(D7:D19)</f>
        <v>30145</v>
      </c>
      <c r="E6" s="135"/>
    </row>
    <row r="7" ht="24" customHeight="1" spans="1:5">
      <c r="A7" s="147" t="s">
        <v>1437</v>
      </c>
      <c r="B7" s="73"/>
      <c r="C7" s="148" t="s">
        <v>1438</v>
      </c>
      <c r="D7" s="149">
        <v>30145</v>
      </c>
      <c r="E7" s="135"/>
    </row>
    <row r="8" ht="21" customHeight="1" spans="1:4">
      <c r="A8" s="147" t="s">
        <v>1439</v>
      </c>
      <c r="B8" s="73">
        <v>3453</v>
      </c>
      <c r="C8" s="148"/>
      <c r="D8" s="73"/>
    </row>
    <row r="9" ht="21" customHeight="1" spans="1:4">
      <c r="A9" s="147" t="s">
        <v>1440</v>
      </c>
      <c r="B9" s="73">
        <v>123</v>
      </c>
      <c r="C9" s="148"/>
      <c r="D9" s="73"/>
    </row>
    <row r="10" ht="21" customHeight="1" spans="1:4">
      <c r="A10" s="147" t="s">
        <v>1441</v>
      </c>
      <c r="B10" s="73"/>
      <c r="C10" s="148"/>
      <c r="D10" s="73"/>
    </row>
    <row r="11" ht="21" customHeight="1" spans="1:4">
      <c r="A11" s="147" t="s">
        <v>1442</v>
      </c>
      <c r="B11" s="73">
        <v>20736</v>
      </c>
      <c r="C11" s="148"/>
      <c r="D11" s="73"/>
    </row>
    <row r="12" ht="21" customHeight="1" spans="1:4">
      <c r="A12" s="147" t="s">
        <v>1443</v>
      </c>
      <c r="B12" s="73">
        <v>2156</v>
      </c>
      <c r="C12" s="148"/>
      <c r="D12" s="73"/>
    </row>
    <row r="13" ht="21" customHeight="1" spans="1:4">
      <c r="A13" s="147" t="s">
        <v>1444</v>
      </c>
      <c r="B13" s="73">
        <v>134</v>
      </c>
      <c r="C13" s="148"/>
      <c r="D13" s="73"/>
    </row>
    <row r="14" ht="21" customHeight="1" spans="1:4">
      <c r="A14" s="147" t="s">
        <v>1445</v>
      </c>
      <c r="B14" s="73">
        <v>7227</v>
      </c>
      <c r="C14" s="148"/>
      <c r="D14" s="73"/>
    </row>
    <row r="15" ht="21" customHeight="1" spans="1:4">
      <c r="A15" s="147" t="s">
        <v>1446</v>
      </c>
      <c r="B15" s="73">
        <v>64099</v>
      </c>
      <c r="C15" s="148"/>
      <c r="D15" s="73"/>
    </row>
    <row r="16" ht="21" customHeight="1" spans="1:4">
      <c r="A16" s="147" t="s">
        <v>1447</v>
      </c>
      <c r="B16" s="73">
        <v>17</v>
      </c>
      <c r="C16" s="148"/>
      <c r="D16" s="73"/>
    </row>
    <row r="17" ht="21" customHeight="1" spans="1:4">
      <c r="A17" s="147" t="s">
        <v>1448</v>
      </c>
      <c r="B17" s="73">
        <v>36</v>
      </c>
      <c r="C17" s="148"/>
      <c r="D17" s="73"/>
    </row>
    <row r="18" ht="21" customHeight="1" spans="1:4">
      <c r="A18" s="147" t="s">
        <v>1449</v>
      </c>
      <c r="B18" s="73">
        <v>3287</v>
      </c>
      <c r="C18" s="148"/>
      <c r="D18" s="73"/>
    </row>
    <row r="19" ht="21" customHeight="1" spans="1:4">
      <c r="A19" s="147"/>
      <c r="B19" s="73"/>
      <c r="C19" s="148"/>
      <c r="D19" s="73"/>
    </row>
    <row r="20" ht="35.1" customHeight="1" spans="1:4">
      <c r="A20" s="150"/>
      <c r="B20" s="150"/>
      <c r="C20" s="150"/>
      <c r="D20" s="150"/>
    </row>
    <row r="21" customHeight="1" spans="2:2">
      <c r="B21" s="151"/>
    </row>
  </sheetData>
  <mergeCells count="5">
    <mergeCell ref="A1:B1"/>
    <mergeCell ref="C1:D1"/>
    <mergeCell ref="A2:D2"/>
    <mergeCell ref="A4:C4"/>
    <mergeCell ref="A20:D20"/>
  </mergeCells>
  <printOptions horizontalCentered="1"/>
  <pageMargins left="0.747916666666667" right="0.747916666666667" top="0.984027777777778" bottom="0.984027777777778" header="0.511805555555556" footer="0.511805555555556"/>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FF00"/>
  </sheetPr>
  <dimension ref="A1:R26"/>
  <sheetViews>
    <sheetView showZeros="0" zoomScale="70" zoomScaleNormal="70" workbookViewId="0">
      <selection activeCell="A2" sqref="A2:M2"/>
    </sheetView>
  </sheetViews>
  <sheetFormatPr defaultColWidth="9" defaultRowHeight="15"/>
  <cols>
    <col min="1" max="1" width="21" style="93" customWidth="1"/>
    <col min="2" max="2" width="8.44166666666667" style="94" hidden="1" customWidth="1"/>
    <col min="3" max="4" width="9.44166666666667" style="95" customWidth="1"/>
    <col min="5" max="5" width="9.10833333333333" style="95" customWidth="1"/>
    <col min="6" max="6" width="9.33333333333333" style="95" customWidth="1"/>
    <col min="7" max="7" width="10" style="95" customWidth="1"/>
    <col min="8" max="8" width="35.2166666666667" style="96" customWidth="1"/>
    <col min="9" max="9" width="8.44166666666667" style="97" hidden="1" customWidth="1"/>
    <col min="10" max="11" width="9.44166666666667" style="98" customWidth="1"/>
    <col min="12" max="12" width="9.10833333333333" style="98" customWidth="1"/>
    <col min="13" max="13" width="9.33333333333333" style="93" customWidth="1"/>
    <col min="14" max="14" width="10" style="93" customWidth="1"/>
    <col min="15" max="15" width="10.775" style="93" customWidth="1"/>
    <col min="16" max="16384" width="9" style="93"/>
  </cols>
  <sheetData>
    <row r="1" s="90" customFormat="1" ht="15.75" spans="1:12">
      <c r="A1" s="59" t="s">
        <v>1450</v>
      </c>
      <c r="B1" s="60"/>
      <c r="C1" s="60"/>
      <c r="D1" s="60"/>
      <c r="E1" s="60"/>
      <c r="F1" s="60"/>
      <c r="G1" s="60"/>
      <c r="H1" s="60"/>
      <c r="I1" s="127"/>
      <c r="J1" s="60"/>
      <c r="K1" s="60"/>
      <c r="L1" s="60"/>
    </row>
    <row r="2" s="91" customFormat="1" ht="27.6" customHeight="1" spans="1:13">
      <c r="A2" s="99" t="s">
        <v>1451</v>
      </c>
      <c r="B2" s="100"/>
      <c r="C2" s="100"/>
      <c r="D2" s="100"/>
      <c r="E2" s="100"/>
      <c r="F2" s="100"/>
      <c r="G2" s="100"/>
      <c r="H2" s="100"/>
      <c r="I2" s="100"/>
      <c r="J2" s="100"/>
      <c r="K2" s="100"/>
      <c r="L2" s="100"/>
      <c r="M2" s="100"/>
    </row>
    <row r="3" ht="23.25" customHeight="1" spans="1:18">
      <c r="A3" s="101"/>
      <c r="B3" s="102"/>
      <c r="C3" s="101"/>
      <c r="D3" s="101"/>
      <c r="E3" s="101"/>
      <c r="F3" s="101"/>
      <c r="G3" s="101"/>
      <c r="H3" s="101"/>
      <c r="N3" s="128"/>
      <c r="O3" s="128" t="s">
        <v>2</v>
      </c>
      <c r="P3" s="129"/>
      <c r="Q3" s="129"/>
      <c r="R3" s="129"/>
    </row>
    <row r="4" s="92" customFormat="1" ht="58.05" customHeight="1" spans="1:15">
      <c r="A4" s="63" t="s">
        <v>3</v>
      </c>
      <c r="B4" s="65" t="s">
        <v>1180</v>
      </c>
      <c r="C4" s="64" t="s">
        <v>5</v>
      </c>
      <c r="D4" s="64" t="s">
        <v>6</v>
      </c>
      <c r="E4" s="65" t="s">
        <v>7</v>
      </c>
      <c r="F4" s="103" t="s">
        <v>1452</v>
      </c>
      <c r="G4" s="103" t="s">
        <v>1453</v>
      </c>
      <c r="H4" s="104" t="s">
        <v>1454</v>
      </c>
      <c r="I4" s="65" t="s">
        <v>1180</v>
      </c>
      <c r="J4" s="64" t="s">
        <v>5</v>
      </c>
      <c r="K4" s="64" t="s">
        <v>6</v>
      </c>
      <c r="L4" s="64" t="s">
        <v>11</v>
      </c>
      <c r="M4" s="65" t="s">
        <v>7</v>
      </c>
      <c r="N4" s="103" t="s">
        <v>12</v>
      </c>
      <c r="O4" s="103" t="s">
        <v>9</v>
      </c>
    </row>
    <row r="5" s="92" customFormat="1" ht="24" customHeight="1" spans="1:15">
      <c r="A5" s="63" t="s">
        <v>13</v>
      </c>
      <c r="B5" s="105">
        <f>B6</f>
        <v>40000</v>
      </c>
      <c r="C5" s="105">
        <f>C6</f>
        <v>60000</v>
      </c>
      <c r="D5" s="105">
        <f>D6</f>
        <v>0</v>
      </c>
      <c r="E5" s="105">
        <f>E6</f>
        <v>60000</v>
      </c>
      <c r="F5" s="106" t="s">
        <v>14</v>
      </c>
      <c r="G5" s="106" t="s">
        <v>14</v>
      </c>
      <c r="H5" s="104" t="s">
        <v>13</v>
      </c>
      <c r="I5" s="105">
        <f t="shared" ref="I5:M5" si="0">I6+I19</f>
        <v>40000</v>
      </c>
      <c r="J5" s="105">
        <f t="shared" si="0"/>
        <v>60000</v>
      </c>
      <c r="K5" s="105">
        <f t="shared" si="0"/>
        <v>0</v>
      </c>
      <c r="L5" s="105">
        <f t="shared" si="0"/>
        <v>60000</v>
      </c>
      <c r="M5" s="105">
        <f t="shared" si="0"/>
        <v>60000</v>
      </c>
      <c r="N5" s="106" t="s">
        <v>14</v>
      </c>
      <c r="O5" s="106" t="s">
        <v>14</v>
      </c>
    </row>
    <row r="6" s="92" customFormat="1" ht="24" customHeight="1" spans="1:15">
      <c r="A6" s="107" t="s">
        <v>15</v>
      </c>
      <c r="B6" s="105">
        <f>B8</f>
        <v>40000</v>
      </c>
      <c r="C6" s="105">
        <f>C8</f>
        <v>60000</v>
      </c>
      <c r="D6" s="105">
        <f>D8</f>
        <v>0</v>
      </c>
      <c r="E6" s="105">
        <f>E8</f>
        <v>60000</v>
      </c>
      <c r="F6" s="106">
        <f>E6/C6</f>
        <v>1</v>
      </c>
      <c r="G6" s="106">
        <f>E6/B6-1</f>
        <v>0.5</v>
      </c>
      <c r="H6" s="108" t="s">
        <v>16</v>
      </c>
      <c r="I6" s="105">
        <f>SUM(I7,I12,I15,I17)</f>
        <v>0</v>
      </c>
      <c r="J6" s="105">
        <f>SUM(J7,J12,J15,J17)</f>
        <v>20000</v>
      </c>
      <c r="K6" s="105"/>
      <c r="L6" s="105">
        <f>L12+L17</f>
        <v>20000</v>
      </c>
      <c r="M6" s="105">
        <f>M12+M17</f>
        <v>20000</v>
      </c>
      <c r="N6" s="106">
        <f>M6/L6</f>
        <v>1</v>
      </c>
      <c r="O6" s="106" t="s">
        <v>14</v>
      </c>
    </row>
    <row r="7" s="92" customFormat="1" ht="22.5" customHeight="1" spans="1:18">
      <c r="A7" s="109" t="s">
        <v>1455</v>
      </c>
      <c r="B7" s="109"/>
      <c r="C7" s="73"/>
      <c r="D7" s="73"/>
      <c r="E7" s="74"/>
      <c r="F7" s="110"/>
      <c r="G7" s="111"/>
      <c r="H7" s="109" t="s">
        <v>1456</v>
      </c>
      <c r="I7" s="109"/>
      <c r="J7" s="74">
        <f>SUM(J8:J11)</f>
        <v>0</v>
      </c>
      <c r="K7" s="74"/>
      <c r="L7" s="74"/>
      <c r="M7" s="74"/>
      <c r="N7" s="110"/>
      <c r="O7" s="130"/>
      <c r="R7" s="133"/>
    </row>
    <row r="8" s="92" customFormat="1" ht="22.5" customHeight="1" spans="1:18">
      <c r="A8" s="109" t="s">
        <v>1457</v>
      </c>
      <c r="B8" s="109">
        <v>40000</v>
      </c>
      <c r="C8" s="73">
        <v>60000</v>
      </c>
      <c r="D8" s="73"/>
      <c r="E8" s="74">
        <v>60000</v>
      </c>
      <c r="F8" s="112">
        <f>E8/C8</f>
        <v>1</v>
      </c>
      <c r="G8" s="112">
        <f>E8/B8-1</f>
        <v>0.5</v>
      </c>
      <c r="H8" s="109" t="s">
        <v>1458</v>
      </c>
      <c r="I8" s="109"/>
      <c r="J8" s="73"/>
      <c r="K8" s="73"/>
      <c r="L8" s="74"/>
      <c r="M8" s="74"/>
      <c r="N8" s="110"/>
      <c r="O8" s="130"/>
      <c r="R8" s="133"/>
    </row>
    <row r="9" s="92" customFormat="1" ht="22.5" customHeight="1" spans="1:18">
      <c r="A9" s="109" t="s">
        <v>1459</v>
      </c>
      <c r="B9" s="109"/>
      <c r="C9" s="74"/>
      <c r="D9" s="74"/>
      <c r="E9" s="74"/>
      <c r="F9" s="110"/>
      <c r="G9" s="111"/>
      <c r="H9" s="109" t="s">
        <v>1460</v>
      </c>
      <c r="I9" s="109"/>
      <c r="J9" s="74"/>
      <c r="K9" s="74"/>
      <c r="L9" s="74"/>
      <c r="M9" s="74"/>
      <c r="N9" s="110"/>
      <c r="O9" s="130"/>
      <c r="R9" s="133"/>
    </row>
    <row r="10" s="92" customFormat="1" ht="22.5" customHeight="1" spans="1:18">
      <c r="A10" s="109" t="s">
        <v>1461</v>
      </c>
      <c r="B10" s="109"/>
      <c r="C10" s="113"/>
      <c r="D10" s="113"/>
      <c r="E10" s="113"/>
      <c r="F10" s="111"/>
      <c r="G10" s="111"/>
      <c r="H10" s="109" t="s">
        <v>1462</v>
      </c>
      <c r="I10" s="109"/>
      <c r="J10" s="74"/>
      <c r="K10" s="74"/>
      <c r="L10" s="74"/>
      <c r="M10" s="74"/>
      <c r="N10" s="110"/>
      <c r="O10" s="130"/>
      <c r="R10" s="133"/>
    </row>
    <row r="11" s="92" customFormat="1" ht="22.5" customHeight="1" spans="1:18">
      <c r="A11" s="109"/>
      <c r="B11" s="109"/>
      <c r="C11" s="114"/>
      <c r="D11" s="114"/>
      <c r="E11" s="114"/>
      <c r="F11" s="115"/>
      <c r="G11" s="115"/>
      <c r="H11" s="109" t="s">
        <v>1463</v>
      </c>
      <c r="I11" s="109"/>
      <c r="J11" s="73"/>
      <c r="K11" s="73"/>
      <c r="L11" s="74"/>
      <c r="M11" s="74"/>
      <c r="N11" s="110"/>
      <c r="O11" s="130"/>
      <c r="R11" s="133"/>
    </row>
    <row r="12" s="92" customFormat="1" ht="22.5" customHeight="1" spans="1:18">
      <c r="A12" s="116"/>
      <c r="B12" s="116"/>
      <c r="C12" s="114"/>
      <c r="D12" s="114"/>
      <c r="E12" s="114"/>
      <c r="F12" s="115"/>
      <c r="G12" s="115"/>
      <c r="H12" s="109" t="s">
        <v>1464</v>
      </c>
      <c r="I12" s="109"/>
      <c r="J12" s="74">
        <f>SUM(J13:J14)</f>
        <v>0</v>
      </c>
      <c r="K12" s="74"/>
      <c r="L12" s="74">
        <f>L13</f>
        <v>12165</v>
      </c>
      <c r="M12" s="74">
        <f>M13</f>
        <v>12165</v>
      </c>
      <c r="N12" s="110"/>
      <c r="O12" s="130"/>
      <c r="R12" s="133"/>
    </row>
    <row r="13" s="92" customFormat="1" ht="22.5" customHeight="1" spans="1:18">
      <c r="A13" s="116"/>
      <c r="B13" s="116"/>
      <c r="C13" s="114"/>
      <c r="D13" s="114"/>
      <c r="E13" s="114"/>
      <c r="F13" s="115"/>
      <c r="G13" s="115"/>
      <c r="H13" s="117" t="s">
        <v>1465</v>
      </c>
      <c r="I13" s="117"/>
      <c r="J13" s="73"/>
      <c r="K13" s="73"/>
      <c r="L13" s="74">
        <v>12165</v>
      </c>
      <c r="M13" s="74">
        <v>12165</v>
      </c>
      <c r="N13" s="110"/>
      <c r="O13" s="130"/>
      <c r="R13" s="133"/>
    </row>
    <row r="14" s="92" customFormat="1" ht="22.5" customHeight="1" spans="1:18">
      <c r="A14" s="118"/>
      <c r="B14" s="118"/>
      <c r="C14" s="114"/>
      <c r="D14" s="114"/>
      <c r="E14" s="114"/>
      <c r="F14" s="115"/>
      <c r="G14" s="115"/>
      <c r="H14" s="109" t="s">
        <v>1466</v>
      </c>
      <c r="I14" s="109"/>
      <c r="J14" s="73"/>
      <c r="K14" s="73"/>
      <c r="L14" s="74"/>
      <c r="M14" s="74"/>
      <c r="N14" s="110"/>
      <c r="O14" s="130"/>
      <c r="R14" s="133"/>
    </row>
    <row r="15" s="92" customFormat="1" ht="22.5" customHeight="1" spans="1:18">
      <c r="A15" s="118"/>
      <c r="B15" s="118"/>
      <c r="C15" s="114"/>
      <c r="D15" s="114"/>
      <c r="E15" s="114"/>
      <c r="F15" s="115"/>
      <c r="G15" s="115"/>
      <c r="H15" s="109" t="s">
        <v>1467</v>
      </c>
      <c r="I15" s="109"/>
      <c r="J15" s="74">
        <f>J16</f>
        <v>0</v>
      </c>
      <c r="K15" s="74"/>
      <c r="L15" s="74"/>
      <c r="M15" s="74"/>
      <c r="N15" s="110"/>
      <c r="O15" s="131"/>
      <c r="R15" s="133"/>
    </row>
    <row r="16" s="92" customFormat="1" ht="22.5" customHeight="1" spans="1:18">
      <c r="A16" s="118"/>
      <c r="B16" s="118"/>
      <c r="C16" s="114"/>
      <c r="D16" s="114"/>
      <c r="E16" s="114"/>
      <c r="F16" s="115"/>
      <c r="G16" s="115"/>
      <c r="H16" s="109" t="s">
        <v>1468</v>
      </c>
      <c r="I16" s="109"/>
      <c r="J16" s="74"/>
      <c r="K16" s="74"/>
      <c r="L16" s="74"/>
      <c r="M16" s="74"/>
      <c r="N16" s="110"/>
      <c r="O16" s="131"/>
      <c r="R16" s="133"/>
    </row>
    <row r="17" s="92" customFormat="1" ht="22.5" customHeight="1" spans="1:18">
      <c r="A17" s="118"/>
      <c r="B17" s="118"/>
      <c r="C17" s="114"/>
      <c r="D17" s="114"/>
      <c r="E17" s="114"/>
      <c r="F17" s="115"/>
      <c r="G17" s="115"/>
      <c r="H17" s="109" t="s">
        <v>1469</v>
      </c>
      <c r="I17" s="109"/>
      <c r="J17" s="74">
        <f t="shared" ref="J17:M17" si="1">J18</f>
        <v>20000</v>
      </c>
      <c r="K17" s="74"/>
      <c r="L17" s="74">
        <f t="shared" si="1"/>
        <v>7835</v>
      </c>
      <c r="M17" s="74">
        <f t="shared" si="1"/>
        <v>7835</v>
      </c>
      <c r="N17" s="110"/>
      <c r="O17" s="131"/>
      <c r="R17" s="133"/>
    </row>
    <row r="18" s="92" customFormat="1" ht="22.5" customHeight="1" spans="1:18">
      <c r="A18" s="119"/>
      <c r="B18" s="119"/>
      <c r="C18" s="120"/>
      <c r="D18" s="120"/>
      <c r="E18" s="120"/>
      <c r="F18" s="121"/>
      <c r="G18" s="121"/>
      <c r="H18" s="109" t="s">
        <v>1470</v>
      </c>
      <c r="I18" s="109"/>
      <c r="J18" s="73">
        <v>20000</v>
      </c>
      <c r="K18" s="73"/>
      <c r="L18" s="74">
        <v>7835</v>
      </c>
      <c r="M18" s="74">
        <v>7835</v>
      </c>
      <c r="N18" s="110"/>
      <c r="O18" s="132"/>
      <c r="R18" s="133"/>
    </row>
    <row r="19" s="92" customFormat="1" ht="22.5" customHeight="1" spans="1:15">
      <c r="A19" s="107" t="s">
        <v>63</v>
      </c>
      <c r="B19" s="107"/>
      <c r="C19" s="105">
        <f>SUM(C20:C21)</f>
        <v>0</v>
      </c>
      <c r="D19" s="105"/>
      <c r="E19" s="105"/>
      <c r="F19" s="106"/>
      <c r="G19" s="122"/>
      <c r="H19" s="107" t="s">
        <v>64</v>
      </c>
      <c r="I19" s="105">
        <f t="shared" ref="I19:M19" si="2">SUM(I20:I22)</f>
        <v>40000</v>
      </c>
      <c r="J19" s="105">
        <f t="shared" si="2"/>
        <v>40000</v>
      </c>
      <c r="K19" s="105"/>
      <c r="L19" s="105">
        <f t="shared" si="2"/>
        <v>40000</v>
      </c>
      <c r="M19" s="105">
        <f t="shared" si="2"/>
        <v>40000</v>
      </c>
      <c r="N19" s="106" t="s">
        <v>14</v>
      </c>
      <c r="O19" s="122" t="s">
        <v>14</v>
      </c>
    </row>
    <row r="20" s="92" customFormat="1" ht="22.5" customHeight="1" spans="1:15">
      <c r="A20" s="123" t="s">
        <v>1471</v>
      </c>
      <c r="B20" s="123"/>
      <c r="C20" s="74"/>
      <c r="D20" s="74"/>
      <c r="E20" s="74"/>
      <c r="F20" s="110"/>
      <c r="G20" s="124"/>
      <c r="H20" s="123" t="s">
        <v>1472</v>
      </c>
      <c r="I20" s="74">
        <v>40000</v>
      </c>
      <c r="J20" s="74">
        <v>40000</v>
      </c>
      <c r="K20" s="74"/>
      <c r="L20" s="74">
        <v>40000</v>
      </c>
      <c r="M20" s="74">
        <v>40000</v>
      </c>
      <c r="N20" s="110"/>
      <c r="O20" s="131"/>
    </row>
    <row r="21" s="92" customFormat="1" ht="22.5" customHeight="1" spans="1:15">
      <c r="A21" s="123" t="s">
        <v>1473</v>
      </c>
      <c r="B21" s="123"/>
      <c r="C21" s="74"/>
      <c r="D21" s="74"/>
      <c r="E21" s="74"/>
      <c r="F21" s="110"/>
      <c r="G21" s="124"/>
      <c r="H21" s="123" t="s">
        <v>1474</v>
      </c>
      <c r="I21" s="123"/>
      <c r="J21" s="74"/>
      <c r="K21" s="74"/>
      <c r="L21" s="74"/>
      <c r="M21" s="74"/>
      <c r="N21" s="110"/>
      <c r="O21" s="131"/>
    </row>
    <row r="22" s="92" customFormat="1" ht="20.1" customHeight="1" spans="1:15">
      <c r="A22" s="125"/>
      <c r="B22" s="125"/>
      <c r="C22" s="126"/>
      <c r="D22" s="126"/>
      <c r="E22" s="126"/>
      <c r="F22" s="124"/>
      <c r="G22" s="124"/>
      <c r="H22" s="123" t="s">
        <v>1475</v>
      </c>
      <c r="I22" s="123"/>
      <c r="J22" s="74"/>
      <c r="K22" s="74"/>
      <c r="L22" s="74"/>
      <c r="M22" s="74"/>
      <c r="N22" s="110"/>
      <c r="O22" s="131"/>
    </row>
    <row r="23" ht="20.1" customHeight="1"/>
    <row r="24" ht="20.1" customHeight="1"/>
    <row r="25" ht="20.1" customHeight="1"/>
    <row r="26" ht="20.1" customHeight="1"/>
  </sheetData>
  <mergeCells count="2">
    <mergeCell ref="A1:H1"/>
    <mergeCell ref="A2:M2"/>
  </mergeCells>
  <printOptions horizontalCentered="1"/>
  <pageMargins left="0.590277777777778" right="0.590277777777778" top="0.708333333333333" bottom="0.708333333333333" header="0.314583333333333" footer="0.314583333333333"/>
  <pageSetup paperSize="9" scale="80" orientation="landscape" blackAndWhite="1" errors="blank"/>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pageSetUpPr fitToPage="1"/>
  </sheetPr>
  <dimension ref="A1:C34"/>
  <sheetViews>
    <sheetView topLeftCell="B1" workbookViewId="0">
      <selection activeCell="B2" sqref="B2:C2"/>
    </sheetView>
  </sheetViews>
  <sheetFormatPr defaultColWidth="9" defaultRowHeight="13.5" outlineLevelCol="2"/>
  <cols>
    <col min="1" max="1" width="9" hidden="1" customWidth="1"/>
    <col min="2" max="2" width="39.4416666666667" customWidth="1"/>
    <col min="3" max="3" width="36.1083333333333" customWidth="1"/>
  </cols>
  <sheetData>
    <row r="1" ht="15.75" spans="1:3">
      <c r="A1" s="4"/>
      <c r="B1" s="4" t="s">
        <v>1476</v>
      </c>
      <c r="C1" s="4"/>
    </row>
    <row r="2" ht="24" spans="2:3">
      <c r="B2" s="86" t="s">
        <v>1477</v>
      </c>
      <c r="C2" s="87"/>
    </row>
    <row r="3" ht="18.75" spans="2:3">
      <c r="B3" s="88" t="s">
        <v>81</v>
      </c>
      <c r="C3" s="88" t="s">
        <v>7</v>
      </c>
    </row>
    <row r="4" hidden="1" spans="1:3">
      <c r="A4">
        <v>208</v>
      </c>
      <c r="B4" s="89" t="s">
        <v>1478</v>
      </c>
      <c r="C4" s="89">
        <v>0</v>
      </c>
    </row>
    <row r="5" hidden="1" spans="1:3">
      <c r="A5">
        <v>20804</v>
      </c>
      <c r="B5" s="89" t="s">
        <v>441</v>
      </c>
      <c r="C5" s="89">
        <v>0</v>
      </c>
    </row>
    <row r="6" hidden="1" spans="1:3">
      <c r="A6">
        <v>2080451</v>
      </c>
      <c r="B6" s="89" t="s">
        <v>1479</v>
      </c>
      <c r="C6" s="89">
        <v>0</v>
      </c>
    </row>
    <row r="7" spans="1:3">
      <c r="A7">
        <v>223</v>
      </c>
      <c r="B7" s="89" t="s">
        <v>1480</v>
      </c>
      <c r="C7" s="89">
        <v>20000</v>
      </c>
    </row>
    <row r="8" hidden="1" spans="1:3">
      <c r="A8">
        <v>22301</v>
      </c>
      <c r="B8" s="89" t="s">
        <v>1481</v>
      </c>
      <c r="C8" s="89">
        <v>0</v>
      </c>
    </row>
    <row r="9" hidden="1" spans="1:3">
      <c r="A9">
        <v>2230101</v>
      </c>
      <c r="B9" s="89" t="s">
        <v>1482</v>
      </c>
      <c r="C9" s="89">
        <v>0</v>
      </c>
    </row>
    <row r="10" hidden="1" spans="1:3">
      <c r="A10">
        <v>2230102</v>
      </c>
      <c r="B10" s="89" t="s">
        <v>1483</v>
      </c>
      <c r="C10" s="89">
        <v>0</v>
      </c>
    </row>
    <row r="11" hidden="1" spans="1:3">
      <c r="A11">
        <v>2230103</v>
      </c>
      <c r="B11" s="89" t="s">
        <v>1484</v>
      </c>
      <c r="C11" s="89">
        <v>0</v>
      </c>
    </row>
    <row r="12" hidden="1" spans="1:3">
      <c r="A12">
        <v>2230104</v>
      </c>
      <c r="B12" s="89" t="s">
        <v>1485</v>
      </c>
      <c r="C12" s="89">
        <v>0</v>
      </c>
    </row>
    <row r="13" hidden="1" spans="1:3">
      <c r="A13">
        <v>2230105</v>
      </c>
      <c r="B13" s="89" t="s">
        <v>1486</v>
      </c>
      <c r="C13" s="89">
        <v>0</v>
      </c>
    </row>
    <row r="14" hidden="1" spans="1:3">
      <c r="A14">
        <v>2230106</v>
      </c>
      <c r="B14" s="89" t="s">
        <v>1487</v>
      </c>
      <c r="C14" s="89">
        <v>0</v>
      </c>
    </row>
    <row r="15" hidden="1" spans="1:3">
      <c r="A15">
        <v>2230107</v>
      </c>
      <c r="B15" s="89" t="s">
        <v>1488</v>
      </c>
      <c r="C15" s="89">
        <v>0</v>
      </c>
    </row>
    <row r="16" hidden="1" spans="1:3">
      <c r="A16">
        <v>2230108</v>
      </c>
      <c r="B16" s="89" t="s">
        <v>1489</v>
      </c>
      <c r="C16" s="89">
        <v>0</v>
      </c>
    </row>
    <row r="17" hidden="1" spans="1:3">
      <c r="A17">
        <v>2230199</v>
      </c>
      <c r="B17" s="89" t="s">
        <v>1490</v>
      </c>
      <c r="C17" s="89">
        <v>0</v>
      </c>
    </row>
    <row r="18" spans="1:3">
      <c r="A18">
        <v>22302</v>
      </c>
      <c r="B18" s="89" t="s">
        <v>1491</v>
      </c>
      <c r="C18" s="89">
        <v>12165</v>
      </c>
    </row>
    <row r="19" hidden="1" spans="1:3">
      <c r="A19">
        <v>2230201</v>
      </c>
      <c r="B19" s="89" t="s">
        <v>1492</v>
      </c>
      <c r="C19" s="89">
        <v>0</v>
      </c>
    </row>
    <row r="20" spans="1:3">
      <c r="A20">
        <v>2230202</v>
      </c>
      <c r="B20" s="89" t="s">
        <v>1493</v>
      </c>
      <c r="C20" s="89">
        <v>12165</v>
      </c>
    </row>
    <row r="21" hidden="1" spans="1:3">
      <c r="A21">
        <v>2230203</v>
      </c>
      <c r="B21" s="89" t="s">
        <v>1494</v>
      </c>
      <c r="C21" s="89">
        <v>0</v>
      </c>
    </row>
    <row r="22" hidden="1" spans="1:3">
      <c r="A22">
        <v>2230204</v>
      </c>
      <c r="B22" s="89" t="s">
        <v>1495</v>
      </c>
      <c r="C22" s="89">
        <v>0</v>
      </c>
    </row>
    <row r="23" hidden="1" spans="1:3">
      <c r="A23">
        <v>2230205</v>
      </c>
      <c r="B23" s="89" t="s">
        <v>1496</v>
      </c>
      <c r="C23" s="89">
        <v>0</v>
      </c>
    </row>
    <row r="24" hidden="1" spans="1:3">
      <c r="A24">
        <v>2230206</v>
      </c>
      <c r="B24" s="89" t="s">
        <v>1497</v>
      </c>
      <c r="C24" s="89">
        <v>0</v>
      </c>
    </row>
    <row r="25" hidden="1" spans="1:3">
      <c r="A25">
        <v>2230207</v>
      </c>
      <c r="B25" s="89" t="s">
        <v>1498</v>
      </c>
      <c r="C25" s="89">
        <v>0</v>
      </c>
    </row>
    <row r="26" hidden="1" spans="1:3">
      <c r="A26">
        <v>2230299</v>
      </c>
      <c r="B26" s="89" t="s">
        <v>1499</v>
      </c>
      <c r="C26" s="89">
        <v>0</v>
      </c>
    </row>
    <row r="27" hidden="1" spans="1:3">
      <c r="A27">
        <v>22303</v>
      </c>
      <c r="B27" s="89" t="s">
        <v>1500</v>
      </c>
      <c r="C27" s="89">
        <v>0</v>
      </c>
    </row>
    <row r="28" hidden="1" spans="1:3">
      <c r="A28">
        <v>2230301</v>
      </c>
      <c r="B28" s="89" t="s">
        <v>1501</v>
      </c>
      <c r="C28" s="89">
        <v>0</v>
      </c>
    </row>
    <row r="29" hidden="1" spans="1:3">
      <c r="A29">
        <v>22304</v>
      </c>
      <c r="B29" s="89" t="s">
        <v>1502</v>
      </c>
      <c r="C29" s="89">
        <v>0</v>
      </c>
    </row>
    <row r="30" hidden="1" spans="1:3">
      <c r="A30">
        <v>2230401</v>
      </c>
      <c r="B30" s="89" t="s">
        <v>1503</v>
      </c>
      <c r="C30" s="89">
        <v>0</v>
      </c>
    </row>
    <row r="31" hidden="1" spans="1:3">
      <c r="A31">
        <v>2230402</v>
      </c>
      <c r="B31" s="89" t="s">
        <v>1504</v>
      </c>
      <c r="C31" s="89">
        <v>0</v>
      </c>
    </row>
    <row r="32" hidden="1" spans="1:3">
      <c r="A32">
        <v>2230499</v>
      </c>
      <c r="B32" s="89" t="s">
        <v>1505</v>
      </c>
      <c r="C32" s="89">
        <v>0</v>
      </c>
    </row>
    <row r="33" spans="1:3">
      <c r="A33">
        <v>22399</v>
      </c>
      <c r="B33" s="89" t="s">
        <v>1506</v>
      </c>
      <c r="C33" s="89">
        <v>7835</v>
      </c>
    </row>
    <row r="34" spans="1:3">
      <c r="A34">
        <v>2239901</v>
      </c>
      <c r="B34" s="89" t="s">
        <v>1507</v>
      </c>
      <c r="C34" s="89">
        <v>7835</v>
      </c>
    </row>
  </sheetData>
  <autoFilter ref="A3:C34">
    <filterColumn colId="2">
      <filters>
        <filter val="20000"/>
        <filter val="7835"/>
        <filter val="12165"/>
      </filters>
    </filterColumn>
  </autoFilter>
  <mergeCells count="1">
    <mergeCell ref="B2:C2"/>
  </mergeCells>
  <printOptions horizontalCentered="1"/>
  <pageMargins left="0.747916666666667" right="0.747916666666667" top="0.984027777777778" bottom="0.984027777777778"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01-2020区级一般公共预算收支决算表 </vt:lpstr>
      <vt:lpstr>02-2020区级一般公共预算本级支出决算表（分功能科目）</vt:lpstr>
      <vt:lpstr>03-2020年区级一般公共预算基本支出（分经济科目）决算表</vt:lpstr>
      <vt:lpstr>04-2020年区级一般公共预算税收返还和转移支付决算表</vt:lpstr>
      <vt:lpstr>05-2020区级政府性基金预算收支决算表</vt:lpstr>
      <vt:lpstr>06-2020区级政府性基金预算本级支出决算表</vt:lpstr>
      <vt:lpstr>07-2020年区本级政府性基金预算转移支付收支决算表 </vt:lpstr>
      <vt:lpstr>08-2020区级国有资本经营预算收支决算表</vt:lpstr>
      <vt:lpstr>09-2020年区级国有资本经营预算本级支出决算表</vt:lpstr>
      <vt:lpstr>10-2020年区级国有资本经营预算转移支付决算表</vt:lpstr>
      <vt:lpstr>11-2020年社会保险基金收支决算表</vt:lpstr>
      <vt:lpstr>12-2020转移支付分地区</vt:lpstr>
      <vt:lpstr>13-2020年地方政府债务限额及余额决算情况表</vt:lpstr>
      <vt:lpstr>14-2020年地方政府债券使用情况表</vt:lpstr>
      <vt:lpstr>15-地方政府债务相关情况表</vt:lpstr>
      <vt:lpstr>16-三公经费情况表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wys</dc:creator>
  <cp:lastModifiedBy>唐世韬</cp:lastModifiedBy>
  <dcterms:created xsi:type="dcterms:W3CDTF">2006-09-13T11:21:00Z</dcterms:created>
  <cp:lastPrinted>2021-07-21T01:32:00Z</cp:lastPrinted>
  <dcterms:modified xsi:type="dcterms:W3CDTF">2024-01-16T09:24:59Z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