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always" codeName="ThisWorkbook" checkCompatibility="1" defaultThemeVersion="124226"/>
  <bookViews>
    <workbookView xWindow="0" yWindow="1575" windowWidth="15360" windowHeight="8715" firstSheet="8" activeTab="16"/>
  </bookViews>
  <sheets>
    <sheet name="EWYNHL" sheetId="13" state="hidden" r:id="rId1"/>
    <sheet name="封面" sheetId="8" r:id="rId2"/>
    <sheet name="一般公共预算收支总表" sheetId="4" r:id="rId3"/>
    <sheet name="一般公共预算功能科目" sheetId="17" r:id="rId4"/>
    <sheet name="一般公共预算支出（经济） " sheetId="18" r:id="rId5"/>
    <sheet name="一般公共预算转移支付" sheetId="20" r:id="rId6"/>
    <sheet name="基金预算收支总表" sheetId="5" r:id="rId7"/>
    <sheet name="基金预算支出表" sheetId="19" r:id="rId8"/>
    <sheet name="基金预算转移支付 " sheetId="21" r:id="rId9"/>
    <sheet name="国有资本经费预算收支总表" sheetId="22" r:id="rId10"/>
    <sheet name="国有资本经营预算支出表" sheetId="23" r:id="rId11"/>
    <sheet name="国有资本预算转移支付" sheetId="24" r:id="rId12"/>
    <sheet name="社保收入" sheetId="25" r:id="rId13"/>
    <sheet name="社保支出" sheetId="26" r:id="rId14"/>
    <sheet name="社保结余" sheetId="27" r:id="rId15"/>
    <sheet name="债务情况" sheetId="28" r:id="rId16"/>
    <sheet name="三公经费" sheetId="29" r:id="rId17"/>
  </sheets>
  <definedNames>
    <definedName name="_xlnm.Print_Titles" localSheetId="3">一般公共预算功能科目!$1:$3</definedName>
    <definedName name="_xlnm.Print_Titles" localSheetId="4">'一般公共预算支出（经济） '!$1:$4</definedName>
  </definedNames>
  <calcPr calcId="124519"/>
</workbook>
</file>

<file path=xl/calcChain.xml><?xml version="1.0" encoding="utf-8"?>
<calcChain xmlns="http://schemas.openxmlformats.org/spreadsheetml/2006/main">
  <c r="F25" i="4"/>
  <c r="F23"/>
  <c r="F16"/>
  <c r="F14"/>
  <c r="F13"/>
  <c r="F12"/>
  <c r="F11"/>
  <c r="F7"/>
  <c r="F5"/>
  <c r="C57" i="18"/>
  <c r="C51"/>
  <c r="C48"/>
  <c r="C44"/>
  <c r="C41"/>
  <c r="C37"/>
  <c r="C30"/>
  <c r="C22"/>
  <c r="C11"/>
  <c r="C6"/>
  <c r="C5" s="1"/>
  <c r="F17" i="4"/>
  <c r="C89" i="17"/>
  <c r="C87"/>
  <c r="C86" s="1"/>
  <c r="C84"/>
  <c r="C83" s="1"/>
  <c r="C80"/>
  <c r="C78"/>
  <c r="C77"/>
  <c r="C74"/>
  <c r="C70"/>
  <c r="C68"/>
  <c r="C63"/>
  <c r="C59"/>
  <c r="C58"/>
  <c r="C56"/>
  <c r="C55"/>
  <c r="C53"/>
  <c r="C51"/>
  <c r="C50" s="1"/>
  <c r="C46"/>
  <c r="C44"/>
  <c r="C43"/>
  <c r="C41"/>
  <c r="C38"/>
  <c r="C34"/>
  <c r="C32"/>
  <c r="C29"/>
  <c r="C28"/>
  <c r="C26"/>
  <c r="C25"/>
  <c r="C23"/>
  <c r="C22"/>
  <c r="C20"/>
  <c r="C18"/>
  <c r="C16"/>
  <c r="C12"/>
  <c r="C8"/>
  <c r="C6"/>
  <c r="C5" s="1"/>
  <c r="D7" i="29"/>
  <c r="B7" s="1"/>
  <c r="D6"/>
  <c r="B6" s="1"/>
  <c r="C16" i="19"/>
  <c r="C14"/>
  <c r="C13" s="1"/>
  <c r="C11"/>
  <c r="C7"/>
  <c r="G22" i="5"/>
  <c r="G21"/>
  <c r="E22"/>
  <c r="E21"/>
  <c r="F20"/>
  <c r="G20"/>
  <c r="G34" s="1"/>
  <c r="E20"/>
  <c r="E34" s="1"/>
  <c r="B29"/>
  <c r="B21"/>
  <c r="B20"/>
  <c r="F36" i="4"/>
  <c r="G36"/>
  <c r="E36"/>
  <c r="F31"/>
  <c r="F30"/>
  <c r="G31"/>
  <c r="E31"/>
  <c r="G30"/>
  <c r="E30"/>
  <c r="B22"/>
  <c r="C13"/>
  <c r="B13"/>
  <c r="E29"/>
  <c r="E40" s="1"/>
  <c r="B21"/>
  <c r="C5"/>
  <c r="C21" s="1"/>
  <c r="C40" s="1"/>
  <c r="C22"/>
  <c r="F29" i="5"/>
  <c r="F23"/>
  <c r="F22" s="1"/>
  <c r="F21" s="1"/>
  <c r="F24"/>
  <c r="C30"/>
  <c r="C29" s="1"/>
  <c r="C21"/>
  <c r="C4"/>
  <c r="C20" s="1"/>
  <c r="G29" i="4"/>
  <c r="G40" s="1"/>
  <c r="C6"/>
  <c r="C7"/>
  <c r="C8"/>
  <c r="C9"/>
  <c r="C10"/>
  <c r="C11"/>
  <c r="C12"/>
  <c r="C4" i="23"/>
  <c r="C6" i="19"/>
  <c r="C5" s="1"/>
  <c r="B34" i="5" l="1"/>
  <c r="B40" i="4"/>
  <c r="C4" i="17"/>
  <c r="F29" i="4"/>
  <c r="F40" s="1"/>
  <c r="C34" i="5"/>
  <c r="F30" s="1"/>
  <c r="F34" s="1"/>
</calcChain>
</file>

<file path=xl/sharedStrings.xml><?xml version="1.0" encoding="utf-8"?>
<sst xmlns="http://schemas.openxmlformats.org/spreadsheetml/2006/main" count="458" uniqueCount="367">
  <si>
    <t>万州区</t>
  </si>
  <si>
    <t>区县名称</t>
    <phoneticPr fontId="3" type="noConversion"/>
  </si>
  <si>
    <t>渝中区</t>
    <phoneticPr fontId="3" type="noConversion"/>
  </si>
  <si>
    <t>江北区</t>
  </si>
  <si>
    <t>双桥区</t>
  </si>
  <si>
    <t>巴南区</t>
  </si>
  <si>
    <t>渝北区</t>
  </si>
  <si>
    <t>涪陵区</t>
  </si>
  <si>
    <t>黔江区</t>
  </si>
  <si>
    <t>江津市</t>
  </si>
  <si>
    <t>合川市</t>
  </si>
  <si>
    <t>其中：上年结转安排数</t>
    <phoneticPr fontId="3" type="noConversion"/>
  </si>
  <si>
    <t>一、税收收入</t>
    <phoneticPr fontId="3" type="noConversion"/>
  </si>
  <si>
    <t>二、非税收入</t>
    <phoneticPr fontId="3" type="noConversion"/>
  </si>
  <si>
    <r>
      <t xml:space="preserve">       </t>
    </r>
    <r>
      <rPr>
        <sz val="11"/>
        <rFont val="宋体"/>
        <family val="3"/>
        <charset val="134"/>
      </rPr>
      <t>专项收入</t>
    </r>
    <phoneticPr fontId="3" type="noConversion"/>
  </si>
  <si>
    <r>
      <t xml:space="preserve">       </t>
    </r>
    <r>
      <rPr>
        <sz val="11"/>
        <rFont val="宋体"/>
        <family val="3"/>
        <charset val="134"/>
      </rPr>
      <t>行政事业性收费收入</t>
    </r>
    <phoneticPr fontId="3" type="noConversion"/>
  </si>
  <si>
    <r>
      <t xml:space="preserve">       </t>
    </r>
    <r>
      <rPr>
        <sz val="11"/>
        <rFont val="宋体"/>
        <family val="3"/>
        <charset val="134"/>
      </rPr>
      <t>罚没收入</t>
    </r>
    <phoneticPr fontId="3" type="noConversion"/>
  </si>
  <si>
    <r>
      <t xml:space="preserve">       </t>
    </r>
    <r>
      <rPr>
        <sz val="11"/>
        <rFont val="宋体"/>
        <family val="3"/>
        <charset val="134"/>
      </rPr>
      <t>国有资本经营收入</t>
    </r>
    <phoneticPr fontId="3" type="noConversion"/>
  </si>
  <si>
    <r>
      <t xml:space="preserve">       </t>
    </r>
    <r>
      <rPr>
        <sz val="11"/>
        <rFont val="宋体"/>
        <family val="3"/>
        <charset val="134"/>
      </rPr>
      <t>国有资源（资产）有偿使用收入</t>
    </r>
    <phoneticPr fontId="3" type="noConversion"/>
  </si>
  <si>
    <r>
      <t xml:space="preserve">       </t>
    </r>
    <r>
      <rPr>
        <sz val="11"/>
        <rFont val="宋体"/>
        <family val="3"/>
        <charset val="134"/>
      </rPr>
      <t>其他收入</t>
    </r>
    <phoneticPr fontId="3" type="noConversion"/>
  </si>
  <si>
    <t>转移性支出</t>
    <phoneticPr fontId="3" type="noConversion"/>
  </si>
  <si>
    <t>上解上级支出</t>
    <phoneticPr fontId="3" type="noConversion"/>
  </si>
  <si>
    <t xml:space="preserve">    体制上解支出</t>
    <phoneticPr fontId="3" type="noConversion"/>
  </si>
  <si>
    <t xml:space="preserve">       专项上解支出</t>
    <phoneticPr fontId="3" type="noConversion"/>
  </si>
  <si>
    <t xml:space="preserve">       结转</t>
    <phoneticPr fontId="3" type="noConversion"/>
  </si>
  <si>
    <r>
      <t xml:space="preserve">              </t>
    </r>
    <r>
      <rPr>
        <sz val="11"/>
        <rFont val="宋体"/>
        <family val="3"/>
        <charset val="134"/>
      </rPr>
      <t>净结余</t>
    </r>
    <phoneticPr fontId="3" type="noConversion"/>
  </si>
  <si>
    <t>收入总计</t>
    <phoneticPr fontId="3" type="noConversion"/>
  </si>
  <si>
    <t>支出总计</t>
    <phoneticPr fontId="3" type="noConversion"/>
  </si>
  <si>
    <t>单位：元</t>
    <phoneticPr fontId="3" type="noConversion"/>
  </si>
  <si>
    <t>表1</t>
    <phoneticPr fontId="3" type="noConversion"/>
  </si>
  <si>
    <t>编制单位(盖章）：</t>
    <phoneticPr fontId="3" type="noConversion"/>
  </si>
  <si>
    <r>
      <t>编</t>
    </r>
    <r>
      <rPr>
        <sz val="22"/>
        <rFont val="Times New Roman"/>
        <family val="1"/>
      </rPr>
      <t xml:space="preserve">    </t>
    </r>
    <r>
      <rPr>
        <sz val="22"/>
        <rFont val="宋体"/>
        <family val="3"/>
        <charset val="134"/>
      </rPr>
      <t>制</t>
    </r>
    <r>
      <rPr>
        <sz val="22"/>
        <rFont val="Times New Roman"/>
        <family val="1"/>
      </rPr>
      <t xml:space="preserve">    </t>
    </r>
    <r>
      <rPr>
        <sz val="22"/>
        <rFont val="宋体"/>
        <family val="3"/>
        <charset val="134"/>
      </rPr>
      <t>时</t>
    </r>
    <r>
      <rPr>
        <sz val="22"/>
        <rFont val="Times New Roman"/>
        <family val="1"/>
      </rPr>
      <t xml:space="preserve">    </t>
    </r>
    <r>
      <rPr>
        <sz val="22"/>
        <rFont val="宋体"/>
        <family val="3"/>
        <charset val="134"/>
      </rPr>
      <t>间</t>
    </r>
    <r>
      <rPr>
        <sz val="22"/>
        <rFont val="Times New Roman"/>
        <family val="1"/>
      </rPr>
      <t xml:space="preserve"> </t>
    </r>
    <r>
      <rPr>
        <sz val="22"/>
        <rFont val="宋体"/>
        <family val="3"/>
        <charset val="134"/>
      </rPr>
      <t>：</t>
    </r>
    <phoneticPr fontId="3" type="noConversion"/>
  </si>
  <si>
    <t>调入资金</t>
    <phoneticPr fontId="3" type="noConversion"/>
  </si>
  <si>
    <t>一般性转移支付收入</t>
    <phoneticPr fontId="3" type="noConversion"/>
  </si>
  <si>
    <t>上年结转结余收入</t>
    <phoneticPr fontId="3" type="noConversion"/>
  </si>
  <si>
    <t>支出合计</t>
    <phoneticPr fontId="3" type="noConversion"/>
  </si>
  <si>
    <t xml:space="preserve">   　其中：结转</t>
    <phoneticPr fontId="3" type="noConversion"/>
  </si>
  <si>
    <t>政府性基金收入</t>
    <phoneticPr fontId="3" type="noConversion"/>
  </si>
  <si>
    <t>转移性收入</t>
    <phoneticPr fontId="3" type="noConversion"/>
  </si>
  <si>
    <t>上年结余收入</t>
    <phoneticPr fontId="3" type="noConversion"/>
  </si>
  <si>
    <t xml:space="preserve">   调出资金</t>
    <phoneticPr fontId="3" type="noConversion"/>
  </si>
  <si>
    <t xml:space="preserve">   年终结余</t>
    <phoneticPr fontId="3" type="noConversion"/>
  </si>
  <si>
    <t>镇乡（街道）负责人（章）：</t>
    <phoneticPr fontId="3" type="noConversion"/>
  </si>
  <si>
    <t xml:space="preserve">        财政所负责人（章）：</t>
    <phoneticPr fontId="3" type="noConversion"/>
  </si>
  <si>
    <t xml:space="preserve">       经办人（签章）：</t>
    <phoneticPr fontId="3" type="noConversion"/>
  </si>
  <si>
    <r>
      <t>镇乡</t>
    </r>
    <r>
      <rPr>
        <sz val="18"/>
        <rFont val="Times New Roman"/>
        <family val="1"/>
      </rPr>
      <t>(</t>
    </r>
    <r>
      <rPr>
        <sz val="18"/>
        <rFont val="宋体"/>
        <family val="3"/>
        <charset val="134"/>
      </rPr>
      <t>街道</t>
    </r>
    <r>
      <rPr>
        <sz val="18"/>
        <rFont val="Times New Roman"/>
        <family val="1"/>
      </rPr>
      <t>)</t>
    </r>
    <r>
      <rPr>
        <sz val="18"/>
        <rFont val="宋体"/>
        <family val="3"/>
        <charset val="134"/>
      </rPr>
      <t>人大主席团（工委）审核及签章：</t>
    </r>
    <phoneticPr fontId="3" type="noConversion"/>
  </si>
  <si>
    <t>表2</t>
    <phoneticPr fontId="3" type="noConversion"/>
  </si>
  <si>
    <t>公共预算收入合计</t>
    <phoneticPr fontId="3" type="noConversion"/>
  </si>
  <si>
    <t>1、均衡性转移支付收入</t>
    <phoneticPr fontId="3" type="noConversion"/>
  </si>
  <si>
    <t>2、固定数额补助</t>
    <phoneticPr fontId="3" type="noConversion"/>
  </si>
  <si>
    <t>3、其他一般性转移支付收入</t>
    <phoneticPr fontId="3" type="noConversion"/>
  </si>
  <si>
    <t xml:space="preserve">  其他一般公共服务支出</t>
  </si>
  <si>
    <t xml:space="preserve">  其他城乡社区支出</t>
  </si>
  <si>
    <t xml:space="preserve">  住房公积金</t>
  </si>
  <si>
    <t>其他支出</t>
  </si>
  <si>
    <t>2021年    镇、乡（街道）财政预算草案</t>
    <phoneticPr fontId="3" type="noConversion"/>
  </si>
  <si>
    <t>2021年开州区乡镇街道基金收支预算表</t>
    <phoneticPr fontId="3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</si>
  <si>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</si>
  <si>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</si>
  <si>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</si>
  <si>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</si>
  <si>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</si>
  <si>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</si>
  <si>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</si>
  <si>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</si>
  <si>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</si>
  <si>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</si>
  <si>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</si>
  <si>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</si>
  <si>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</si>
  <si>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</si>
  <si>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</si>
  <si>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</si>
  <si>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</si>
  <si>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</si>
  <si>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</si>
  <si>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</si>
  <si>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</si>
  <si>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</si>
  <si>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</si>
  <si>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二十四、债务付息及发行费用支出</t>
  </si>
  <si>
    <t>2021年开州区乡镇街道一般公共预算收支预算表</t>
    <phoneticPr fontId="3" type="noConversion"/>
  </si>
  <si>
    <t>2020年执行数</t>
    <phoneticPr fontId="3" type="noConversion"/>
  </si>
  <si>
    <t>2021年预算数</t>
    <phoneticPr fontId="3" type="noConversion"/>
  </si>
  <si>
    <t>2021年预算数</t>
    <phoneticPr fontId="3" type="noConversion"/>
  </si>
  <si>
    <t>一、文化旅游体育与传媒支出</t>
    <phoneticPr fontId="3" type="noConversion"/>
  </si>
  <si>
    <t>本级支出合计</t>
  </si>
  <si>
    <t xml:space="preserve"> 一、一般公共服务支出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</si>
  <si>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</si>
  <si>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</si>
  <si>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</si>
  <si>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事业运行</t>
  </si>
  <si>
    <t xml:space="preserve">  政府办公厅（室）及相关机构事务</t>
  </si>
  <si>
    <t xml:space="preserve">    其他政府办公厅（室）及相关机构事务支出</t>
  </si>
  <si>
    <t xml:space="preserve">  财政事务</t>
  </si>
  <si>
    <t xml:space="preserve">    其他财政事务支出</t>
  </si>
  <si>
    <t xml:space="preserve">  群众团体事务</t>
  </si>
  <si>
    <t xml:space="preserve">  党委办公厅（室）及相关机构事务</t>
  </si>
  <si>
    <t xml:space="preserve">    其他一般公共服务支出</t>
  </si>
  <si>
    <t xml:space="preserve">  国防动员</t>
  </si>
  <si>
    <t xml:space="preserve">    其他国防动员支出</t>
  </si>
  <si>
    <t xml:space="preserve">  文化和旅游</t>
  </si>
  <si>
    <t xml:space="preserve">    群众文化</t>
  </si>
  <si>
    <t xml:space="preserve">  人力资源和社会保障管理事务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</si>
  <si>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</si>
  <si>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</si>
  <si>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</si>
  <si>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</si>
  <si>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</si>
  <si>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</si>
  <si>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</si>
  <si>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</si>
  <si>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社会福利</t>
  </si>
  <si>
    <t xml:space="preserve">    老年福利</t>
  </si>
  <si>
    <t xml:space="preserve">    社会福利事业单位</t>
  </si>
  <si>
    <t xml:space="preserve">  退役军人管理事务</t>
  </si>
  <si>
    <t xml:space="preserve">  卫生健康管理事务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</si>
  <si>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</si>
  <si>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</si>
  <si>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</si>
  <si>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</si>
  <si>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污染防治</t>
  </si>
  <si>
    <t xml:space="preserve">    水体</t>
  </si>
  <si>
    <t xml:space="preserve">  自然生态保护</t>
  </si>
  <si>
    <t xml:space="preserve">    农村环境保护</t>
  </si>
  <si>
    <t xml:space="preserve">    其他城乡社区支出</t>
  </si>
  <si>
    <t xml:space="preserve">  农业农村</t>
  </si>
  <si>
    <t xml:space="preserve">    乡村产业与合作经济</t>
  </si>
  <si>
    <t xml:space="preserve">    对高校毕业生到基层任职补助</t>
  </si>
  <si>
    <t xml:space="preserve">  林业和草原</t>
  </si>
  <si>
    <t xml:space="preserve">    事业机构</t>
  </si>
  <si>
    <t xml:space="preserve">    森林资源培育</t>
  </si>
  <si>
    <t xml:space="preserve">    自然保护区等管理</t>
  </si>
  <si>
    <t xml:space="preserve">    其他林业和草原支出</t>
  </si>
  <si>
    <t xml:space="preserve">  水利</t>
  </si>
  <si>
    <t xml:space="preserve">    水资源节约管理与保护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</si>
  <si>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</si>
  <si>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</si>
  <si>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</si>
  <si>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</si>
  <si>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农村综合改革</t>
  </si>
  <si>
    <t xml:space="preserve">    农村公益事业建设奖补资金</t>
  </si>
  <si>
    <t xml:space="preserve">    对村民委员会和村党支部的补助</t>
  </si>
  <si>
    <t xml:space="preserve">  公路水路运输</t>
  </si>
  <si>
    <t xml:space="preserve">    公路和运输安全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</si>
  <si>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</si>
  <si>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</si>
  <si>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</si>
  <si>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其他支出</t>
  </si>
  <si>
    <t xml:space="preserve">  住房改革支出</t>
  </si>
  <si>
    <t xml:space="preserve">    住房公积金</t>
  </si>
  <si>
    <t xml:space="preserve">  自然灾害防治</t>
  </si>
  <si>
    <t xml:space="preserve">    地质灾害防治</t>
  </si>
  <si>
    <t xml:space="preserve">  自然灾害救灾及恢复重建支出</t>
  </si>
  <si>
    <t xml:space="preserve">    中央自然灾害救灾补助</t>
  </si>
  <si>
    <t xml:space="preserve">    地方自然灾害救灾补助</t>
  </si>
  <si>
    <t xml:space="preserve">    自然灾害灾后重建补助</t>
  </si>
  <si>
    <t>科目编码</t>
    <phoneticPr fontId="3" type="noConversion"/>
  </si>
  <si>
    <t>支        出</t>
    <phoneticPr fontId="3" type="noConversion"/>
  </si>
  <si>
    <t xml:space="preserve">2021年乡镇街道一般公共预算本级支出表 </t>
    <phoneticPr fontId="3" type="noConversion"/>
  </si>
  <si>
    <t>（按经济分类科目）</t>
  </si>
  <si>
    <t>预 算 数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</si>
  <si>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</si>
  <si>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</si>
  <si>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</si>
  <si>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</si>
  <si>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</si>
  <si>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</si>
  <si>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</si>
  <si>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</si>
  <si>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</si>
  <si>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</si>
  <si>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</si>
  <si>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</si>
  <si>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</si>
  <si>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</si>
  <si>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</si>
  <si>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</si>
  <si>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</si>
  <si>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</si>
  <si>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>对事业单位资本性补助</t>
  </si>
  <si>
    <t xml:space="preserve">  资本性支出(一)</t>
  </si>
  <si>
    <t>对个人和家庭的补助</t>
  </si>
  <si>
    <t xml:space="preserve">  社会福利和救助</t>
  </si>
  <si>
    <t xml:space="preserve">  个人农业生产补贴</t>
  </si>
  <si>
    <t xml:space="preserve">  离退休费</t>
  </si>
  <si>
    <t xml:space="preserve">  其他对个人和家庭补助</t>
  </si>
  <si>
    <t>支       出</t>
    <phoneticPr fontId="3" type="noConversion"/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</si>
  <si>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</si>
  <si>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</si>
  <si>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</si>
  <si>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</si>
  <si>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</si>
  <si>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</si>
  <si>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</si>
  <si>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</si>
  <si>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</si>
  <si>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 xml:space="preserve">  其他对事业单位补助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</si>
  <si>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</si>
  <si>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</si>
  <si>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</si>
  <si>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</si>
  <si>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</si>
  <si>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</si>
  <si>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</si>
  <si>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</si>
  <si>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助学金</t>
  </si>
  <si>
    <t xml:space="preserve">  赠与</t>
  </si>
  <si>
    <t xml:space="preserve">  国家赔偿费用支出</t>
  </si>
  <si>
    <t xml:space="preserve">  对民间非营利组织和群众性自治组织补贴</t>
  </si>
  <si>
    <t>科目代码</t>
    <phoneticPr fontId="3" type="noConversion"/>
  </si>
  <si>
    <t>收                          入</t>
    <phoneticPr fontId="3" type="noConversion"/>
  </si>
  <si>
    <t>支                          出</t>
    <phoneticPr fontId="3" type="noConversion"/>
  </si>
  <si>
    <t>项          目</t>
    <phoneticPr fontId="3" type="noConversion"/>
  </si>
  <si>
    <t>2020年执行数</t>
    <phoneticPr fontId="3" type="noConversion"/>
  </si>
  <si>
    <t>其中：上年结转安排数</t>
    <phoneticPr fontId="3" type="noConversion"/>
  </si>
  <si>
    <t>预  算  数</t>
  </si>
  <si>
    <t>合      计</t>
    <phoneticPr fontId="3" type="noConversion"/>
  </si>
  <si>
    <t>收              入</t>
    <phoneticPr fontId="3" type="noConversion"/>
  </si>
  <si>
    <t>支            出</t>
    <phoneticPr fontId="3" type="noConversion"/>
  </si>
  <si>
    <t>三、城乡社区支出</t>
    <phoneticPr fontId="3" type="noConversion"/>
  </si>
  <si>
    <t>四、农林水支出</t>
    <phoneticPr fontId="3" type="noConversion"/>
  </si>
  <si>
    <t>五、交通运输支出</t>
    <phoneticPr fontId="3" type="noConversion"/>
  </si>
  <si>
    <t>基金收入合计</t>
    <phoneticPr fontId="3" type="noConversion"/>
  </si>
  <si>
    <t>　政府性基金转移收入</t>
    <phoneticPr fontId="3" type="noConversion"/>
  </si>
  <si>
    <t>上解上级支出</t>
    <phoneticPr fontId="3" type="noConversion"/>
  </si>
  <si>
    <t xml:space="preserve">    体制上解支出</t>
    <phoneticPr fontId="3" type="noConversion"/>
  </si>
  <si>
    <t>调入资金</t>
    <phoneticPr fontId="3" type="noConversion"/>
  </si>
  <si>
    <t xml:space="preserve">   调出资金</t>
    <phoneticPr fontId="3" type="noConversion"/>
  </si>
  <si>
    <t>政府性基金预算调入基金</t>
    <phoneticPr fontId="3" type="noConversion"/>
  </si>
  <si>
    <t xml:space="preserve">              净结余</t>
    <phoneticPr fontId="3" type="noConversion"/>
  </si>
  <si>
    <t>二、社会保障和就业支出</t>
    <phoneticPr fontId="3" type="noConversion"/>
  </si>
  <si>
    <t>六、其他支出</t>
    <phoneticPr fontId="3" type="noConversion"/>
  </si>
  <si>
    <t>七、债务付息及发行费用支出</t>
    <phoneticPr fontId="3" type="noConversion"/>
  </si>
  <si>
    <t xml:space="preserve">   　其中：结转</t>
    <phoneticPr fontId="3" type="noConversion"/>
  </si>
  <si>
    <t xml:space="preserve">   年终结余</t>
    <phoneticPr fontId="3" type="noConversion"/>
  </si>
  <si>
    <t xml:space="preserve">       结转</t>
    <phoneticPr fontId="3" type="noConversion"/>
  </si>
  <si>
    <t>支        出</t>
  </si>
  <si>
    <t xml:space="preserve">    国有土地使用权出让收入安排的支出</t>
  </si>
  <si>
    <t xml:space="preserve">    城市基础设施配套费安排的支出</t>
  </si>
  <si>
    <t xml:space="preserve">    三峡水库库区基金支出</t>
  </si>
  <si>
    <t xml:space="preserve">    国家重大水利工程建设基金安排的支出</t>
  </si>
  <si>
    <t xml:space="preserve">2020年乡镇街道政府性基金支出预算表 </t>
    <phoneticPr fontId="3" type="noConversion"/>
  </si>
  <si>
    <t>一、城乡社区支出</t>
    <phoneticPr fontId="3" type="noConversion"/>
  </si>
  <si>
    <t>二、农林水支出</t>
    <phoneticPr fontId="3" type="noConversion"/>
  </si>
  <si>
    <t>合计</t>
  </si>
  <si>
    <t>合计</t>
    <phoneticPr fontId="3" type="noConversion"/>
  </si>
  <si>
    <t xml:space="preserve">           土地开发支出</t>
    <phoneticPr fontId="3" type="noConversion"/>
  </si>
  <si>
    <t xml:space="preserve">           农村基础设施建设支出</t>
    <phoneticPr fontId="3" type="noConversion"/>
  </si>
  <si>
    <t xml:space="preserve">           其他国有土地使用权出让收入安排的支出</t>
    <phoneticPr fontId="3" type="noConversion"/>
  </si>
  <si>
    <t xml:space="preserve">           城市公共设施</t>
    <phoneticPr fontId="3" type="noConversion"/>
  </si>
  <si>
    <t xml:space="preserve">           基础设施建设和经济发展</t>
    <phoneticPr fontId="3" type="noConversion"/>
  </si>
  <si>
    <t xml:space="preserve">           三峡后续工作</t>
    <phoneticPr fontId="3" type="noConversion"/>
  </si>
  <si>
    <t>支      出</t>
  </si>
  <si>
    <t>预算数</t>
  </si>
  <si>
    <t>单位：元</t>
    <phoneticPr fontId="34" type="noConversion"/>
  </si>
  <si>
    <t>（分地区）</t>
    <phoneticPr fontId="34" type="noConversion"/>
  </si>
  <si>
    <t>合计</t>
    <phoneticPr fontId="34" type="noConversion"/>
  </si>
  <si>
    <t xml:space="preserve">2021年乡镇街道基金预算转移支付支出表 </t>
    <phoneticPr fontId="34" type="noConversion"/>
  </si>
  <si>
    <t xml:space="preserve">2021年乡镇街道一般公共预算转移支付支出表 </t>
    <phoneticPr fontId="34" type="noConversion"/>
  </si>
  <si>
    <t>收        入</t>
  </si>
  <si>
    <t>总  计</t>
  </si>
  <si>
    <t>本级收入合计</t>
  </si>
  <si>
    <t>一、利润收入</t>
  </si>
  <si>
    <t>一、解决历史遗留问题及改革成本支出</t>
  </si>
  <si>
    <t>二、股利、股息收入</t>
  </si>
  <si>
    <t xml:space="preserve"> “三供一业”移交补助支出</t>
  </si>
  <si>
    <t xml:space="preserve">  其他历史遗留及改革成本支出</t>
  </si>
  <si>
    <t>二、国有企业资本金注入</t>
  </si>
  <si>
    <t xml:space="preserve">  支持科技进步支出</t>
  </si>
  <si>
    <t xml:space="preserve">  其他国有企业资本金注入</t>
  </si>
  <si>
    <t>三、金融企业国有资本经营预算支出</t>
  </si>
  <si>
    <t xml:space="preserve">   资本性支出</t>
  </si>
  <si>
    <t xml:space="preserve">  其他金融国有资本经营预算支出</t>
  </si>
  <si>
    <t>四、其他国有资本经营预算支出</t>
  </si>
  <si>
    <t xml:space="preserve">  其他国有资本经营预算支出  </t>
  </si>
  <si>
    <t>转移性收入合计</t>
  </si>
  <si>
    <t>转移性支出合计</t>
  </si>
  <si>
    <t>上级补助收入</t>
  </si>
  <si>
    <t xml:space="preserve">    调出资金</t>
  </si>
  <si>
    <t xml:space="preserve">2021年乡镇街道国有资本经营预算收支预算表 </t>
    <phoneticPr fontId="34" type="noConversion"/>
  </si>
  <si>
    <t>2020年执行数</t>
    <phoneticPr fontId="34" type="noConversion"/>
  </si>
  <si>
    <t>2021年预算数</t>
    <phoneticPr fontId="34" type="noConversion"/>
  </si>
  <si>
    <t>注：乡镇街道无国有资本经营预算，以空表列示。</t>
    <phoneticPr fontId="34" type="noConversion"/>
  </si>
  <si>
    <t>注：本表由于乡镇街道属末级，无相关数据，以空表列示。</t>
    <phoneticPr fontId="34" type="noConversion"/>
  </si>
  <si>
    <t xml:space="preserve">2020年乡镇街道国有资本经费预算支出表 </t>
    <phoneticPr fontId="3" type="noConversion"/>
  </si>
  <si>
    <t xml:space="preserve">2021年乡镇街道国有资本经营预算转移支付支出表 </t>
    <phoneticPr fontId="34" type="noConversion"/>
  </si>
  <si>
    <t>2021年社会保险基金收入预算表</t>
  </si>
  <si>
    <t>（社保基金由市级统筹，故数据为空）</t>
  </si>
  <si>
    <t>项目</t>
  </si>
  <si>
    <t>一、企业职工基本养老保险基金收入</t>
  </si>
  <si>
    <t xml:space="preserve">    其中：社会保险费收入</t>
  </si>
  <si>
    <t xml:space="preserve">         利息收入</t>
  </si>
  <si>
    <t xml:space="preserve">         财政补贴收入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</si>
  <si>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</si>
  <si>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</si>
  <si>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</si>
  <si>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</si>
  <si>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>六、工伤保险基金本收入</t>
  </si>
  <si>
    <t>七、失业保险基金收入</t>
  </si>
  <si>
    <t>社会保险基金收入小计</t>
  </si>
  <si>
    <t>2021年社会保险基金支出预算表</t>
  </si>
  <si>
    <t>一、企业职工基本养老保险基金支出</t>
  </si>
  <si>
    <t xml:space="preserve">    其中:养老保险待遇支出</t>
  </si>
  <si>
    <t>二、城乡居民基本养老保险基金支出</t>
  </si>
  <si>
    <t>三、机关事业单位基本养老保险基金支出</t>
  </si>
  <si>
    <t>四、职工基本医疗保险基金支出</t>
  </si>
  <si>
    <t xml:space="preserve">    其中:基本医疗保险待遇支出</t>
  </si>
  <si>
    <t>五、居民基本医疗保险基金支出</t>
  </si>
  <si>
    <t>六、工伤保险基金本支出</t>
  </si>
  <si>
    <t xml:space="preserve">    其中:工伤保险待遇支出</t>
  </si>
  <si>
    <t>七、失业保险基金支出</t>
  </si>
  <si>
    <t xml:space="preserve">    其中:失业保险待遇支出</t>
  </si>
  <si>
    <t>社会保险基金支出小计</t>
  </si>
  <si>
    <t>其中：待遇支出</t>
  </si>
  <si>
    <t>2021年社会保险基金结余预算表</t>
  </si>
  <si>
    <t>一、企业职工基本养老保险基金本年收支结余</t>
  </si>
  <si>
    <t xml:space="preserve">    企业职工基本养老保险基金年末滚存结余</t>
  </si>
  <si>
    <t>二、城乡居民基本养老保险基金本年收支结余</t>
  </si>
  <si>
    <t xml:space="preserve">    城乡居民基本养老保险基金年末滚存结余</t>
  </si>
  <si>
    <t>三、机关事业单位基本养老保险基金本年收支结余</t>
  </si>
  <si>
    <t xml:space="preserve">    机关事业单位基本养老保险基金年末滚存结余</t>
  </si>
  <si>
    <t>四、职工基本医疗保险基金本年收支结余</t>
  </si>
  <si>
    <t xml:space="preserve">    职工基本医疗保险基金年末滚存结余</t>
  </si>
  <si>
    <t>五、居民基本医疗保险基金本年收支结余</t>
  </si>
  <si>
    <t xml:space="preserve">    居民基本医疗保险基金年末滚存结余</t>
  </si>
  <si>
    <t>六、工伤保险基金本年收支结余</t>
  </si>
  <si>
    <t xml:space="preserve">    工伤保险基金年末滚存结余</t>
  </si>
  <si>
    <t>七、失业保险基金本年收支结余</t>
  </si>
  <si>
    <t xml:space="preserve">    失业保险基金年末滚存结余</t>
  </si>
  <si>
    <t>社会保险基金本年收支结余</t>
  </si>
  <si>
    <t>社会保险基金年末滚存结余</t>
  </si>
  <si>
    <t>地   区</t>
  </si>
  <si>
    <t>2020年债务限额</t>
  </si>
  <si>
    <t>2020年债务余额预计执行数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</si>
  <si>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</si>
  <si>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</si>
  <si>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</si>
  <si>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</si>
  <si>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</si>
  <si>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</si>
  <si>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</si>
  <si>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</si>
  <si>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</si>
  <si>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乡镇街道2020年地方政府债务限额及余额情况表</t>
    <phoneticPr fontId="34" type="noConversion"/>
  </si>
  <si>
    <t>乡镇街道</t>
    <phoneticPr fontId="34" type="noConversion"/>
  </si>
  <si>
    <t>注：1.乡镇无发行债务权限，以空表列示。</t>
    <phoneticPr fontId="34" type="noConversion"/>
  </si>
  <si>
    <t>年度</t>
  </si>
  <si>
    <t>因公出国
（境）费</t>
  </si>
  <si>
    <t>公务用车购置及运行费</t>
  </si>
  <si>
    <t>公务接待
费</t>
  </si>
  <si>
    <t>小计</t>
  </si>
  <si>
    <t>公务用车
购置费</t>
  </si>
  <si>
    <t>公务用车
运行维护费</t>
  </si>
  <si>
    <t>2021年区乡镇街道一般公共预算“三公”经费预算支出表</t>
    <phoneticPr fontId="34" type="noConversion"/>
  </si>
  <si>
    <t>说明：</t>
    <phoneticPr fontId="34" type="noConversion"/>
  </si>
  <si>
    <t xml:space="preserve"> 二、国防支出</t>
    <phoneticPr fontId="3" type="noConversion"/>
  </si>
  <si>
    <t xml:space="preserve"> 三、文化旅游体育与传媒支出</t>
    <phoneticPr fontId="3" type="noConversion"/>
  </si>
  <si>
    <t xml:space="preserve"> 四、社会保障和就业支出</t>
    <phoneticPr fontId="3" type="noConversion"/>
  </si>
  <si>
    <t xml:space="preserve"> 五、卫生健康支出</t>
    <phoneticPr fontId="3" type="noConversion"/>
  </si>
  <si>
    <t xml:space="preserve"> 六、节能环保支出</t>
    <phoneticPr fontId="3" type="noConversion"/>
  </si>
  <si>
    <t xml:space="preserve"> 七、城乡社区支出</t>
    <phoneticPr fontId="3" type="noConversion"/>
  </si>
  <si>
    <t>八、农林水支出</t>
    <phoneticPr fontId="3" type="noConversion"/>
  </si>
  <si>
    <t>九、交通运输支出</t>
    <phoneticPr fontId="3" type="noConversion"/>
  </si>
  <si>
    <t xml:space="preserve"> 十一、灾害防治及应急管理支出</t>
    <phoneticPr fontId="3" type="noConversion"/>
  </si>
  <si>
    <t xml:space="preserve"> 十、住房保障支出</t>
    <phoneticPr fontId="3" type="noConversion"/>
  </si>
  <si>
    <t xml:space="preserve">2020年乡镇一般公共预算基本支出预算表 </t>
    <phoneticPr fontId="3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</si>
</sst>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177" formatCode="0.00_ "/>
    <numFmt numFmtId="178" formatCode="0_);[Red]\(0\)"/>
    <numFmt numFmtId="179" formatCode="#,##0_);[Red]\(#,##0\)"/>
  </numFmts>
  <fonts count="77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黑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sz val="16"/>
      <name val="楷体_GB2312"/>
      <family val="3"/>
      <charset val="134"/>
    </font>
    <font>
      <b/>
      <sz val="12"/>
      <name val="黑体"/>
      <family val="3"/>
      <charset val="134"/>
    </font>
    <font>
      <sz val="18"/>
      <name val="仿宋_GB2312"/>
      <family val="3"/>
      <charset val="134"/>
    </font>
    <font>
      <sz val="36"/>
      <name val="黑体"/>
      <family val="3"/>
      <charset val="134"/>
    </font>
    <font>
      <sz val="18"/>
      <name val="Times New Roman"/>
      <family val="1"/>
    </font>
    <font>
      <sz val="16"/>
      <name val="宋体"/>
      <family val="3"/>
      <charset val="134"/>
    </font>
    <font>
      <sz val="11"/>
      <name val="仿宋_GB2312"/>
      <family val="3"/>
      <charset val="134"/>
    </font>
    <font>
      <sz val="9"/>
      <name val="仿宋_GB2312"/>
      <family val="3"/>
      <charset val="134"/>
    </font>
    <font>
      <sz val="22"/>
      <name val="宋体"/>
      <family val="3"/>
      <charset val="134"/>
    </font>
    <font>
      <sz val="22"/>
      <name val="Times New Roman"/>
      <family val="1"/>
    </font>
    <font>
      <sz val="18"/>
      <name val="宋体"/>
      <family val="3"/>
      <charset val="134"/>
    </font>
    <font>
      <sz val="11"/>
      <color indexed="10"/>
      <name val="宋体"/>
      <family val="3"/>
      <charset val="134"/>
    </font>
    <font>
      <sz val="14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sz val="12"/>
      <name val="方正黑体_GBK"/>
      <family val="4"/>
      <charset val="134"/>
    </font>
    <font>
      <b/>
      <sz val="14"/>
      <name val="方正黑体_GBK"/>
      <family val="4"/>
      <charset val="134"/>
    </font>
    <font>
      <b/>
      <sz val="12"/>
      <name val="方正黑体_GBK"/>
      <family val="4"/>
      <charset val="134"/>
    </font>
    <font>
      <b/>
      <sz val="12"/>
      <color indexed="10"/>
      <name val="方正黑体_GBK"/>
      <family val="4"/>
      <charset val="134"/>
    </font>
    <font>
      <sz val="12"/>
      <color indexed="22"/>
      <name val="方正仿宋_GBK"/>
      <family val="4"/>
      <charset val="134"/>
    </font>
    <font>
      <sz val="12"/>
      <color indexed="10"/>
      <name val="方正仿宋_GBK"/>
      <family val="4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宋体"/>
      <family val="3"/>
      <charset val="134"/>
    </font>
    <font>
      <sz val="10"/>
      <name val="仿宋_GB2312"/>
      <family val="3"/>
      <charset val="134"/>
    </font>
    <font>
      <sz val="16"/>
      <name val="方正小标宋_GBK"/>
      <family val="4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sz val="10"/>
      <name val="宋体"/>
      <family val="3"/>
      <charset val="134"/>
      <scheme val="minor"/>
    </font>
    <font>
      <sz val="14"/>
      <color theme="1"/>
      <name val="方正黑体_GBK"/>
      <family val="4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10"/>
      <color indexed="8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4"/>
      <color theme="1"/>
      <name val="黑体"/>
      <family val="3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3" fillId="0" borderId="0"/>
    <xf numFmtId="0" fontId="44" fillId="0" borderId="0">
      <alignment vertical="center"/>
    </xf>
    <xf numFmtId="0" fontId="44" fillId="0" borderId="0">
      <alignment vertical="center"/>
    </xf>
    <xf numFmtId="0" fontId="35" fillId="0" borderId="0"/>
    <xf numFmtId="0" fontId="44" fillId="0" borderId="0">
      <alignment vertical="center"/>
    </xf>
    <xf numFmtId="0" fontId="44" fillId="0" borderId="0"/>
    <xf numFmtId="0" fontId="35" fillId="0" borderId="0"/>
    <xf numFmtId="0" fontId="2" fillId="0" borderId="0"/>
    <xf numFmtId="0" fontId="45" fillId="0" borderId="0">
      <alignment vertical="center"/>
    </xf>
    <xf numFmtId="0" fontId="2" fillId="0" borderId="0"/>
    <xf numFmtId="0" fontId="23" fillId="0" borderId="0"/>
    <xf numFmtId="41" fontId="4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5" fillId="7" borderId="13" applyNumberFormat="0" applyAlignment="0" applyProtection="0">
      <alignment vertical="center"/>
    </xf>
    <xf numFmtId="0" fontId="66" fillId="8" borderId="14" applyNumberFormat="0" applyAlignment="0" applyProtection="0">
      <alignment vertical="center"/>
    </xf>
    <xf numFmtId="0" fontId="67" fillId="8" borderId="13" applyNumberFormat="0" applyAlignment="0" applyProtection="0">
      <alignment vertical="center"/>
    </xf>
    <xf numFmtId="0" fontId="68" fillId="0" borderId="15" applyNumberFormat="0" applyFill="0" applyAlignment="0" applyProtection="0">
      <alignment vertical="center"/>
    </xf>
    <xf numFmtId="0" fontId="69" fillId="9" borderId="16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8" applyNumberFormat="0" applyFill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17" applyNumberFormat="0" applyFont="0" applyAlignment="0" applyProtection="0">
      <alignment vertical="center"/>
    </xf>
    <xf numFmtId="0" fontId="1" fillId="10" borderId="17" applyNumberFormat="0" applyFont="0" applyAlignment="0" applyProtection="0">
      <alignment vertical="center"/>
    </xf>
    <xf numFmtId="0" fontId="1" fillId="10" borderId="17" applyNumberFormat="0" applyFont="0" applyAlignment="0" applyProtection="0">
      <alignment vertical="center"/>
    </xf>
    <xf numFmtId="0" fontId="1" fillId="0" borderId="0">
      <alignment vertical="center"/>
    </xf>
    <xf numFmtId="0" fontId="1" fillId="10" borderId="17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17" applyNumberFormat="0" applyFont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17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17" applyNumberFormat="0" applyFont="0" applyAlignment="0" applyProtection="0">
      <alignment vertical="center"/>
    </xf>
    <xf numFmtId="0" fontId="1" fillId="10" borderId="17" applyNumberFormat="0" applyFont="0" applyAlignment="0" applyProtection="0">
      <alignment vertical="center"/>
    </xf>
    <xf numFmtId="0" fontId="1" fillId="0" borderId="0">
      <alignment vertical="center"/>
    </xf>
    <xf numFmtId="0" fontId="1" fillId="10" borderId="17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17" applyNumberFormat="0" applyFont="0" applyAlignment="0" applyProtection="0">
      <alignment vertical="center"/>
    </xf>
    <xf numFmtId="0" fontId="1" fillId="10" borderId="17" applyNumberFormat="0" applyFont="0" applyAlignment="0" applyProtection="0">
      <alignment vertical="center"/>
    </xf>
    <xf numFmtId="0" fontId="1" fillId="10" borderId="17" applyNumberFormat="0" applyFont="0" applyAlignment="0" applyProtection="0">
      <alignment vertical="center"/>
    </xf>
    <xf numFmtId="0" fontId="1" fillId="10" borderId="17" applyNumberFormat="0" applyFont="0" applyAlignment="0" applyProtection="0">
      <alignment vertical="center"/>
    </xf>
    <xf numFmtId="0" fontId="1" fillId="10" borderId="17" applyNumberFormat="0" applyFont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17" applyNumberFormat="0" applyFont="0" applyAlignment="0" applyProtection="0">
      <alignment vertical="center"/>
    </xf>
  </cellStyleXfs>
  <cellXfs count="24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1" fontId="9" fillId="0" borderId="1" xfId="0" applyNumberFormat="1" applyFont="1" applyFill="1" applyBorder="1" applyProtection="1">
      <protection locked="0"/>
    </xf>
    <xf numFmtId="176" fontId="16" fillId="0" borderId="1" xfId="0" applyNumberFormat="1" applyFont="1" applyFill="1" applyBorder="1" applyAlignment="1" applyProtection="1">
      <alignment horizontal="left" shrinkToFit="1"/>
      <protection locked="0"/>
    </xf>
    <xf numFmtId="1" fontId="6" fillId="0" borderId="1" xfId="0" applyNumberFormat="1" applyFont="1" applyFill="1" applyBorder="1" applyAlignment="1" applyProtection="1">
      <alignment horizontal="left" indent="1"/>
      <protection locked="0"/>
    </xf>
    <xf numFmtId="1" fontId="6" fillId="0" borderId="1" xfId="0" applyNumberFormat="1" applyFont="1" applyFill="1" applyBorder="1" applyAlignment="1" applyProtection="1">
      <protection locked="0"/>
    </xf>
    <xf numFmtId="176" fontId="17" fillId="0" borderId="1" xfId="0" applyNumberFormat="1" applyFont="1" applyFill="1" applyBorder="1" applyAlignment="1" applyProtection="1">
      <alignment horizontal="left" shrinkToFit="1"/>
      <protection locked="0"/>
    </xf>
    <xf numFmtId="176" fontId="16" fillId="0" borderId="1" xfId="0" applyNumberFormat="1" applyFont="1" applyFill="1" applyBorder="1" applyAlignment="1" applyProtection="1">
      <alignment shrinkToFit="1"/>
      <protection locked="0"/>
    </xf>
    <xf numFmtId="0" fontId="9" fillId="0" borderId="1" xfId="0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protection locked="0"/>
    </xf>
    <xf numFmtId="0" fontId="24" fillId="0" borderId="1" xfId="3" applyFont="1" applyFill="1" applyBorder="1">
      <alignment vertical="center"/>
    </xf>
    <xf numFmtId="49" fontId="46" fillId="0" borderId="1" xfId="0" applyNumberFormat="1" applyFont="1" applyFill="1" applyBorder="1" applyAlignment="1" applyProtection="1">
      <alignment vertical="center"/>
    </xf>
    <xf numFmtId="0" fontId="2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49" fontId="47" fillId="0" borderId="1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4" fillId="0" borderId="0" xfId="3" applyBorder="1" applyAlignment="1">
      <alignment horizontal="right" vertical="center"/>
    </xf>
    <xf numFmtId="0" fontId="46" fillId="0" borderId="0" xfId="3" applyFont="1" applyBorder="1" applyAlignment="1">
      <alignment horizontal="right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8" applyFont="1" applyFill="1" applyBorder="1" applyAlignment="1">
      <alignment horizontal="center" vertical="center"/>
    </xf>
    <xf numFmtId="0" fontId="29" fillId="0" borderId="2" xfId="0" applyFont="1" applyFill="1" applyBorder="1" applyAlignment="1" applyProtection="1">
      <alignment horizontal="center"/>
      <protection locked="0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29" fillId="0" borderId="1" xfId="3" applyFont="1" applyFill="1" applyBorder="1" applyAlignment="1">
      <alignment horizontal="center" vertical="center"/>
    </xf>
    <xf numFmtId="0" fontId="28" fillId="0" borderId="1" xfId="8" applyFont="1" applyFill="1" applyBorder="1" applyAlignment="1">
      <alignment horizontal="center" vertical="center"/>
    </xf>
    <xf numFmtId="178" fontId="28" fillId="0" borderId="1" xfId="11" applyNumberFormat="1" applyFont="1" applyFill="1" applyBorder="1" applyAlignment="1" applyProtection="1">
      <alignment horizontal="center" vertical="center" wrapText="1"/>
      <protection locked="0"/>
    </xf>
    <xf numFmtId="49" fontId="48" fillId="0" borderId="1" xfId="0" applyNumberFormat="1" applyFont="1" applyFill="1" applyBorder="1" applyAlignment="1" applyProtection="1">
      <alignment vertical="center"/>
    </xf>
    <xf numFmtId="49" fontId="25" fillId="0" borderId="1" xfId="0" applyNumberFormat="1" applyFont="1" applyFill="1" applyBorder="1" applyAlignment="1" applyProtection="1">
      <alignment vertical="center"/>
    </xf>
    <xf numFmtId="0" fontId="26" fillId="0" borderId="1" xfId="10" applyNumberFormat="1" applyFont="1" applyFill="1" applyBorder="1" applyAlignment="1" applyProtection="1">
      <alignment vertical="center"/>
      <protection locked="0"/>
    </xf>
    <xf numFmtId="0" fontId="25" fillId="0" borderId="1" xfId="0" applyFont="1" applyFill="1" applyBorder="1" applyProtection="1">
      <protection locked="0"/>
    </xf>
    <xf numFmtId="0" fontId="26" fillId="0" borderId="1" xfId="10" applyNumberFormat="1" applyFont="1" applyFill="1" applyBorder="1" applyAlignment="1" applyProtection="1">
      <alignment horizontal="left" vertical="center"/>
      <protection locked="0"/>
    </xf>
    <xf numFmtId="0" fontId="25" fillId="0" borderId="1" xfId="10" applyNumberFormat="1" applyFont="1" applyFill="1" applyBorder="1" applyAlignment="1" applyProtection="1">
      <alignment vertical="center"/>
      <protection locked="0"/>
    </xf>
    <xf numFmtId="0" fontId="26" fillId="0" borderId="1" xfId="0" applyFont="1" applyFill="1" applyBorder="1" applyAlignment="1" applyProtection="1">
      <protection locked="0"/>
    </xf>
    <xf numFmtId="0" fontId="32" fillId="0" borderId="1" xfId="0" applyFont="1" applyFill="1" applyBorder="1" applyAlignment="1" applyProtection="1">
      <protection locked="0"/>
    </xf>
    <xf numFmtId="176" fontId="25" fillId="0" borderId="1" xfId="0" applyNumberFormat="1" applyFont="1" applyFill="1" applyBorder="1" applyAlignment="1" applyProtection="1">
      <alignment horizontal="left" shrinkToFit="1"/>
      <protection locked="0"/>
    </xf>
    <xf numFmtId="176" fontId="25" fillId="0" borderId="1" xfId="0" applyNumberFormat="1" applyFont="1" applyFill="1" applyBorder="1" applyAlignment="1" applyProtection="1">
      <alignment shrinkToFit="1"/>
      <protection locked="0"/>
    </xf>
    <xf numFmtId="0" fontId="25" fillId="0" borderId="1" xfId="0" applyFont="1" applyFill="1" applyBorder="1" applyAlignment="1" applyProtection="1">
      <alignment horizontal="center"/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 applyProtection="1">
      <alignment horizont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44" fillId="0" borderId="3" xfId="1" applyFont="1" applyFill="1" applyBorder="1" applyAlignment="1">
      <alignment horizontal="center" vertical="center" wrapText="1"/>
    </xf>
    <xf numFmtId="176" fontId="49" fillId="0" borderId="0" xfId="0" applyNumberFormat="1" applyFont="1" applyFill="1" applyBorder="1" applyAlignment="1" applyProtection="1">
      <alignment horizontal="right" vertical="center"/>
      <protection locked="0"/>
    </xf>
    <xf numFmtId="179" fontId="33" fillId="0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29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179" fontId="25" fillId="0" borderId="1" xfId="0" applyNumberFormat="1" applyFont="1" applyFill="1" applyBorder="1" applyAlignment="1">
      <alignment vertical="center" wrapText="1"/>
    </xf>
    <xf numFmtId="178" fontId="25" fillId="0" borderId="1" xfId="0" applyNumberFormat="1" applyFont="1" applyFill="1" applyBorder="1" applyAlignment="1">
      <alignment horizontal="right"/>
    </xf>
    <xf numFmtId="0" fontId="50" fillId="0" borderId="0" xfId="1" applyFont="1" applyFill="1" applyAlignment="1">
      <alignment horizontal="left" vertical="center"/>
    </xf>
    <xf numFmtId="0" fontId="51" fillId="0" borderId="0" xfId="1" applyFont="1" applyFill="1" applyBorder="1" applyAlignment="1">
      <alignment horizontal="right" vertical="center"/>
    </xf>
    <xf numFmtId="176" fontId="52" fillId="0" borderId="0" xfId="0" applyNumberFormat="1" applyFont="1" applyFill="1" applyBorder="1" applyAlignment="1" applyProtection="1">
      <alignment horizontal="right" vertical="center"/>
      <protection locked="0"/>
    </xf>
    <xf numFmtId="0" fontId="33" fillId="0" borderId="1" xfId="7" applyFont="1" applyFill="1" applyBorder="1" applyAlignment="1">
      <alignment horizontal="center" vertical="center"/>
    </xf>
    <xf numFmtId="177" fontId="36" fillId="0" borderId="1" xfId="0" applyNumberFormat="1" applyFont="1" applyFill="1" applyBorder="1" applyAlignment="1">
      <alignment horizontal="left" vertical="center" indent="1"/>
    </xf>
    <xf numFmtId="176" fontId="36" fillId="0" borderId="1" xfId="0" applyNumberFormat="1" applyFont="1" applyFill="1" applyBorder="1" applyAlignment="1">
      <alignment vertical="center"/>
    </xf>
    <xf numFmtId="0" fontId="44" fillId="3" borderId="0" xfId="2" applyFill="1" applyBorder="1">
      <alignment vertical="center"/>
    </xf>
    <xf numFmtId="0" fontId="44" fillId="3" borderId="0" xfId="2" applyFill="1">
      <alignment vertical="center"/>
    </xf>
    <xf numFmtId="178" fontId="16" fillId="3" borderId="0" xfId="2" applyNumberFormat="1" applyFont="1" applyFill="1" applyAlignment="1">
      <alignment horizontal="center" vertical="center"/>
    </xf>
    <xf numFmtId="179" fontId="37" fillId="3" borderId="0" xfId="2" applyNumberFormat="1" applyFont="1" applyFill="1" applyAlignment="1"/>
    <xf numFmtId="0" fontId="46" fillId="3" borderId="0" xfId="2" applyFont="1" applyFill="1" applyBorder="1" applyAlignment="1">
      <alignment horizontal="right" vertical="center"/>
    </xf>
    <xf numFmtId="0" fontId="33" fillId="3" borderId="1" xfId="4" applyFont="1" applyFill="1" applyBorder="1" applyAlignment="1">
      <alignment horizontal="center" vertical="center"/>
    </xf>
    <xf numFmtId="176" fontId="47" fillId="3" borderId="1" xfId="0" applyNumberFormat="1" applyFont="1" applyFill="1" applyBorder="1" applyAlignment="1" applyProtection="1">
      <alignment vertical="center"/>
    </xf>
    <xf numFmtId="176" fontId="38" fillId="3" borderId="1" xfId="0" applyNumberFormat="1" applyFont="1" applyFill="1" applyBorder="1" applyAlignment="1" applyProtection="1">
      <alignment vertical="center"/>
    </xf>
    <xf numFmtId="0" fontId="33" fillId="3" borderId="1" xfId="2" applyFont="1" applyFill="1" applyBorder="1" applyAlignment="1">
      <alignment vertical="center"/>
    </xf>
    <xf numFmtId="179" fontId="33" fillId="3" borderId="1" xfId="2" applyNumberFormat="1" applyFont="1" applyFill="1" applyBorder="1" applyAlignment="1">
      <alignment vertical="center"/>
    </xf>
    <xf numFmtId="3" fontId="36" fillId="3" borderId="1" xfId="0" applyNumberFormat="1" applyFont="1" applyFill="1" applyBorder="1" applyAlignment="1" applyProtection="1">
      <alignment vertical="center"/>
    </xf>
    <xf numFmtId="176" fontId="36" fillId="3" borderId="1" xfId="0" applyNumberFormat="1" applyFont="1" applyFill="1" applyBorder="1" applyAlignment="1" applyProtection="1">
      <alignment vertical="center"/>
    </xf>
    <xf numFmtId="176" fontId="35" fillId="3" borderId="1" xfId="0" applyNumberFormat="1" applyFont="1" applyFill="1" applyBorder="1" applyAlignment="1" applyProtection="1">
      <alignment vertical="center"/>
    </xf>
    <xf numFmtId="3" fontId="36" fillId="3" borderId="1" xfId="0" applyNumberFormat="1" applyFont="1" applyFill="1" applyBorder="1" applyAlignment="1" applyProtection="1">
      <alignment horizontal="left" vertical="center" wrapText="1" indent="1"/>
    </xf>
    <xf numFmtId="0" fontId="46" fillId="3" borderId="1" xfId="2" applyFont="1" applyFill="1" applyBorder="1" applyAlignment="1">
      <alignment vertical="center"/>
    </xf>
    <xf numFmtId="178" fontId="16" fillId="3" borderId="1" xfId="12" applyNumberFormat="1" applyFont="1" applyFill="1" applyBorder="1" applyAlignment="1">
      <alignment horizontal="right" vertical="center"/>
    </xf>
    <xf numFmtId="0" fontId="39" fillId="3" borderId="1" xfId="2" applyFont="1" applyFill="1" applyBorder="1" applyAlignment="1">
      <alignment vertical="center"/>
    </xf>
    <xf numFmtId="0" fontId="39" fillId="3" borderId="4" xfId="2" applyFont="1" applyFill="1" applyBorder="1" applyAlignment="1">
      <alignment vertical="center"/>
    </xf>
    <xf numFmtId="178" fontId="16" fillId="3" borderId="4" xfId="12" applyNumberFormat="1" applyFont="1" applyFill="1" applyBorder="1" applyAlignment="1">
      <alignment horizontal="right" vertical="center"/>
    </xf>
    <xf numFmtId="3" fontId="36" fillId="3" borderId="1" xfId="0" applyNumberFormat="1" applyFont="1" applyFill="1" applyBorder="1" applyAlignment="1" applyProtection="1">
      <alignment vertical="center"/>
    </xf>
    <xf numFmtId="176" fontId="38" fillId="3" borderId="1" xfId="0" applyNumberFormat="1" applyFont="1" applyFill="1" applyBorder="1" applyAlignment="1" applyProtection="1">
      <alignment vertical="center"/>
    </xf>
    <xf numFmtId="0" fontId="46" fillId="3" borderId="4" xfId="2" applyFont="1" applyFill="1" applyBorder="1" applyAlignment="1"/>
    <xf numFmtId="178" fontId="2" fillId="3" borderId="4" xfId="2" applyNumberFormat="1" applyFont="1" applyFill="1" applyBorder="1" applyAlignment="1">
      <alignment horizontal="right" vertical="center"/>
    </xf>
    <xf numFmtId="3" fontId="36" fillId="3" borderId="1" xfId="0" applyNumberFormat="1" applyFont="1" applyFill="1" applyBorder="1" applyAlignment="1" applyProtection="1">
      <alignment horizontal="left" vertical="center" wrapText="1" indent="1"/>
    </xf>
    <xf numFmtId="176" fontId="36" fillId="3" borderId="1" xfId="0" applyNumberFormat="1" applyFont="1" applyFill="1" applyBorder="1" applyAlignment="1" applyProtection="1">
      <alignment vertical="center"/>
    </xf>
    <xf numFmtId="0" fontId="46" fillId="3" borderId="1" xfId="2" applyFont="1" applyFill="1" applyBorder="1" applyAlignment="1"/>
    <xf numFmtId="178" fontId="2" fillId="3" borderId="1" xfId="2" applyNumberFormat="1" applyFont="1" applyFill="1" applyBorder="1" applyAlignment="1">
      <alignment horizontal="right" vertical="center"/>
    </xf>
    <xf numFmtId="0" fontId="39" fillId="3" borderId="1" xfId="2" applyFont="1" applyFill="1" applyBorder="1" applyAlignment="1"/>
    <xf numFmtId="178" fontId="16" fillId="3" borderId="1" xfId="12" applyNumberFormat="1" applyFont="1" applyFill="1" applyBorder="1" applyAlignment="1">
      <alignment horizontal="right" vertical="center"/>
    </xf>
    <xf numFmtId="0" fontId="33" fillId="3" borderId="1" xfId="0" applyFont="1" applyFill="1" applyBorder="1" applyAlignment="1">
      <alignment horizontal="left" vertical="center"/>
    </xf>
    <xf numFmtId="178" fontId="47" fillId="3" borderId="1" xfId="0" applyNumberFormat="1" applyFont="1" applyFill="1" applyBorder="1" applyAlignment="1">
      <alignment horizontal="right" vertical="center"/>
    </xf>
    <xf numFmtId="178" fontId="47" fillId="0" borderId="1" xfId="0" applyNumberFormat="1" applyFont="1" applyFill="1" applyBorder="1" applyAlignment="1">
      <alignment horizontal="right" vertical="center"/>
    </xf>
    <xf numFmtId="0" fontId="44" fillId="0" borderId="0" xfId="6" applyAlignment="1">
      <alignment vertical="center"/>
    </xf>
    <xf numFmtId="0" fontId="44" fillId="0" borderId="0" xfId="6" applyBorder="1" applyAlignment="1">
      <alignment horizontal="right" vertical="center" wrapText="1"/>
    </xf>
    <xf numFmtId="0" fontId="44" fillId="0" borderId="5" xfId="6" applyBorder="1" applyAlignment="1">
      <alignment horizontal="center" vertical="center"/>
    </xf>
    <xf numFmtId="0" fontId="44" fillId="0" borderId="6" xfId="6" applyFill="1" applyBorder="1" applyAlignment="1">
      <alignment horizontal="center" vertical="center"/>
    </xf>
    <xf numFmtId="0" fontId="53" fillId="0" borderId="5" xfId="6" applyFont="1" applyBorder="1" applyAlignment="1">
      <alignment vertical="center"/>
    </xf>
    <xf numFmtId="176" fontId="53" fillId="0" borderId="6" xfId="6" applyNumberFormat="1" applyFont="1" applyFill="1" applyBorder="1" applyAlignment="1">
      <alignment vertical="center"/>
    </xf>
    <xf numFmtId="0" fontId="44" fillId="0" borderId="5" xfId="6" applyBorder="1" applyAlignment="1">
      <alignment horizontal="left" vertical="center"/>
    </xf>
    <xf numFmtId="176" fontId="44" fillId="0" borderId="6" xfId="6" applyNumberFormat="1" applyFill="1" applyBorder="1" applyAlignment="1">
      <alignment vertical="center"/>
    </xf>
    <xf numFmtId="0" fontId="53" fillId="0" borderId="5" xfId="6" applyFont="1" applyBorder="1" applyAlignment="1">
      <alignment horizontal="left" vertical="center"/>
    </xf>
    <xf numFmtId="0" fontId="44" fillId="0" borderId="5" xfId="6" applyBorder="1" applyAlignment="1">
      <alignment vertical="center"/>
    </xf>
    <xf numFmtId="0" fontId="44" fillId="0" borderId="6" xfId="6" applyFill="1" applyBorder="1" applyAlignment="1">
      <alignment vertical="center"/>
    </xf>
    <xf numFmtId="0" fontId="53" fillId="0" borderId="5" xfId="6" applyFont="1" applyBorder="1" applyAlignment="1">
      <alignment horizontal="center" vertical="center"/>
    </xf>
    <xf numFmtId="0" fontId="44" fillId="0" borderId="0" xfId="6" applyBorder="1" applyAlignment="1">
      <alignment vertical="center" wrapText="1"/>
    </xf>
    <xf numFmtId="0" fontId="44" fillId="0" borderId="6" xfId="6" applyBorder="1" applyAlignment="1">
      <alignment horizontal="center" vertical="center"/>
    </xf>
    <xf numFmtId="176" fontId="53" fillId="0" borderId="6" xfId="6" applyNumberFormat="1" applyFont="1" applyBorder="1" applyAlignment="1">
      <alignment vertical="center"/>
    </xf>
    <xf numFmtId="176" fontId="44" fillId="0" borderId="6" xfId="6" applyNumberFormat="1" applyBorder="1" applyAlignment="1">
      <alignment vertical="center"/>
    </xf>
    <xf numFmtId="0" fontId="54" fillId="0" borderId="0" xfId="6" applyFont="1" applyAlignment="1">
      <alignment horizontal="center" wrapText="1"/>
    </xf>
    <xf numFmtId="0" fontId="54" fillId="0" borderId="0" xfId="6" applyFont="1" applyAlignment="1">
      <alignment horizontal="center"/>
    </xf>
    <xf numFmtId="0" fontId="41" fillId="0" borderId="0" xfId="9" applyFont="1" applyFill="1" applyBorder="1" applyAlignment="1">
      <alignment vertical="center" wrapText="1"/>
    </xf>
    <xf numFmtId="0" fontId="45" fillId="0" borderId="0" xfId="9" applyFont="1" applyFill="1" applyAlignment="1">
      <alignment vertical="center"/>
    </xf>
    <xf numFmtId="0" fontId="41" fillId="0" borderId="0" xfId="9" applyFont="1" applyFill="1" applyBorder="1" applyAlignment="1">
      <alignment horizontal="right" vertical="center" wrapText="1"/>
    </xf>
    <xf numFmtId="0" fontId="42" fillId="0" borderId="1" xfId="9" applyFont="1" applyFill="1" applyBorder="1" applyAlignment="1">
      <alignment horizontal="center" vertical="center" wrapText="1"/>
    </xf>
    <xf numFmtId="0" fontId="42" fillId="0" borderId="1" xfId="9" applyFont="1" applyFill="1" applyBorder="1" applyAlignment="1">
      <alignment vertical="center" wrapText="1"/>
    </xf>
    <xf numFmtId="0" fontId="55" fillId="0" borderId="1" xfId="9" applyFont="1" applyFill="1" applyBorder="1" applyAlignment="1">
      <alignment horizontal="left" vertical="center" indent="1"/>
    </xf>
    <xf numFmtId="0" fontId="55" fillId="0" borderId="1" xfId="9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35" fillId="0" borderId="0" xfId="0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0" fontId="0" fillId="0" borderId="1" xfId="4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/>
    </xf>
    <xf numFmtId="0" fontId="35" fillId="0" borderId="0" xfId="4" applyFont="1" applyFill="1" applyBorder="1" applyAlignment="1">
      <alignment horizontal="right" vertical="center"/>
    </xf>
    <xf numFmtId="0" fontId="35" fillId="2" borderId="1" xfId="0" applyFont="1" applyFill="1" applyBorder="1" applyAlignment="1">
      <alignment vertical="center"/>
    </xf>
    <xf numFmtId="0" fontId="2" fillId="0" borderId="1" xfId="3" applyFont="1" applyFill="1" applyBorder="1" applyAlignment="1">
      <alignment horizontal="left" vertical="center"/>
    </xf>
    <xf numFmtId="0" fontId="25" fillId="0" borderId="1" xfId="3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31" fontId="0" fillId="0" borderId="0" xfId="0" applyNumberFormat="1" applyAlignment="1" applyProtection="1"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28" fillId="0" borderId="6" xfId="0" applyFont="1" applyFill="1" applyBorder="1" applyAlignment="1" applyProtection="1">
      <alignment horizontal="center"/>
      <protection locked="0"/>
    </xf>
    <xf numFmtId="0" fontId="28" fillId="0" borderId="7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8" fillId="0" borderId="1" xfId="0" applyFont="1" applyFill="1" applyBorder="1" applyAlignment="1" applyProtection="1">
      <alignment horizontal="center"/>
      <protection locked="0"/>
    </xf>
    <xf numFmtId="0" fontId="44" fillId="0" borderId="0" xfId="3" applyFill="1" applyBorder="1" applyAlignment="1">
      <alignment horizontal="right" vertical="center"/>
    </xf>
    <xf numFmtId="0" fontId="56" fillId="0" borderId="0" xfId="3" applyFont="1" applyFill="1" applyAlignment="1">
      <alignment horizontal="center" vertical="center"/>
    </xf>
    <xf numFmtId="0" fontId="56" fillId="0" borderId="0" xfId="1" applyFont="1" applyFill="1" applyAlignment="1">
      <alignment horizontal="center" vertical="center"/>
    </xf>
    <xf numFmtId="0" fontId="51" fillId="0" borderId="0" xfId="1" applyFont="1" applyFill="1" applyBorder="1" applyAlignment="1">
      <alignment horizontal="center" vertical="center"/>
    </xf>
    <xf numFmtId="14" fontId="33" fillId="0" borderId="1" xfId="11" applyNumberFormat="1" applyFont="1" applyFill="1" applyBorder="1" applyAlignment="1" applyProtection="1">
      <alignment horizontal="center" vertical="center"/>
      <protection locked="0"/>
    </xf>
    <xf numFmtId="178" fontId="57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35" fillId="3" borderId="0" xfId="3" applyFont="1" applyFill="1" applyAlignment="1">
      <alignment horizontal="left" vertical="center" wrapText="1"/>
    </xf>
    <xf numFmtId="0" fontId="2" fillId="3" borderId="0" xfId="3" applyFont="1" applyFill="1" applyAlignment="1">
      <alignment horizontal="left" vertical="center" wrapText="1"/>
    </xf>
    <xf numFmtId="0" fontId="50" fillId="0" borderId="0" xfId="1" applyFont="1" applyFill="1" applyAlignment="1">
      <alignment horizontal="left" vertical="center"/>
    </xf>
    <xf numFmtId="0" fontId="56" fillId="3" borderId="0" xfId="1" applyFont="1" applyFill="1" applyAlignment="1">
      <alignment horizontal="center" vertical="center"/>
    </xf>
    <xf numFmtId="0" fontId="35" fillId="3" borderId="8" xfId="3" applyFont="1" applyFill="1" applyBorder="1" applyAlignment="1">
      <alignment horizontal="left" vertical="center" wrapText="1"/>
    </xf>
    <xf numFmtId="0" fontId="54" fillId="0" borderId="0" xfId="6" applyFont="1" applyAlignment="1">
      <alignment horizontal="center" vertical="center" wrapText="1"/>
    </xf>
    <xf numFmtId="0" fontId="54" fillId="0" borderId="0" xfId="6" applyFont="1" applyAlignment="1">
      <alignment horizontal="center" vertical="center"/>
    </xf>
    <xf numFmtId="0" fontId="50" fillId="3" borderId="0" xfId="2" applyFont="1" applyFill="1" applyAlignment="1">
      <alignment horizontal="left" vertical="center"/>
    </xf>
    <xf numFmtId="0" fontId="54" fillId="0" borderId="0" xfId="6" applyFont="1" applyAlignment="1">
      <alignment horizontal="center" wrapText="1"/>
    </xf>
    <xf numFmtId="0" fontId="54" fillId="0" borderId="0" xfId="6" applyFont="1" applyAlignment="1">
      <alignment horizontal="center"/>
    </xf>
    <xf numFmtId="0" fontId="41" fillId="0" borderId="0" xfId="9" applyFont="1" applyFill="1" applyBorder="1" applyAlignment="1">
      <alignment vertical="center" wrapText="1"/>
    </xf>
    <xf numFmtId="0" fontId="40" fillId="0" borderId="0" xfId="9" applyFont="1" applyFill="1" applyBorder="1" applyAlignment="1">
      <alignment horizontal="center" vertical="center" wrapText="1"/>
    </xf>
    <xf numFmtId="0" fontId="42" fillId="0" borderId="1" xfId="9" applyFont="1" applyFill="1" applyBorder="1" applyAlignment="1">
      <alignment horizontal="center" vertical="center" wrapText="1"/>
    </xf>
    <xf numFmtId="0" fontId="41" fillId="0" borderId="9" xfId="9" applyFont="1" applyFill="1" applyBorder="1" applyAlignment="1">
      <alignment vertical="center" wrapText="1"/>
    </xf>
    <xf numFmtId="0" fontId="43" fillId="0" borderId="0" xfId="4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Protection="1">
      <protection locked="0"/>
    </xf>
    <xf numFmtId="177" fontId="0" fillId="0" borderId="1" xfId="0" applyNumberFormat="1" applyFill="1" applyBorder="1" applyAlignment="1" applyProtection="1">
      <alignment horizontal="right" vertical="center"/>
    </xf>
    <xf numFmtId="177" fontId="8" fillId="0" borderId="1" xfId="0" applyNumberFormat="1" applyFont="1" applyFill="1" applyBorder="1" applyProtection="1">
      <protection locked="0"/>
    </xf>
    <xf numFmtId="177" fontId="0" fillId="0" borderId="1" xfId="0" applyNumberFormat="1" applyFill="1" applyBorder="1" applyAlignment="1" applyProtection="1">
      <alignment horizontal="right" vertical="center"/>
      <protection locked="0"/>
    </xf>
    <xf numFmtId="177" fontId="5" fillId="2" borderId="1" xfId="0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protection locked="0"/>
    </xf>
    <xf numFmtId="177" fontId="6" fillId="0" borderId="1" xfId="0" applyNumberFormat="1" applyFont="1" applyFill="1" applyBorder="1" applyAlignment="1" applyProtection="1">
      <alignment horizontal="right"/>
      <protection locked="0"/>
    </xf>
    <xf numFmtId="177" fontId="8" fillId="0" borderId="1" xfId="0" applyNumberFormat="1" applyFont="1" applyFill="1" applyBorder="1" applyAlignment="1" applyProtection="1">
      <alignment horizontal="right"/>
      <protection locked="0"/>
    </xf>
    <xf numFmtId="177" fontId="6" fillId="2" borderId="1" xfId="0" applyNumberFormat="1" applyFont="1" applyFill="1" applyBorder="1" applyAlignment="1" applyProtection="1">
      <alignment horizontal="right"/>
    </xf>
    <xf numFmtId="177" fontId="6" fillId="2" borderId="1" xfId="0" applyNumberFormat="1" applyFont="1" applyFill="1" applyBorder="1" applyAlignment="1" applyProtection="1">
      <alignment horizontal="right"/>
      <protection locked="0"/>
    </xf>
    <xf numFmtId="177" fontId="1" fillId="0" borderId="0" xfId="53" applyNumberFormat="1" applyAlignment="1">
      <alignment horizontal="right" vertical="center"/>
    </xf>
    <xf numFmtId="177" fontId="9" fillId="2" borderId="1" xfId="0" applyNumberFormat="1" applyFont="1" applyFill="1" applyBorder="1" applyAlignment="1" applyProtection="1">
      <alignment horizontal="right"/>
      <protection locked="0"/>
    </xf>
    <xf numFmtId="177" fontId="1" fillId="0" borderId="1" xfId="60" applyNumberFormat="1" applyBorder="1" applyAlignment="1">
      <alignment horizontal="right" vertical="center"/>
    </xf>
    <xf numFmtId="177" fontId="1" fillId="0" borderId="1" xfId="62" applyNumberFormat="1" applyBorder="1" applyAlignment="1">
      <alignment horizontal="right" vertical="center"/>
    </xf>
    <xf numFmtId="177" fontId="17" fillId="0" borderId="1" xfId="0" applyNumberFormat="1" applyFont="1" applyFill="1" applyBorder="1" applyAlignment="1" applyProtection="1">
      <alignment horizontal="right" shrinkToFit="1"/>
      <protection locked="0"/>
    </xf>
    <xf numFmtId="177" fontId="16" fillId="0" borderId="1" xfId="0" applyNumberFormat="1" applyFont="1" applyFill="1" applyBorder="1" applyAlignment="1" applyProtection="1">
      <alignment horizontal="right" shrinkToFit="1"/>
      <protection locked="0"/>
    </xf>
    <xf numFmtId="177" fontId="9" fillId="0" borderId="1" xfId="0" applyNumberFormat="1" applyFont="1" applyFill="1" applyBorder="1" applyAlignment="1" applyProtection="1">
      <alignment horizontal="right"/>
      <protection locked="0"/>
    </xf>
    <xf numFmtId="177" fontId="1" fillId="0" borderId="1" xfId="58" applyNumberFormat="1" applyBorder="1" applyAlignment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/>
      <protection locked="0"/>
    </xf>
    <xf numFmtId="177" fontId="1" fillId="0" borderId="0" xfId="68" applyNumberFormat="1">
      <alignment vertical="center"/>
    </xf>
    <xf numFmtId="177" fontId="1" fillId="0" borderId="1" xfId="67" applyNumberFormat="1" applyBorder="1">
      <alignment vertical="center"/>
    </xf>
    <xf numFmtId="177" fontId="1" fillId="0" borderId="1" xfId="54" applyNumberFormat="1" applyBorder="1">
      <alignment vertical="center"/>
    </xf>
    <xf numFmtId="177" fontId="0" fillId="2" borderId="1" xfId="0" applyNumberFormat="1" applyFill="1" applyBorder="1" applyAlignment="1" applyProtection="1">
      <alignment horizontal="right" vertical="center"/>
    </xf>
    <xf numFmtId="177" fontId="1" fillId="0" borderId="1" xfId="61" applyNumberFormat="1" applyBorder="1">
      <alignment vertical="center"/>
    </xf>
    <xf numFmtId="177" fontId="1" fillId="0" borderId="1" xfId="75" applyNumberFormat="1" applyBorder="1">
      <alignment vertical="center"/>
    </xf>
    <xf numFmtId="177" fontId="1" fillId="0" borderId="1" xfId="73" applyNumberFormat="1" applyBorder="1">
      <alignment vertical="center"/>
    </xf>
    <xf numFmtId="177" fontId="9" fillId="0" borderId="1" xfId="0" applyNumberFormat="1" applyFont="1" applyFill="1" applyBorder="1" applyProtection="1">
      <protection locked="0"/>
    </xf>
    <xf numFmtId="177" fontId="1" fillId="0" borderId="0" xfId="74" applyNumberFormat="1">
      <alignment vertical="center"/>
    </xf>
    <xf numFmtId="177" fontId="1" fillId="0" borderId="1" xfId="65" applyNumberFormat="1" applyBorder="1">
      <alignment vertical="center"/>
    </xf>
    <xf numFmtId="177" fontId="6" fillId="0" borderId="1" xfId="0" applyNumberFormat="1" applyFont="1" applyFill="1" applyBorder="1" applyAlignment="1" applyProtection="1">
      <alignment horizontal="left" indent="1"/>
      <protection locked="0"/>
    </xf>
    <xf numFmtId="177" fontId="1" fillId="0" borderId="1" xfId="71" applyNumberFormat="1" applyBorder="1">
      <alignment vertical="center"/>
    </xf>
    <xf numFmtId="177" fontId="0" fillId="2" borderId="1" xfId="0" applyNumberFormat="1" applyFill="1" applyBorder="1" applyAlignment="1" applyProtection="1">
      <alignment horizontal="right" vertical="center"/>
      <protection locked="0"/>
    </xf>
    <xf numFmtId="177" fontId="0" fillId="0" borderId="0" xfId="0" applyNumberFormat="1" applyFill="1" applyProtection="1">
      <protection locked="0"/>
    </xf>
    <xf numFmtId="177" fontId="6" fillId="0" borderId="1" xfId="0" applyNumberFormat="1" applyFont="1" applyFill="1" applyBorder="1" applyAlignment="1" applyProtection="1">
      <protection locked="0"/>
    </xf>
    <xf numFmtId="177" fontId="5" fillId="0" borderId="1" xfId="0" applyNumberFormat="1" applyFont="1" applyFill="1" applyBorder="1" applyAlignment="1" applyProtection="1">
      <alignment horizontal="right" vertical="center"/>
      <protection locked="0"/>
    </xf>
    <xf numFmtId="177" fontId="6" fillId="2" borderId="1" xfId="0" applyNumberFormat="1" applyFont="1" applyFill="1" applyBorder="1" applyAlignment="1" applyProtection="1">
      <alignment vertical="center"/>
      <protection locked="0"/>
    </xf>
    <xf numFmtId="177" fontId="6" fillId="0" borderId="1" xfId="0" applyNumberFormat="1" applyFont="1" applyFill="1" applyBorder="1" applyAlignment="1" applyProtection="1">
      <alignment vertical="center"/>
      <protection locked="0"/>
    </xf>
    <xf numFmtId="177" fontId="9" fillId="2" borderId="1" xfId="0" applyNumberFormat="1" applyFont="1" applyFill="1" applyBorder="1" applyAlignment="1" applyProtection="1">
      <protection locked="0"/>
    </xf>
    <xf numFmtId="177" fontId="47" fillId="2" borderId="1" xfId="0" applyNumberFormat="1" applyFont="1" applyFill="1" applyBorder="1" applyAlignment="1" applyProtection="1">
      <alignment horizontal="right" vertical="center"/>
    </xf>
    <xf numFmtId="177" fontId="25" fillId="2" borderId="1" xfId="0" applyNumberFormat="1" applyFont="1" applyFill="1" applyBorder="1" applyAlignment="1" applyProtection="1">
      <alignment vertical="center"/>
    </xf>
    <xf numFmtId="177" fontId="25" fillId="0" borderId="1" xfId="0" applyNumberFormat="1" applyFont="1" applyFill="1" applyBorder="1" applyAlignment="1" applyProtection="1">
      <alignment vertical="center"/>
    </xf>
    <xf numFmtId="177" fontId="26" fillId="2" borderId="1" xfId="0" applyNumberFormat="1" applyFont="1" applyFill="1" applyBorder="1" applyAlignment="1">
      <alignment horizontal="right" vertical="center"/>
    </xf>
    <xf numFmtId="177" fontId="25" fillId="2" borderId="1" xfId="0" applyNumberFormat="1" applyFont="1" applyFill="1" applyBorder="1" applyAlignment="1">
      <alignment horizontal="right" vertical="center"/>
    </xf>
    <xf numFmtId="177" fontId="25" fillId="3" borderId="1" xfId="0" applyNumberFormat="1" applyFont="1" applyFill="1" applyBorder="1" applyAlignment="1">
      <alignment horizontal="right" vertical="center"/>
    </xf>
    <xf numFmtId="177" fontId="26" fillId="0" borderId="1" xfId="10" applyNumberFormat="1" applyFont="1" applyFill="1" applyBorder="1" applyAlignment="1" applyProtection="1">
      <alignment vertical="center"/>
      <protection locked="0"/>
    </xf>
    <xf numFmtId="177" fontId="25" fillId="0" borderId="1" xfId="0" applyNumberFormat="1" applyFont="1" applyFill="1" applyBorder="1" applyAlignment="1" applyProtection="1">
      <alignment horizontal="right" vertical="center"/>
    </xf>
    <xf numFmtId="177" fontId="25" fillId="0" borderId="1" xfId="10" applyNumberFormat="1" applyFont="1" applyFill="1" applyBorder="1" applyAlignment="1" applyProtection="1">
      <alignment vertical="center"/>
      <protection locked="0"/>
    </xf>
    <xf numFmtId="177" fontId="25" fillId="0" borderId="1" xfId="0" applyNumberFormat="1" applyFont="1" applyFill="1" applyBorder="1" applyProtection="1">
      <protection locked="0"/>
    </xf>
    <xf numFmtId="177" fontId="25" fillId="0" borderId="1" xfId="0" applyNumberFormat="1" applyFont="1" applyFill="1" applyBorder="1" applyAlignment="1" applyProtection="1">
      <alignment horizontal="right" vertical="center"/>
      <protection locked="0"/>
    </xf>
    <xf numFmtId="177" fontId="1" fillId="0" borderId="0" xfId="82" applyNumberFormat="1" applyAlignment="1">
      <alignment horizontal="right" vertical="center"/>
    </xf>
    <xf numFmtId="177" fontId="26" fillId="2" borderId="1" xfId="0" applyNumberFormat="1" applyFont="1" applyFill="1" applyBorder="1" applyAlignment="1" applyProtection="1">
      <alignment horizontal="center"/>
      <protection locked="0"/>
    </xf>
    <xf numFmtId="177" fontId="26" fillId="0" borderId="1" xfId="0" applyNumberFormat="1" applyFont="1" applyFill="1" applyBorder="1" applyAlignment="1" applyProtection="1">
      <alignment horizontal="center"/>
      <protection locked="0"/>
    </xf>
    <xf numFmtId="177" fontId="26" fillId="2" borderId="1" xfId="10" applyNumberFormat="1" applyFont="1" applyFill="1" applyBorder="1" applyAlignment="1" applyProtection="1">
      <alignment horizontal="right" vertical="center"/>
      <protection locked="0"/>
    </xf>
    <xf numFmtId="177" fontId="26" fillId="0" borderId="1" xfId="0" applyNumberFormat="1" applyFont="1" applyFill="1" applyBorder="1" applyProtection="1">
      <protection locked="0"/>
    </xf>
    <xf numFmtId="177" fontId="26" fillId="2" borderId="1" xfId="0" applyNumberFormat="1" applyFont="1" applyFill="1" applyBorder="1" applyProtection="1">
      <protection locked="0"/>
    </xf>
    <xf numFmtId="177" fontId="25" fillId="0" borderId="1" xfId="0" applyNumberFormat="1" applyFont="1" applyFill="1" applyBorder="1" applyAlignment="1" applyProtection="1">
      <alignment horizontal="left" indent="1"/>
      <protection locked="0"/>
    </xf>
    <xf numFmtId="177" fontId="25" fillId="2" borderId="1" xfId="0" applyNumberFormat="1" applyFont="1" applyFill="1" applyBorder="1" applyAlignment="1" applyProtection="1">
      <alignment horizontal="left" indent="1"/>
      <protection locked="0"/>
    </xf>
    <xf numFmtId="177" fontId="25" fillId="0" borderId="1" xfId="10" applyNumberFormat="1" applyFont="1" applyFill="1" applyBorder="1" applyAlignment="1" applyProtection="1">
      <alignment horizontal="right" vertical="center"/>
      <protection locked="0"/>
    </xf>
    <xf numFmtId="177" fontId="31" fillId="0" borderId="1" xfId="0" applyNumberFormat="1" applyFont="1" applyFill="1" applyBorder="1" applyAlignment="1" applyProtection="1">
      <alignment horizontal="right" vertical="center"/>
      <protection locked="0"/>
    </xf>
    <xf numFmtId="177" fontId="26" fillId="0" borderId="1" xfId="0" applyNumberFormat="1" applyFont="1" applyFill="1" applyBorder="1" applyAlignment="1" applyProtection="1">
      <alignment horizontal="right"/>
      <protection locked="0"/>
    </xf>
    <xf numFmtId="177" fontId="25" fillId="0" borderId="1" xfId="0" applyNumberFormat="1" applyFont="1" applyFill="1" applyBorder="1" applyAlignment="1" applyProtection="1">
      <protection locked="0"/>
    </xf>
    <xf numFmtId="177" fontId="32" fillId="0" borderId="1" xfId="0" applyNumberFormat="1" applyFont="1" applyFill="1" applyBorder="1" applyAlignment="1" applyProtection="1">
      <alignment horizontal="right"/>
      <protection locked="0"/>
    </xf>
    <xf numFmtId="177" fontId="25" fillId="0" borderId="1" xfId="0" applyNumberFormat="1" applyFont="1" applyFill="1" applyBorder="1" applyAlignment="1" applyProtection="1">
      <alignment horizontal="left" shrinkToFit="1"/>
      <protection locked="0"/>
    </xf>
    <xf numFmtId="177" fontId="26" fillId="0" borderId="1" xfId="0" applyNumberFormat="1" applyFont="1" applyFill="1" applyBorder="1" applyAlignment="1" applyProtection="1">
      <alignment horizontal="right" vertical="center"/>
      <protection locked="0"/>
    </xf>
    <xf numFmtId="177" fontId="25" fillId="0" borderId="1" xfId="0" applyNumberFormat="1" applyFont="1" applyFill="1" applyBorder="1" applyAlignment="1" applyProtection="1">
      <alignment shrinkToFit="1"/>
      <protection locked="0"/>
    </xf>
    <xf numFmtId="177" fontId="25" fillId="0" borderId="1" xfId="0" applyNumberFormat="1" applyFont="1" applyFill="1" applyBorder="1" applyAlignment="1" applyProtection="1">
      <alignment vertical="center"/>
      <protection locked="0"/>
    </xf>
    <xf numFmtId="177" fontId="26" fillId="2" borderId="1" xfId="0" applyNumberFormat="1" applyFont="1" applyFill="1" applyBorder="1" applyAlignment="1" applyProtection="1">
      <protection locked="0"/>
    </xf>
    <xf numFmtId="177" fontId="26" fillId="0" borderId="1" xfId="0" applyNumberFormat="1" applyFont="1" applyFill="1" applyBorder="1" applyAlignment="1" applyProtection="1">
      <protection locked="0"/>
    </xf>
    <xf numFmtId="177" fontId="25" fillId="2" borderId="1" xfId="0" applyNumberFormat="1" applyFont="1" applyFill="1" applyBorder="1" applyAlignment="1" applyProtection="1">
      <alignment horizontal="center"/>
      <protection locked="0"/>
    </xf>
    <xf numFmtId="177" fontId="25" fillId="0" borderId="1" xfId="0" applyNumberFormat="1" applyFont="1" applyFill="1" applyBorder="1" applyAlignment="1" applyProtection="1">
      <alignment horizontal="center"/>
      <protection locked="0"/>
    </xf>
    <xf numFmtId="177" fontId="47" fillId="2" borderId="1" xfId="0" applyNumberFormat="1" applyFont="1" applyFill="1" applyBorder="1" applyAlignment="1">
      <alignment horizontal="right" vertical="center"/>
    </xf>
    <xf numFmtId="177" fontId="25" fillId="2" borderId="1" xfId="0" applyNumberFormat="1" applyFont="1" applyFill="1" applyBorder="1" applyAlignment="1">
      <alignment horizontal="right"/>
    </xf>
    <xf numFmtId="177" fontId="25" fillId="0" borderId="1" xfId="0" applyNumberFormat="1" applyFont="1" applyFill="1" applyBorder="1" applyAlignment="1">
      <alignment horizontal="right"/>
    </xf>
  </cellXfs>
  <cellStyles count="84">
    <cellStyle name="20% - 强调文字颜色 1" xfId="30" builtinId="30" customBuiltin="1"/>
    <cellStyle name="20% - 强调文字颜色 2" xfId="34" builtinId="34" customBuiltin="1"/>
    <cellStyle name="20% - 强调文字颜色 3" xfId="38" builtinId="38" customBuiltin="1"/>
    <cellStyle name="20% - 强调文字颜色 4" xfId="42" builtinId="42" customBuiltin="1"/>
    <cellStyle name="20% - 强调文字颜色 5" xfId="46" builtinId="46" customBuiltin="1"/>
    <cellStyle name="20% - 强调文字颜色 6" xfId="50" builtinId="50" customBuiltin="1"/>
    <cellStyle name="40% - 强调文字颜色 1" xfId="31" builtinId="31" customBuiltin="1"/>
    <cellStyle name="40% - 强调文字颜色 2" xfId="35" builtinId="35" customBuiltin="1"/>
    <cellStyle name="40% - 强调文字颜色 3" xfId="39" builtinId="39" customBuiltin="1"/>
    <cellStyle name="40% - 强调文字颜色 4" xfId="43" builtinId="43" customBuiltin="1"/>
    <cellStyle name="40% - 强调文字颜色 5" xfId="47" builtinId="47" customBuiltin="1"/>
    <cellStyle name="40% - 强调文字颜色 6" xfId="51" builtinId="51" customBuiltin="1"/>
    <cellStyle name="60% - 强调文字颜色 1" xfId="32" builtinId="32" customBuiltin="1"/>
    <cellStyle name="60% - 强调文字颜色 2" xfId="36" builtinId="36" customBuiltin="1"/>
    <cellStyle name="60% - 强调文字颜色 3" xfId="40" builtinId="40" customBuiltin="1"/>
    <cellStyle name="60% - 强调文字颜色 4" xfId="44" builtinId="44" customBuiltin="1"/>
    <cellStyle name="60% - 强调文字颜色 5" xfId="48" builtinId="48" customBuiltin="1"/>
    <cellStyle name="60% - 强调文字颜色 6" xfId="52" builtinId="52" customBuiltin="1"/>
    <cellStyle name="标题" xfId="13" builtinId="15" customBuiltin="1"/>
    <cellStyle name="标题 1" xfId="14" builtinId="16" customBuiltin="1"/>
    <cellStyle name="标题 2" xfId="15" builtinId="17" customBuiltin="1"/>
    <cellStyle name="标题 3" xfId="16" builtinId="18" customBuiltin="1"/>
    <cellStyle name="标题 4" xfId="17" builtinId="19" customBuiltin="1"/>
    <cellStyle name="差" xfId="19" builtinId="27" customBuiltin="1"/>
    <cellStyle name="差_一般公共预算功能科目" xfId="81"/>
    <cellStyle name="常规" xfId="0" builtinId="0"/>
    <cellStyle name="常规 10" xfId="61"/>
    <cellStyle name="常规 11" xfId="73"/>
    <cellStyle name="常规 12" xfId="74"/>
    <cellStyle name="常规 13" xfId="71"/>
    <cellStyle name="常规 15" xfId="67"/>
    <cellStyle name="常规 16" xfId="54"/>
    <cellStyle name="常规 17" xfId="75"/>
    <cellStyle name="常规 18" xfId="65"/>
    <cellStyle name="常规 19" xfId="82"/>
    <cellStyle name="常规 2" xfId="1"/>
    <cellStyle name="常规 2 2 3" xfId="2"/>
    <cellStyle name="常规 2 3 2" xfId="3"/>
    <cellStyle name="常规 3" xfId="53"/>
    <cellStyle name="常规 3 3" xfId="4"/>
    <cellStyle name="常规 3 4" xfId="5"/>
    <cellStyle name="常规 3 5" xfId="6"/>
    <cellStyle name="常规 4" xfId="7"/>
    <cellStyle name="常规 4 2" xfId="8"/>
    <cellStyle name="常规 5" xfId="60"/>
    <cellStyle name="常规 6" xfId="62"/>
    <cellStyle name="常规 7" xfId="9"/>
    <cellStyle name="常规 8" xfId="58"/>
    <cellStyle name="常规 9" xfId="68"/>
    <cellStyle name="常规_01石马河" xfId="10"/>
    <cellStyle name="常规_2007人代会数据 2" xfId="11"/>
    <cellStyle name="好" xfId="18" builtinId="26" customBuiltin="1"/>
    <cellStyle name="好_一般公共预算功能科目" xfId="64"/>
    <cellStyle name="汇总" xfId="28" builtinId="25" customBuiltin="1"/>
    <cellStyle name="计算" xfId="23" builtinId="22" customBuiltin="1"/>
    <cellStyle name="检查单元格" xfId="25" builtinId="23" customBuiltin="1"/>
    <cellStyle name="解释性文本" xfId="27" builtinId="53" customBuiltin="1"/>
    <cellStyle name="警告文本" xfId="26" builtinId="11" customBuiltin="1"/>
    <cellStyle name="链接单元格" xfId="24" builtinId="24" customBuiltin="1"/>
    <cellStyle name="千位分隔[0] 3 2" xfId="12"/>
    <cellStyle name="强调文字颜色 1" xfId="29" builtinId="29" customBuiltin="1"/>
    <cellStyle name="强调文字颜色 2" xfId="33" builtinId="33" customBuiltin="1"/>
    <cellStyle name="强调文字颜色 3" xfId="37" builtinId="37" customBuiltin="1"/>
    <cellStyle name="强调文字颜色 4" xfId="41" builtinId="41" customBuiltin="1"/>
    <cellStyle name="强调文字颜色 5" xfId="45" builtinId="45" customBuiltin="1"/>
    <cellStyle name="强调文字颜色 6" xfId="49" builtinId="49" customBuiltin="1"/>
    <cellStyle name="适中" xfId="20" builtinId="28" customBuiltin="1"/>
    <cellStyle name="输出" xfId="22" builtinId="21" customBuiltin="1"/>
    <cellStyle name="输入" xfId="21" builtinId="20" customBuiltin="1"/>
    <cellStyle name="注释 10" xfId="78"/>
    <cellStyle name="注释 11" xfId="77"/>
    <cellStyle name="注释 12" xfId="80"/>
    <cellStyle name="注释 13" xfId="56"/>
    <cellStyle name="注释 14" xfId="59"/>
    <cellStyle name="注释 15" xfId="72"/>
    <cellStyle name="注释 16" xfId="83"/>
    <cellStyle name="注释 2" xfId="63"/>
    <cellStyle name="注释 3" xfId="57"/>
    <cellStyle name="注释 4" xfId="66"/>
    <cellStyle name="注释 5" xfId="55"/>
    <cellStyle name="注释 6" xfId="69"/>
    <cellStyle name="注释 7" xfId="76"/>
    <cellStyle name="注释 8" xfId="79"/>
    <cellStyle name="注释 9" xfId="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B21" sqref="B21"/>
    </sheetView>
  </sheetViews>
  <sheetFormatPr defaultRowHeight="14.25"/>
  <cols>
    <col min="1" max="1" width="26.625" customWidth="1"/>
    <col min="2" max="3" width="17.5" bestFit="1" customWidth="1"/>
    <col min="4" max="4" width="29.5" customWidth="1"/>
    <col min="5" max="6" width="17.5" bestFit="1" customWidth="1"/>
  </cols>
  <sheetData>
    <row r="1" spans="1:6" ht="38.25" customHeight="1">
      <c r="A1" s="159" t="s">
        <v>280</v>
      </c>
      <c r="B1" s="159"/>
      <c r="C1" s="159"/>
      <c r="D1" s="159"/>
      <c r="E1" s="159"/>
      <c r="F1" s="159"/>
    </row>
    <row r="2" spans="1:6" ht="27.75" customHeight="1">
      <c r="A2" s="74"/>
      <c r="B2" s="75"/>
      <c r="C2" s="76"/>
      <c r="D2" s="77"/>
      <c r="E2" s="77"/>
      <c r="F2" s="78" t="s">
        <v>255</v>
      </c>
    </row>
    <row r="3" spans="1:6" ht="18.75">
      <c r="A3" s="79" t="s">
        <v>260</v>
      </c>
      <c r="B3" s="79" t="s">
        <v>281</v>
      </c>
      <c r="C3" s="79" t="s">
        <v>282</v>
      </c>
      <c r="D3" s="79" t="s">
        <v>237</v>
      </c>
      <c r="E3" s="79" t="s">
        <v>281</v>
      </c>
      <c r="F3" s="79" t="s">
        <v>282</v>
      </c>
    </row>
    <row r="4" spans="1:6" ht="24.95" customHeight="1">
      <c r="A4" s="79" t="s">
        <v>261</v>
      </c>
      <c r="B4" s="79"/>
      <c r="C4" s="80"/>
      <c r="D4" s="79" t="s">
        <v>261</v>
      </c>
      <c r="E4" s="79"/>
      <c r="F4" s="81"/>
    </row>
    <row r="5" spans="1:6" ht="24.95" customHeight="1">
      <c r="A5" s="82" t="s">
        <v>262</v>
      </c>
      <c r="B5" s="81"/>
      <c r="C5" s="81"/>
      <c r="D5" s="83" t="s">
        <v>86</v>
      </c>
      <c r="E5" s="83"/>
      <c r="F5" s="81"/>
    </row>
    <row r="6" spans="1:6" ht="24.95" customHeight="1">
      <c r="A6" s="84" t="s">
        <v>263</v>
      </c>
      <c r="B6" s="81"/>
      <c r="C6" s="81"/>
      <c r="D6" s="84" t="s">
        <v>264</v>
      </c>
      <c r="E6" s="84"/>
      <c r="F6" s="81"/>
    </row>
    <row r="7" spans="1:6" ht="24.95" customHeight="1">
      <c r="A7" s="84" t="s">
        <v>265</v>
      </c>
      <c r="B7" s="86"/>
      <c r="C7" s="86"/>
      <c r="D7" s="87" t="s">
        <v>266</v>
      </c>
      <c r="E7" s="87"/>
      <c r="F7" s="85"/>
    </row>
    <row r="8" spans="1:6" ht="24.95" customHeight="1">
      <c r="A8" s="84"/>
      <c r="B8" s="84"/>
      <c r="C8" s="81"/>
      <c r="D8" s="87" t="s">
        <v>267</v>
      </c>
      <c r="E8" s="87"/>
      <c r="F8" s="85"/>
    </row>
    <row r="9" spans="1:6" ht="24.95" customHeight="1">
      <c r="A9" s="84"/>
      <c r="B9" s="84"/>
      <c r="C9" s="81"/>
      <c r="D9" s="84" t="s">
        <v>268</v>
      </c>
      <c r="E9" s="84"/>
      <c r="F9" s="81"/>
    </row>
    <row r="10" spans="1:6" ht="24.95" customHeight="1">
      <c r="A10" s="88"/>
      <c r="B10" s="88"/>
      <c r="C10" s="89"/>
      <c r="D10" s="87" t="s">
        <v>269</v>
      </c>
      <c r="E10" s="87"/>
      <c r="F10" s="85"/>
    </row>
    <row r="11" spans="1:6" ht="24.95" customHeight="1">
      <c r="A11" s="90"/>
      <c r="B11" s="90"/>
      <c r="C11" s="89"/>
      <c r="D11" s="87" t="s">
        <v>270</v>
      </c>
      <c r="E11" s="87"/>
      <c r="F11" s="85"/>
    </row>
    <row r="12" spans="1:6" ht="24.95" customHeight="1">
      <c r="A12" s="91"/>
      <c r="B12" s="91"/>
      <c r="C12" s="92"/>
      <c r="D12" s="93" t="s">
        <v>271</v>
      </c>
      <c r="E12" s="93"/>
      <c r="F12" s="94"/>
    </row>
    <row r="13" spans="1:6" ht="24.95" customHeight="1">
      <c r="A13" s="95"/>
      <c r="B13" s="95"/>
      <c r="C13" s="96"/>
      <c r="D13" s="97" t="s">
        <v>272</v>
      </c>
      <c r="E13" s="97"/>
      <c r="F13" s="98"/>
    </row>
    <row r="14" spans="1:6" ht="24.95" customHeight="1">
      <c r="A14" s="99"/>
      <c r="B14" s="99"/>
      <c r="C14" s="100"/>
      <c r="D14" s="97" t="s">
        <v>273</v>
      </c>
      <c r="E14" s="97"/>
      <c r="F14" s="98"/>
    </row>
    <row r="15" spans="1:6" ht="24.95" customHeight="1">
      <c r="A15" s="101"/>
      <c r="B15" s="101"/>
      <c r="C15" s="102"/>
      <c r="D15" s="93" t="s">
        <v>274</v>
      </c>
      <c r="E15" s="93"/>
      <c r="F15" s="94"/>
    </row>
    <row r="16" spans="1:6" ht="24.95" customHeight="1">
      <c r="A16" s="101"/>
      <c r="B16" s="101"/>
      <c r="C16" s="102"/>
      <c r="D16" s="97" t="s">
        <v>275</v>
      </c>
      <c r="E16" s="97"/>
      <c r="F16" s="98"/>
    </row>
    <row r="17" spans="1:6" ht="24.95" customHeight="1">
      <c r="A17" s="103" t="s">
        <v>276</v>
      </c>
      <c r="B17" s="103"/>
      <c r="C17" s="104"/>
      <c r="D17" s="103" t="s">
        <v>277</v>
      </c>
      <c r="E17" s="94"/>
      <c r="F17" s="94"/>
    </row>
    <row r="18" spans="1:6" ht="24.95" customHeight="1">
      <c r="A18" s="93" t="s">
        <v>278</v>
      </c>
      <c r="B18" s="93"/>
      <c r="C18" s="98"/>
      <c r="D18" s="93" t="s">
        <v>279</v>
      </c>
      <c r="E18" s="98"/>
      <c r="F18" s="98"/>
    </row>
    <row r="19" spans="1:6" ht="14.25" customHeight="1">
      <c r="A19" s="160" t="s">
        <v>283</v>
      </c>
      <c r="B19" s="160"/>
      <c r="C19" s="160"/>
      <c r="D19" s="160"/>
      <c r="E19" s="160"/>
      <c r="F19" s="160"/>
    </row>
  </sheetData>
  <mergeCells count="2">
    <mergeCell ref="A1:F1"/>
    <mergeCell ref="A19:F19"/>
  </mergeCells>
  <phoneticPr fontId="34" type="noConversion"/>
  <printOptions horizontalCentered="1"/>
  <pageMargins left="0.39370078740157483" right="0.35433070866141736" top="0.47244094488188981" bottom="0.47244094488188981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7" sqref="A17:B17"/>
    </sheetView>
  </sheetViews>
  <sheetFormatPr defaultRowHeight="14.25"/>
  <cols>
    <col min="1" max="1" width="17.5" customWidth="1"/>
    <col min="2" max="2" width="30.625" customWidth="1"/>
    <col min="3" max="3" width="20.875" customWidth="1"/>
  </cols>
  <sheetData>
    <row r="1" spans="1:3" ht="24">
      <c r="A1" s="152" t="s">
        <v>285</v>
      </c>
      <c r="B1" s="152"/>
      <c r="C1" s="152"/>
    </row>
    <row r="2" spans="1:3">
      <c r="B2" s="59"/>
      <c r="C2" s="60" t="s">
        <v>28</v>
      </c>
    </row>
    <row r="3" spans="1:3" ht="18.75">
      <c r="A3" s="63" t="s">
        <v>210</v>
      </c>
      <c r="B3" s="64" t="s">
        <v>237</v>
      </c>
      <c r="C3" s="64" t="s">
        <v>161</v>
      </c>
    </row>
    <row r="4" spans="1:3" ht="18.75">
      <c r="A4" s="62"/>
      <c r="B4" s="61" t="s">
        <v>246</v>
      </c>
      <c r="C4" s="105">
        <f>C5+C12</f>
        <v>0</v>
      </c>
    </row>
    <row r="5" spans="1:3" ht="24.95" customHeight="1">
      <c r="A5" s="65"/>
      <c r="B5" s="66"/>
      <c r="C5" s="67"/>
    </row>
    <row r="6" spans="1:3" ht="24.95" customHeight="1">
      <c r="A6" s="65"/>
      <c r="B6" s="66"/>
      <c r="C6" s="67"/>
    </row>
    <row r="7" spans="1:3" ht="24.95" customHeight="1">
      <c r="A7" s="65"/>
      <c r="B7" s="66"/>
      <c r="C7" s="67"/>
    </row>
    <row r="8" spans="1:3" ht="24.95" customHeight="1">
      <c r="A8" s="65"/>
      <c r="B8" s="66"/>
      <c r="C8" s="67"/>
    </row>
    <row r="9" spans="1:3" ht="24.95" customHeight="1">
      <c r="A9" s="65"/>
      <c r="B9" s="66"/>
      <c r="C9" s="67"/>
    </row>
    <row r="10" spans="1:3" ht="24.95" customHeight="1">
      <c r="A10" s="65"/>
      <c r="B10" s="66"/>
      <c r="C10" s="67"/>
    </row>
    <row r="11" spans="1:3" ht="24.95" customHeight="1">
      <c r="A11" s="65"/>
      <c r="B11" s="66"/>
      <c r="C11" s="67"/>
    </row>
    <row r="12" spans="1:3" ht="24.95" customHeight="1">
      <c r="A12" s="65"/>
      <c r="B12" s="66"/>
      <c r="C12" s="67"/>
    </row>
    <row r="13" spans="1:3" ht="24.95" customHeight="1">
      <c r="A13" s="65"/>
      <c r="B13" s="66"/>
      <c r="C13" s="67"/>
    </row>
    <row r="14" spans="1:3" ht="24.95" customHeight="1">
      <c r="A14" s="65"/>
      <c r="B14" s="66"/>
      <c r="C14" s="67"/>
    </row>
    <row r="15" spans="1:3" ht="24.95" customHeight="1">
      <c r="A15" s="65"/>
      <c r="B15" s="66"/>
      <c r="C15" s="67"/>
    </row>
    <row r="16" spans="1:3" ht="24.95" customHeight="1">
      <c r="A16" s="65"/>
      <c r="B16" s="66"/>
      <c r="C16" s="67"/>
    </row>
    <row r="17" spans="1:2" ht="24.95" customHeight="1">
      <c r="A17" s="156" t="s">
        <v>283</v>
      </c>
      <c r="B17" s="157"/>
    </row>
  </sheetData>
  <mergeCells count="2">
    <mergeCell ref="A1:C1"/>
    <mergeCell ref="A17:B17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A24" sqref="A24:IV24"/>
    </sheetView>
  </sheetViews>
  <sheetFormatPr defaultRowHeight="14.25"/>
  <cols>
    <col min="1" max="1" width="28.5" customWidth="1"/>
    <col min="2" max="2" width="44.875" customWidth="1"/>
  </cols>
  <sheetData>
    <row r="1" spans="1:2" ht="18.75">
      <c r="A1" s="68"/>
      <c r="B1" s="68"/>
    </row>
    <row r="2" spans="1:2" ht="24">
      <c r="A2" s="152" t="s">
        <v>286</v>
      </c>
      <c r="B2" s="152"/>
    </row>
    <row r="3" spans="1:2">
      <c r="A3" s="153" t="s">
        <v>256</v>
      </c>
      <c r="B3" s="153"/>
    </row>
    <row r="4" spans="1:2">
      <c r="A4" s="69"/>
      <c r="B4" s="70" t="s">
        <v>255</v>
      </c>
    </row>
    <row r="5" spans="1:2">
      <c r="A5" s="154" t="s">
        <v>253</v>
      </c>
      <c r="B5" s="155" t="s">
        <v>254</v>
      </c>
    </row>
    <row r="6" spans="1:2">
      <c r="A6" s="154"/>
      <c r="B6" s="155"/>
    </row>
    <row r="7" spans="1:2" ht="30" customHeight="1">
      <c r="A7" s="71" t="s">
        <v>257</v>
      </c>
      <c r="B7" s="71"/>
    </row>
    <row r="8" spans="1:2" ht="30" customHeight="1">
      <c r="A8" s="72"/>
      <c r="B8" s="73"/>
    </row>
    <row r="9" spans="1:2" ht="30" customHeight="1">
      <c r="A9" s="72"/>
      <c r="B9" s="73"/>
    </row>
    <row r="10" spans="1:2" ht="30" customHeight="1">
      <c r="A10" s="72"/>
      <c r="B10" s="73"/>
    </row>
    <row r="11" spans="1:2" ht="30" customHeight="1">
      <c r="A11" s="72"/>
      <c r="B11" s="73"/>
    </row>
    <row r="12" spans="1:2" ht="30" customHeight="1">
      <c r="A12" s="72"/>
      <c r="B12" s="73"/>
    </row>
    <row r="13" spans="1:2" ht="30" customHeight="1">
      <c r="A13" s="72"/>
      <c r="B13" s="73"/>
    </row>
    <row r="14" spans="1:2" ht="30" customHeight="1">
      <c r="A14" s="72"/>
      <c r="B14" s="73"/>
    </row>
    <row r="15" spans="1:2" ht="30" customHeight="1">
      <c r="A15" s="72"/>
      <c r="B15" s="73"/>
    </row>
    <row r="16" spans="1:2" ht="30" customHeight="1">
      <c r="A16" s="72"/>
      <c r="B16" s="73"/>
    </row>
    <row r="17" spans="1:2" ht="30" customHeight="1">
      <c r="A17" s="72"/>
      <c r="B17" s="73"/>
    </row>
    <row r="18" spans="1:2" ht="30" customHeight="1">
      <c r="A18" s="72"/>
      <c r="B18" s="73"/>
    </row>
    <row r="19" spans="1:2" ht="30" customHeight="1">
      <c r="A19" s="72"/>
      <c r="B19" s="73"/>
    </row>
    <row r="20" spans="1:2" ht="30" customHeight="1">
      <c r="A20" s="72"/>
      <c r="B20" s="73"/>
    </row>
    <row r="21" spans="1:2" ht="30" customHeight="1">
      <c r="A21" s="72"/>
      <c r="B21" s="73"/>
    </row>
    <row r="22" spans="1:2" ht="30" customHeight="1">
      <c r="A22" s="72"/>
      <c r="B22" s="73"/>
    </row>
    <row r="23" spans="1:2" ht="30" customHeight="1">
      <c r="A23" s="72"/>
      <c r="B23" s="72"/>
    </row>
    <row r="24" spans="1:2">
      <c r="A24" s="156" t="s">
        <v>284</v>
      </c>
      <c r="B24" s="157"/>
    </row>
  </sheetData>
  <mergeCells count="5">
    <mergeCell ref="A2:B2"/>
    <mergeCell ref="A3:B3"/>
    <mergeCell ref="A5:A6"/>
    <mergeCell ref="B5:B6"/>
    <mergeCell ref="A24:B2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36"/>
  <sheetViews>
    <sheetView workbookViewId="0">
      <selection activeCell="G24" sqref="G24"/>
    </sheetView>
  </sheetViews>
  <sheetFormatPr defaultRowHeight="14.25"/>
  <cols>
    <col min="1" max="1" width="56.25" customWidth="1"/>
    <col min="2" max="2" width="24.5" customWidth="1"/>
  </cols>
  <sheetData>
    <row r="1" spans="1:2" ht="28.5">
      <c r="A1" s="161" t="s">
        <v>287</v>
      </c>
      <c r="B1" s="162"/>
    </row>
    <row r="2" spans="1:2" ht="18" customHeight="1">
      <c r="A2" s="106" t="s">
        <v>288</v>
      </c>
      <c r="B2" s="107" t="s">
        <v>255</v>
      </c>
    </row>
    <row r="3" spans="1:2" ht="18" customHeight="1">
      <c r="A3" s="108" t="s">
        <v>289</v>
      </c>
      <c r="B3" s="109" t="s">
        <v>254</v>
      </c>
    </row>
    <row r="4" spans="1:2" ht="18" customHeight="1">
      <c r="A4" s="110" t="s">
        <v>290</v>
      </c>
      <c r="B4" s="111"/>
    </row>
    <row r="5" spans="1:2" ht="18" customHeight="1">
      <c r="A5" s="112" t="s">
        <v>291</v>
      </c>
      <c r="B5" s="113"/>
    </row>
    <row r="6" spans="1:2" ht="18" customHeight="1">
      <c r="A6" s="112" t="s">
        <v>292</v>
      </c>
      <c r="B6" s="113"/>
    </row>
    <row r="7" spans="1:2" ht="18" customHeight="1">
      <c r="A7" s="112" t="s">
        <v>293</v>
      </c>
      <c r="B7" s="113"/>
    </row>
    <row r="8" spans="1:2" ht="18" customHeight="1">
      <c r="A8" s="114" t="s">
        <v>294</v>
      </c>
      <c r="B8" s="111"/>
    </row>
    <row r="9" spans="1:2" ht="18" customHeight="1">
      <c r="A9" s="112" t="s">
        <v>291</v>
      </c>
      <c r="B9" s="113"/>
    </row>
    <row r="10" spans="1:2" ht="18" customHeight="1">
      <c r="A10" s="112" t="s">
        <v>292</v>
      </c>
      <c r="B10" s="113"/>
    </row>
    <row r="11" spans="1:2" ht="18" customHeight="1">
      <c r="A11" s="112" t="s">
        <v>293</v>
      </c>
      <c r="B11" s="113"/>
    </row>
    <row r="12" spans="1:2" ht="18" customHeight="1">
      <c r="A12" s="110" t="s">
        <v>295</v>
      </c>
      <c r="B12" s="111"/>
    </row>
    <row r="13" spans="1:2" ht="18" customHeight="1">
      <c r="A13" s="112" t="s">
        <v>291</v>
      </c>
      <c r="B13" s="113"/>
    </row>
    <row r="14" spans="1:2" ht="18" customHeight="1">
      <c r="A14" s="112" t="s">
        <v>292</v>
      </c>
      <c r="B14" s="113"/>
    </row>
    <row r="15" spans="1:2" ht="18" customHeight="1">
      <c r="A15" s="112" t="s">
        <v>293</v>
      </c>
      <c r="B15" s="113"/>
    </row>
    <row r="16" spans="1:2" ht="18" customHeight="1">
      <c r="A16" s="110" t="s">
        <v>296</v>
      </c>
      <c r="B16" s="111"/>
    </row>
    <row r="17" spans="1:2" ht="18" customHeight="1">
      <c r="A17" s="112" t="s">
        <v>291</v>
      </c>
      <c r="B17" s="113"/>
    </row>
    <row r="18" spans="1:2" ht="18" customHeight="1">
      <c r="A18" s="112" t="s">
        <v>292</v>
      </c>
      <c r="B18" s="113"/>
    </row>
    <row r="19" spans="1:2" ht="18" customHeight="1">
      <c r="A19" s="112" t="s">
        <v>293</v>
      </c>
      <c r="B19" s="113"/>
    </row>
    <row r="20" spans="1:2" ht="18" customHeight="1">
      <c r="A20" s="110" t="s">
        <v>297</v>
      </c>
      <c r="B20" s="111"/>
    </row>
    <row r="21" spans="1:2" ht="18" customHeight="1">
      <c r="A21" s="112" t="s">
        <v>291</v>
      </c>
      <c r="B21" s="113"/>
    </row>
    <row r="22" spans="1:2" ht="18" customHeight="1">
      <c r="A22" s="112" t="s">
        <v>292</v>
      </c>
      <c r="B22" s="113"/>
    </row>
    <row r="23" spans="1:2" ht="18" customHeight="1">
      <c r="A23" s="112" t="s">
        <v>293</v>
      </c>
      <c r="B23" s="113"/>
    </row>
    <row r="24" spans="1:2" ht="18" customHeight="1">
      <c r="A24" s="110" t="s">
        <v>298</v>
      </c>
      <c r="B24" s="111"/>
    </row>
    <row r="25" spans="1:2" ht="18" customHeight="1">
      <c r="A25" s="112" t="s">
        <v>291</v>
      </c>
      <c r="B25" s="113"/>
    </row>
    <row r="26" spans="1:2" ht="18" customHeight="1">
      <c r="A26" s="112" t="s">
        <v>292</v>
      </c>
      <c r="B26" s="113"/>
    </row>
    <row r="27" spans="1:2" ht="18" customHeight="1">
      <c r="A27" s="112" t="s">
        <v>293</v>
      </c>
      <c r="B27" s="113"/>
    </row>
    <row r="28" spans="1:2" ht="18" customHeight="1">
      <c r="A28" s="110" t="s">
        <v>299</v>
      </c>
      <c r="B28" s="111"/>
    </row>
    <row r="29" spans="1:2" ht="18" customHeight="1">
      <c r="A29" s="112" t="s">
        <v>291</v>
      </c>
      <c r="B29" s="113"/>
    </row>
    <row r="30" spans="1:2" ht="18" customHeight="1">
      <c r="A30" s="112" t="s">
        <v>292</v>
      </c>
      <c r="B30" s="113"/>
    </row>
    <row r="31" spans="1:2" ht="18" customHeight="1">
      <c r="A31" s="112" t="s">
        <v>293</v>
      </c>
      <c r="B31" s="113"/>
    </row>
    <row r="32" spans="1:2" ht="18" customHeight="1">
      <c r="A32" s="115"/>
      <c r="B32" s="116"/>
    </row>
    <row r="33" spans="1:2" ht="18" customHeight="1">
      <c r="A33" s="117" t="s">
        <v>300</v>
      </c>
      <c r="B33" s="111"/>
    </row>
    <row r="34" spans="1:2" ht="18" customHeight="1">
      <c r="A34" s="112" t="s">
        <v>291</v>
      </c>
      <c r="B34" s="113"/>
    </row>
    <row r="35" spans="1:2" ht="18" customHeight="1">
      <c r="A35" s="112" t="s">
        <v>292</v>
      </c>
      <c r="B35" s="113"/>
    </row>
    <row r="36" spans="1:2" ht="18" customHeight="1">
      <c r="A36" s="112" t="s">
        <v>293</v>
      </c>
      <c r="B36" s="113"/>
    </row>
  </sheetData>
  <mergeCells count="1">
    <mergeCell ref="A1:B1"/>
  </mergeCells>
  <phoneticPr fontId="34" type="noConversion"/>
  <printOptions horizontalCentered="1"/>
  <pageMargins left="0.42" right="0.21" top="0.74803149606299213" bottom="0.74803149606299213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B3" sqref="B3"/>
    </sheetView>
  </sheetViews>
  <sheetFormatPr defaultRowHeight="14.25"/>
  <cols>
    <col min="1" max="1" width="42.875" customWidth="1"/>
    <col min="2" max="2" width="15.875" customWidth="1"/>
  </cols>
  <sheetData>
    <row r="1" spans="1:2" ht="18.75">
      <c r="A1" s="163"/>
      <c r="B1" s="163"/>
    </row>
    <row r="2" spans="1:2" ht="39.75" customHeight="1">
      <c r="A2" s="161" t="s">
        <v>301</v>
      </c>
      <c r="B2" s="162"/>
    </row>
    <row r="3" spans="1:2" ht="27" customHeight="1">
      <c r="A3" s="118" t="s">
        <v>288</v>
      </c>
      <c r="B3" s="107" t="s">
        <v>255</v>
      </c>
    </row>
    <row r="4" spans="1:2" ht="21" customHeight="1">
      <c r="A4" s="108" t="s">
        <v>289</v>
      </c>
      <c r="B4" s="119" t="s">
        <v>254</v>
      </c>
    </row>
    <row r="5" spans="1:2" ht="21" customHeight="1">
      <c r="A5" s="110" t="s">
        <v>302</v>
      </c>
      <c r="B5" s="120"/>
    </row>
    <row r="6" spans="1:2" ht="21" customHeight="1">
      <c r="A6" s="115" t="s">
        <v>303</v>
      </c>
      <c r="B6" s="121"/>
    </row>
    <row r="7" spans="1:2" ht="21" customHeight="1">
      <c r="A7" s="110" t="s">
        <v>304</v>
      </c>
      <c r="B7" s="120"/>
    </row>
    <row r="8" spans="1:2" ht="21" customHeight="1">
      <c r="A8" s="115" t="s">
        <v>303</v>
      </c>
      <c r="B8" s="121"/>
    </row>
    <row r="9" spans="1:2" ht="21" customHeight="1">
      <c r="A9" s="110" t="s">
        <v>305</v>
      </c>
      <c r="B9" s="120"/>
    </row>
    <row r="10" spans="1:2" ht="21" customHeight="1">
      <c r="A10" s="115" t="s">
        <v>303</v>
      </c>
      <c r="B10" s="121"/>
    </row>
    <row r="11" spans="1:2" ht="21" customHeight="1">
      <c r="A11" s="110" t="s">
        <v>306</v>
      </c>
      <c r="B11" s="120"/>
    </row>
    <row r="12" spans="1:2" ht="21" customHeight="1">
      <c r="A12" s="115" t="s">
        <v>307</v>
      </c>
      <c r="B12" s="121"/>
    </row>
    <row r="13" spans="1:2" ht="21" customHeight="1">
      <c r="A13" s="110" t="s">
        <v>308</v>
      </c>
      <c r="B13" s="120"/>
    </row>
    <row r="14" spans="1:2" ht="21" customHeight="1">
      <c r="A14" s="115" t="s">
        <v>307</v>
      </c>
      <c r="B14" s="121"/>
    </row>
    <row r="15" spans="1:2" ht="21" customHeight="1">
      <c r="A15" s="110" t="s">
        <v>309</v>
      </c>
      <c r="B15" s="120"/>
    </row>
    <row r="16" spans="1:2" ht="21" customHeight="1">
      <c r="A16" s="115" t="s">
        <v>310</v>
      </c>
      <c r="B16" s="121"/>
    </row>
    <row r="17" spans="1:2" ht="21" customHeight="1">
      <c r="A17" s="110" t="s">
        <v>311</v>
      </c>
      <c r="B17" s="120"/>
    </row>
    <row r="18" spans="1:2" ht="21" customHeight="1">
      <c r="A18" s="115" t="s">
        <v>312</v>
      </c>
      <c r="B18" s="121"/>
    </row>
    <row r="19" spans="1:2" ht="21" customHeight="1">
      <c r="A19" s="115"/>
      <c r="B19" s="121"/>
    </row>
    <row r="20" spans="1:2" ht="21" customHeight="1">
      <c r="A20" s="117" t="s">
        <v>313</v>
      </c>
      <c r="B20" s="120"/>
    </row>
    <row r="21" spans="1:2" ht="21" customHeight="1">
      <c r="A21" s="108" t="s">
        <v>314</v>
      </c>
      <c r="B21" s="121"/>
    </row>
  </sheetData>
  <mergeCells count="2">
    <mergeCell ref="A1:B1"/>
    <mergeCell ref="A2:B2"/>
  </mergeCells>
  <phoneticPr fontId="34" type="noConversion"/>
  <printOptions horizontalCentered="1"/>
  <pageMargins left="0.70866141732283472" right="0.70866141732283472" top="0.47244094488188981" bottom="0.47244094488188981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A2" sqref="A2"/>
    </sheetView>
  </sheetViews>
  <sheetFormatPr defaultRowHeight="14.25"/>
  <cols>
    <col min="1" max="1" width="50.125" customWidth="1"/>
    <col min="2" max="2" width="26.875" customWidth="1"/>
  </cols>
  <sheetData>
    <row r="1" spans="1:2" ht="57" customHeight="1">
      <c r="A1" s="164" t="s">
        <v>315</v>
      </c>
      <c r="B1" s="165"/>
    </row>
    <row r="2" spans="1:2" ht="27.75" customHeight="1">
      <c r="A2" s="122"/>
      <c r="B2" s="123"/>
    </row>
    <row r="3" spans="1:2">
      <c r="A3" s="118" t="s">
        <v>288</v>
      </c>
      <c r="B3" s="107" t="s">
        <v>255</v>
      </c>
    </row>
    <row r="4" spans="1:2" ht="24.75" customHeight="1">
      <c r="A4" s="108" t="s">
        <v>289</v>
      </c>
      <c r="B4" s="119" t="s">
        <v>254</v>
      </c>
    </row>
    <row r="5" spans="1:2" ht="24.75" customHeight="1">
      <c r="A5" s="115" t="s">
        <v>316</v>
      </c>
      <c r="B5" s="121"/>
    </row>
    <row r="6" spans="1:2" ht="24.75" customHeight="1">
      <c r="A6" s="115" t="s">
        <v>317</v>
      </c>
      <c r="B6" s="121"/>
    </row>
    <row r="7" spans="1:2" ht="24.75" customHeight="1">
      <c r="A7" s="115" t="s">
        <v>318</v>
      </c>
      <c r="B7" s="121"/>
    </row>
    <row r="8" spans="1:2" ht="24.75" customHeight="1">
      <c r="A8" s="115" t="s">
        <v>319</v>
      </c>
      <c r="B8" s="121"/>
    </row>
    <row r="9" spans="1:2" ht="24.75" customHeight="1">
      <c r="A9" s="115" t="s">
        <v>320</v>
      </c>
      <c r="B9" s="121"/>
    </row>
    <row r="10" spans="1:2" ht="24.75" customHeight="1">
      <c r="A10" s="115" t="s">
        <v>321</v>
      </c>
      <c r="B10" s="121"/>
    </row>
    <row r="11" spans="1:2" ht="24.75" customHeight="1">
      <c r="A11" s="115" t="s">
        <v>322</v>
      </c>
      <c r="B11" s="121"/>
    </row>
    <row r="12" spans="1:2" ht="24.75" customHeight="1">
      <c r="A12" s="115" t="s">
        <v>323</v>
      </c>
      <c r="B12" s="121"/>
    </row>
    <row r="13" spans="1:2" ht="24.75" customHeight="1">
      <c r="A13" s="115" t="s">
        <v>324</v>
      </c>
      <c r="B13" s="121"/>
    </row>
    <row r="14" spans="1:2" ht="24.75" customHeight="1">
      <c r="A14" s="115" t="s">
        <v>325</v>
      </c>
      <c r="B14" s="121"/>
    </row>
    <row r="15" spans="1:2" ht="24.75" customHeight="1">
      <c r="A15" s="115" t="s">
        <v>326</v>
      </c>
      <c r="B15" s="121"/>
    </row>
    <row r="16" spans="1:2" ht="24.75" customHeight="1">
      <c r="A16" s="115" t="s">
        <v>327</v>
      </c>
      <c r="B16" s="121"/>
    </row>
    <row r="17" spans="1:2" ht="24.75" customHeight="1">
      <c r="A17" s="115" t="s">
        <v>328</v>
      </c>
      <c r="B17" s="121"/>
    </row>
    <row r="18" spans="1:2" ht="24.75" customHeight="1">
      <c r="A18" s="115" t="s">
        <v>329</v>
      </c>
      <c r="B18" s="121"/>
    </row>
    <row r="19" spans="1:2" ht="24.75" customHeight="1">
      <c r="A19" s="115"/>
      <c r="B19" s="121"/>
    </row>
    <row r="20" spans="1:2" ht="24.75" customHeight="1">
      <c r="A20" s="108" t="s">
        <v>330</v>
      </c>
      <c r="B20" s="121"/>
    </row>
    <row r="21" spans="1:2" ht="24.75" customHeight="1">
      <c r="A21" s="108" t="s">
        <v>331</v>
      </c>
      <c r="B21" s="121"/>
    </row>
  </sheetData>
  <mergeCells count="1">
    <mergeCell ref="A1:B1"/>
  </mergeCells>
  <phoneticPr fontId="34" type="noConversion"/>
  <printOptions horizontalCentered="1"/>
  <pageMargins left="0.43" right="0.24" top="0.56999999999999995" bottom="0.74803149606299213" header="0.31496062992125984" footer="0.31496062992125984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A7" sqref="A7:G7"/>
    </sheetView>
  </sheetViews>
  <sheetFormatPr defaultRowHeight="14.25"/>
  <cols>
    <col min="1" max="1" width="26.125" customWidth="1"/>
    <col min="2" max="7" width="11.375" customWidth="1"/>
  </cols>
  <sheetData>
    <row r="1" spans="1:7" ht="47.25" customHeight="1">
      <c r="A1" s="167" t="s">
        <v>344</v>
      </c>
      <c r="B1" s="167"/>
      <c r="C1" s="167"/>
      <c r="D1" s="167"/>
      <c r="E1" s="167"/>
      <c r="F1" s="167"/>
      <c r="G1" s="167"/>
    </row>
    <row r="2" spans="1:7" ht="37.5" customHeight="1">
      <c r="A2" s="124"/>
      <c r="B2" s="124"/>
      <c r="C2" s="125"/>
      <c r="D2" s="125"/>
      <c r="E2" s="125"/>
      <c r="F2" s="125"/>
      <c r="G2" s="126" t="s">
        <v>255</v>
      </c>
    </row>
    <row r="3" spans="1:7" ht="41.25" customHeight="1">
      <c r="A3" s="168" t="s">
        <v>332</v>
      </c>
      <c r="B3" s="168" t="s">
        <v>333</v>
      </c>
      <c r="C3" s="168"/>
      <c r="D3" s="168"/>
      <c r="E3" s="168" t="s">
        <v>334</v>
      </c>
      <c r="F3" s="168"/>
      <c r="G3" s="168"/>
    </row>
    <row r="4" spans="1:7" ht="41.25" customHeight="1">
      <c r="A4" s="168"/>
      <c r="B4" s="128"/>
      <c r="C4" s="127" t="s">
        <v>335</v>
      </c>
      <c r="D4" s="127" t="s">
        <v>336</v>
      </c>
      <c r="E4" s="128"/>
      <c r="F4" s="127" t="s">
        <v>335</v>
      </c>
      <c r="G4" s="127" t="s">
        <v>336</v>
      </c>
    </row>
    <row r="5" spans="1:7" ht="41.25" customHeight="1">
      <c r="A5" s="127" t="s">
        <v>337</v>
      </c>
      <c r="B5" s="127" t="s">
        <v>338</v>
      </c>
      <c r="C5" s="127" t="s">
        <v>339</v>
      </c>
      <c r="D5" s="127" t="s">
        <v>340</v>
      </c>
      <c r="E5" s="127" t="s">
        <v>341</v>
      </c>
      <c r="F5" s="127" t="s">
        <v>342</v>
      </c>
      <c r="G5" s="127" t="s">
        <v>343</v>
      </c>
    </row>
    <row r="6" spans="1:7" ht="41.25" customHeight="1" thickBot="1">
      <c r="A6" s="129" t="s">
        <v>345</v>
      </c>
      <c r="B6" s="130"/>
      <c r="C6" s="130"/>
      <c r="D6" s="130"/>
      <c r="E6" s="130"/>
      <c r="F6" s="130"/>
      <c r="G6" s="130"/>
    </row>
    <row r="7" spans="1:7" ht="41.25" customHeight="1">
      <c r="A7" s="169" t="s">
        <v>346</v>
      </c>
      <c r="B7" s="169"/>
      <c r="C7" s="169"/>
      <c r="D7" s="169"/>
      <c r="E7" s="169"/>
      <c r="F7" s="169"/>
      <c r="G7" s="169"/>
    </row>
    <row r="8" spans="1:7" ht="41.25" customHeight="1">
      <c r="A8" s="166"/>
      <c r="B8" s="166"/>
      <c r="C8" s="166"/>
      <c r="D8" s="166"/>
      <c r="E8" s="166"/>
      <c r="F8" s="166"/>
      <c r="G8" s="166"/>
    </row>
  </sheetData>
  <mergeCells count="6">
    <mergeCell ref="A8:G8"/>
    <mergeCell ref="A1:G1"/>
    <mergeCell ref="A3:A4"/>
    <mergeCell ref="B3:D3"/>
    <mergeCell ref="E3:G3"/>
    <mergeCell ref="A7:G7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G8"/>
  <sheetViews>
    <sheetView tabSelected="1" workbookViewId="0">
      <selection activeCell="D36" sqref="D36"/>
    </sheetView>
  </sheetViews>
  <sheetFormatPr defaultRowHeight="14.25"/>
  <cols>
    <col min="4" max="4" width="13.75" customWidth="1"/>
    <col min="5" max="5" width="20.375" customWidth="1"/>
    <col min="6" max="6" width="13.125" customWidth="1"/>
    <col min="7" max="7" width="14.5" customWidth="1"/>
  </cols>
  <sheetData>
    <row r="1" spans="1:7" ht="22.5">
      <c r="A1" s="170" t="s">
        <v>354</v>
      </c>
      <c r="B1" s="170"/>
      <c r="C1" s="170"/>
      <c r="D1" s="170"/>
      <c r="E1" s="170"/>
      <c r="F1" s="170"/>
      <c r="G1" s="170"/>
    </row>
    <row r="2" spans="1:7" ht="23.25" customHeight="1">
      <c r="A2" s="131"/>
      <c r="B2" s="131"/>
      <c r="C2" s="131"/>
      <c r="D2" s="131"/>
      <c r="E2" s="131"/>
      <c r="F2" s="131"/>
      <c r="G2" s="131"/>
    </row>
    <row r="3" spans="1:7" ht="25.5" customHeight="1">
      <c r="A3" s="132"/>
      <c r="B3" s="133"/>
      <c r="C3" s="133"/>
      <c r="D3" s="133"/>
      <c r="E3" s="133"/>
      <c r="F3" s="133"/>
      <c r="G3" s="137" t="s">
        <v>255</v>
      </c>
    </row>
    <row r="4" spans="1:7" ht="56.25" customHeight="1">
      <c r="A4" s="171" t="s">
        <v>347</v>
      </c>
      <c r="B4" s="172" t="s">
        <v>245</v>
      </c>
      <c r="C4" s="173" t="s">
        <v>348</v>
      </c>
      <c r="D4" s="172" t="s">
        <v>349</v>
      </c>
      <c r="E4" s="172"/>
      <c r="F4" s="172"/>
      <c r="G4" s="173" t="s">
        <v>350</v>
      </c>
    </row>
    <row r="5" spans="1:7" ht="57" customHeight="1">
      <c r="A5" s="171"/>
      <c r="B5" s="172"/>
      <c r="C5" s="172"/>
      <c r="D5" s="134" t="s">
        <v>351</v>
      </c>
      <c r="E5" s="135" t="s">
        <v>352</v>
      </c>
      <c r="F5" s="135" t="s">
        <v>353</v>
      </c>
      <c r="G5" s="172"/>
    </row>
    <row r="6" spans="1:7" ht="42" customHeight="1">
      <c r="A6" s="136">
        <v>2020</v>
      </c>
      <c r="B6" s="138">
        <f>C6+D6+G6</f>
        <v>90000</v>
      </c>
      <c r="C6" s="136"/>
      <c r="D6" s="138">
        <f>E6+F6</f>
        <v>40000</v>
      </c>
      <c r="E6" s="136"/>
      <c r="F6" s="136">
        <v>40000</v>
      </c>
      <c r="G6" s="136">
        <v>50000</v>
      </c>
    </row>
    <row r="7" spans="1:7" ht="46.5" customHeight="1">
      <c r="A7" s="136">
        <v>2021</v>
      </c>
      <c r="B7" s="138">
        <f>C7+D7+G7</f>
        <v>150000</v>
      </c>
      <c r="C7" s="136"/>
      <c r="D7" s="138">
        <f>E7+F7</f>
        <v>40000</v>
      </c>
      <c r="E7" s="136"/>
      <c r="F7" s="136">
        <v>40000</v>
      </c>
      <c r="G7" s="136">
        <v>110000</v>
      </c>
    </row>
    <row r="8" spans="1:7" ht="30" customHeight="1">
      <c r="A8" s="132" t="s">
        <v>355</v>
      </c>
      <c r="B8" s="132"/>
      <c r="C8" s="132"/>
      <c r="D8" s="132"/>
      <c r="E8" s="132"/>
      <c r="F8" s="132"/>
      <c r="G8" s="132"/>
    </row>
  </sheetData>
  <mergeCells count="6">
    <mergeCell ref="A1:G1"/>
    <mergeCell ref="A4:A5"/>
    <mergeCell ref="B4:B5"/>
    <mergeCell ref="C4:C5"/>
    <mergeCell ref="D4:F4"/>
    <mergeCell ref="G4:G5"/>
  </mergeCells>
  <phoneticPr fontId="34" type="noConversion"/>
  <printOptions horizontalCentered="1"/>
  <pageMargins left="0.47" right="0.26" top="0.56000000000000005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B1:I15"/>
  <sheetViews>
    <sheetView showGridLines="0" showZeros="0" topLeftCell="A4" zoomScale="75" workbookViewId="0">
      <selection activeCell="D12" sqref="D12"/>
    </sheetView>
  </sheetViews>
  <sheetFormatPr defaultRowHeight="14.25"/>
  <cols>
    <col min="1" max="1" width="9" style="1"/>
    <col min="2" max="2" width="16.625" style="1" customWidth="1"/>
    <col min="3" max="3" width="16.375" style="1" customWidth="1"/>
    <col min="4" max="4" width="16" style="1" customWidth="1"/>
    <col min="5" max="5" width="22.5" style="1" customWidth="1"/>
    <col min="6" max="6" width="11" style="1" customWidth="1"/>
    <col min="7" max="7" width="0.125" style="1" hidden="1" customWidth="1"/>
    <col min="8" max="8" width="7.5" style="1" hidden="1" customWidth="1"/>
    <col min="9" max="9" width="9" style="1" hidden="1" customWidth="1"/>
    <col min="10" max="11" width="9" style="1"/>
    <col min="12" max="12" width="11" style="1" customWidth="1"/>
    <col min="13" max="16384" width="9" style="1"/>
  </cols>
  <sheetData>
    <row r="1" spans="2:7" ht="22.5" customHeight="1">
      <c r="B1" s="3"/>
      <c r="G1" s="1" t="s">
        <v>1</v>
      </c>
    </row>
    <row r="2" spans="2:7" ht="17.25" customHeight="1">
      <c r="B2" s="2"/>
      <c r="G2" s="1" t="s">
        <v>2</v>
      </c>
    </row>
    <row r="3" spans="2:7" ht="71.25" customHeight="1">
      <c r="B3" s="7" t="s">
        <v>55</v>
      </c>
      <c r="C3" s="7"/>
      <c r="D3" s="7"/>
      <c r="E3" s="7"/>
      <c r="F3" s="7"/>
      <c r="G3" s="1" t="s">
        <v>3</v>
      </c>
    </row>
    <row r="4" spans="2:7" ht="82.5" customHeight="1">
      <c r="B4" s="9" t="s">
        <v>31</v>
      </c>
      <c r="D4" s="144">
        <v>44275</v>
      </c>
      <c r="G4" s="1" t="s">
        <v>4</v>
      </c>
    </row>
    <row r="5" spans="2:7">
      <c r="G5" s="1" t="s">
        <v>5</v>
      </c>
    </row>
    <row r="6" spans="2:7" ht="55.5" customHeight="1">
      <c r="B6" s="9" t="s">
        <v>30</v>
      </c>
      <c r="G6" s="1" t="s">
        <v>6</v>
      </c>
    </row>
    <row r="7" spans="2:7" ht="39.75" customHeight="1">
      <c r="B7" s="145" t="s">
        <v>45</v>
      </c>
      <c r="C7" s="145"/>
      <c r="G7" s="1" t="s">
        <v>7</v>
      </c>
    </row>
    <row r="8" spans="2:7" ht="60" customHeight="1">
      <c r="B8" s="145"/>
      <c r="C8" s="145"/>
      <c r="G8" s="1" t="s">
        <v>0</v>
      </c>
    </row>
    <row r="9" spans="2:7" ht="40.5" customHeight="1">
      <c r="G9" s="1" t="s">
        <v>8</v>
      </c>
    </row>
    <row r="10" spans="2:7" ht="11.25" customHeight="1">
      <c r="G10" s="1" t="s">
        <v>9</v>
      </c>
    </row>
    <row r="11" spans="2:7" s="8" customFormat="1" ht="29.25" customHeight="1">
      <c r="B11" s="10" t="s">
        <v>42</v>
      </c>
      <c r="D11" s="10" t="s">
        <v>43</v>
      </c>
      <c r="F11" s="8" t="s">
        <v>44</v>
      </c>
      <c r="G11" s="8" t="s">
        <v>10</v>
      </c>
    </row>
    <row r="15" spans="2:7" ht="18.75">
      <c r="E15" s="11"/>
    </row>
  </sheetData>
  <sheetProtection formatCells="0" formatColumns="0" formatRows="0" insertColumns="0" insertRows="0"/>
  <mergeCells count="1">
    <mergeCell ref="B7:C8"/>
  </mergeCells>
  <phoneticPr fontId="3" type="noConversion"/>
  <printOptions horizontalCentered="1"/>
  <pageMargins left="0.74803149606299213" right="0.74803149606299213" top="0.51" bottom="0.44" header="0.28000000000000003" footer="0.3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G40"/>
  <sheetViews>
    <sheetView showGridLines="0" showZeros="0" zoomScale="115" workbookViewId="0">
      <pane ySplit="4" topLeftCell="A17" activePane="bottomLeft" state="frozen"/>
      <selection activeCell="C17" sqref="C17"/>
      <selection pane="bottomLeft" activeCell="C40" sqref="C40"/>
    </sheetView>
  </sheetViews>
  <sheetFormatPr defaultRowHeight="14.25"/>
  <cols>
    <col min="1" max="1" width="26.25" style="6" customWidth="1"/>
    <col min="2" max="2" width="15.375" style="6" customWidth="1"/>
    <col min="3" max="3" width="14.625" style="6" customWidth="1"/>
    <col min="4" max="4" width="34" style="6" customWidth="1"/>
    <col min="5" max="5" width="16.875" style="6" customWidth="1"/>
    <col min="6" max="6" width="17.625" style="6" customWidth="1"/>
    <col min="7" max="7" width="26.625" style="6" customWidth="1"/>
    <col min="8" max="16384" width="9" style="6"/>
  </cols>
  <sheetData>
    <row r="1" spans="1:7" s="12" customFormat="1" ht="20.25">
      <c r="A1" s="148" t="s">
        <v>81</v>
      </c>
      <c r="B1" s="148"/>
      <c r="C1" s="148"/>
      <c r="D1" s="148"/>
      <c r="E1" s="148"/>
      <c r="F1" s="148"/>
      <c r="G1" s="148"/>
    </row>
    <row r="2" spans="1:7" ht="20.25" customHeight="1">
      <c r="A2" s="12" t="s">
        <v>29</v>
      </c>
      <c r="B2" s="12"/>
      <c r="G2" s="13" t="s">
        <v>28</v>
      </c>
    </row>
    <row r="3" spans="1:7" ht="20.25" customHeight="1">
      <c r="A3" s="146" t="s">
        <v>211</v>
      </c>
      <c r="B3" s="147"/>
      <c r="C3" s="147"/>
      <c r="D3" s="149" t="s">
        <v>212</v>
      </c>
      <c r="E3" s="149"/>
      <c r="F3" s="149"/>
      <c r="G3" s="149"/>
    </row>
    <row r="4" spans="1:7" ht="20.25" customHeight="1">
      <c r="A4" s="40" t="s">
        <v>213</v>
      </c>
      <c r="B4" s="40" t="s">
        <v>82</v>
      </c>
      <c r="C4" s="40" t="s">
        <v>83</v>
      </c>
      <c r="D4" s="40" t="s">
        <v>213</v>
      </c>
      <c r="E4" s="40" t="s">
        <v>82</v>
      </c>
      <c r="F4" s="40" t="s">
        <v>83</v>
      </c>
      <c r="G4" s="41" t="s">
        <v>11</v>
      </c>
    </row>
    <row r="5" spans="1:7" ht="15.95" customHeight="1">
      <c r="A5" s="14" t="s">
        <v>12</v>
      </c>
      <c r="B5" s="180"/>
      <c r="C5" s="175">
        <f>0</f>
        <v>0</v>
      </c>
      <c r="D5" s="26" t="s">
        <v>57</v>
      </c>
      <c r="E5" s="193">
        <v>11038615.199999999</v>
      </c>
      <c r="F5" s="194">
        <f>一般公共预算功能科目!C5</f>
        <v>10433471.129999999</v>
      </c>
      <c r="G5" s="195"/>
    </row>
    <row r="6" spans="1:7" ht="15.95" customHeight="1">
      <c r="A6" s="15"/>
      <c r="B6" s="181"/>
      <c r="C6" s="175">
        <f>0</f>
        <v>0</v>
      </c>
      <c r="D6" s="26" t="s">
        <v>58</v>
      </c>
      <c r="E6" s="174"/>
      <c r="F6" s="175"/>
      <c r="G6" s="177"/>
    </row>
    <row r="7" spans="1:7" ht="15.95" customHeight="1">
      <c r="A7" s="15"/>
      <c r="B7" s="181"/>
      <c r="C7" s="175">
        <f>0</f>
        <v>0</v>
      </c>
      <c r="D7" s="26" t="s">
        <v>59</v>
      </c>
      <c r="E7" s="174"/>
      <c r="F7" s="196">
        <f>一般公共预算功能科目!C22</f>
        <v>41700</v>
      </c>
      <c r="G7" s="177"/>
    </row>
    <row r="8" spans="1:7" ht="15.95" customHeight="1">
      <c r="A8" s="15"/>
      <c r="B8" s="181"/>
      <c r="C8" s="175">
        <f>0</f>
        <v>0</v>
      </c>
      <c r="D8" s="26" t="s">
        <v>60</v>
      </c>
      <c r="E8" s="174"/>
      <c r="F8" s="177"/>
      <c r="G8" s="177"/>
    </row>
    <row r="9" spans="1:7" ht="15.95" customHeight="1">
      <c r="A9" s="15"/>
      <c r="B9" s="181"/>
      <c r="C9" s="175">
        <f>0</f>
        <v>0</v>
      </c>
      <c r="D9" s="26" t="s">
        <v>61</v>
      </c>
      <c r="E9" s="174"/>
      <c r="F9" s="175"/>
      <c r="G9" s="177"/>
    </row>
    <row r="10" spans="1:7" ht="15.95" customHeight="1">
      <c r="A10" s="15"/>
      <c r="B10" s="181"/>
      <c r="C10" s="175">
        <f>0</f>
        <v>0</v>
      </c>
      <c r="D10" s="26" t="s">
        <v>62</v>
      </c>
      <c r="E10" s="174"/>
      <c r="F10" s="175"/>
      <c r="G10" s="177"/>
    </row>
    <row r="11" spans="1:7" ht="15.95" customHeight="1">
      <c r="A11" s="15"/>
      <c r="B11" s="181"/>
      <c r="C11" s="175">
        <f>0</f>
        <v>0</v>
      </c>
      <c r="D11" s="26" t="s">
        <v>63</v>
      </c>
      <c r="E11" s="197">
        <v>445451.34</v>
      </c>
      <c r="F11" s="198">
        <f>一般公共预算功能科目!C25</f>
        <v>446363.86</v>
      </c>
      <c r="G11" s="177"/>
    </row>
    <row r="12" spans="1:7" ht="15.95" customHeight="1">
      <c r="A12" s="15"/>
      <c r="B12" s="181"/>
      <c r="C12" s="175">
        <f>0</f>
        <v>0</v>
      </c>
      <c r="D12" s="26" t="s">
        <v>64</v>
      </c>
      <c r="E12" s="197">
        <v>6956282.3300000001</v>
      </c>
      <c r="F12" s="198">
        <f>一般公共预算功能科目!C28</f>
        <v>5196020.84</v>
      </c>
      <c r="G12" s="177"/>
    </row>
    <row r="13" spans="1:7" ht="15.95" customHeight="1">
      <c r="A13" s="14" t="s">
        <v>13</v>
      </c>
      <c r="B13" s="182">
        <f>SUM(B14:B20)</f>
        <v>38665327</v>
      </c>
      <c r="C13" s="183">
        <f>SUM(C14:C20)</f>
        <v>0</v>
      </c>
      <c r="D13" s="26" t="s">
        <v>65</v>
      </c>
      <c r="E13" s="197">
        <v>1323337.94</v>
      </c>
      <c r="F13" s="198">
        <f>一般公共预算功能科目!C43</f>
        <v>1153870.6000000001</v>
      </c>
      <c r="G13" s="177"/>
    </row>
    <row r="14" spans="1:7" ht="15.95" customHeight="1">
      <c r="A14" s="15" t="s">
        <v>14</v>
      </c>
      <c r="B14" s="184">
        <v>38665327</v>
      </c>
      <c r="C14" s="177"/>
      <c r="D14" s="26" t="s">
        <v>66</v>
      </c>
      <c r="E14" s="197">
        <v>1276818.1200000001</v>
      </c>
      <c r="F14" s="198">
        <f>一般公共预算功能科目!C50</f>
        <v>759666.98</v>
      </c>
      <c r="G14" s="177"/>
    </row>
    <row r="15" spans="1:7" ht="15.95" customHeight="1">
      <c r="A15" s="15" t="s">
        <v>15</v>
      </c>
      <c r="B15" s="181"/>
      <c r="C15" s="177"/>
      <c r="D15" s="26" t="s">
        <v>67</v>
      </c>
      <c r="E15" s="174"/>
      <c r="F15" s="198"/>
      <c r="G15" s="177"/>
    </row>
    <row r="16" spans="1:7" ht="15.95" customHeight="1">
      <c r="A16" s="15" t="s">
        <v>16</v>
      </c>
      <c r="B16" s="181"/>
      <c r="C16" s="177"/>
      <c r="D16" s="26" t="s">
        <v>68</v>
      </c>
      <c r="E16" s="199">
        <v>26599290.07</v>
      </c>
      <c r="F16" s="198">
        <f>一般公共预算功能科目!C58</f>
        <v>11993529.470000001</v>
      </c>
      <c r="G16" s="195">
        <v>1318505</v>
      </c>
    </row>
    <row r="17" spans="1:7" ht="15.95" customHeight="1">
      <c r="A17" s="15" t="s">
        <v>17</v>
      </c>
      <c r="B17" s="181"/>
      <c r="C17" s="177"/>
      <c r="D17" s="26" t="s">
        <v>69</v>
      </c>
      <c r="E17" s="199">
        <v>729160.2</v>
      </c>
      <c r="F17" s="196">
        <f>一般公共预算功能科目!C77</f>
        <v>195659.8</v>
      </c>
      <c r="G17" s="177">
        <v>195659.8</v>
      </c>
    </row>
    <row r="18" spans="1:7" ht="15.95" customHeight="1">
      <c r="A18" s="15" t="s">
        <v>18</v>
      </c>
      <c r="B18" s="181"/>
      <c r="C18" s="177"/>
      <c r="D18" s="26" t="s">
        <v>70</v>
      </c>
      <c r="E18" s="174"/>
      <c r="F18" s="175"/>
      <c r="G18" s="177"/>
    </row>
    <row r="19" spans="1:7" ht="15.95" customHeight="1">
      <c r="A19" s="15"/>
      <c r="B19" s="181"/>
      <c r="C19" s="177"/>
      <c r="D19" s="26" t="s">
        <v>71</v>
      </c>
      <c r="E19" s="174"/>
      <c r="F19" s="175"/>
      <c r="G19" s="177"/>
    </row>
    <row r="20" spans="1:7" ht="15.95" customHeight="1">
      <c r="A20" s="15" t="s">
        <v>19</v>
      </c>
      <c r="B20" s="181"/>
      <c r="C20" s="177"/>
      <c r="D20" s="26" t="s">
        <v>72</v>
      </c>
      <c r="E20" s="174"/>
      <c r="F20" s="177"/>
      <c r="G20" s="177"/>
    </row>
    <row r="21" spans="1:7" ht="15.95" customHeight="1">
      <c r="A21" s="4" t="s">
        <v>47</v>
      </c>
      <c r="B21" s="178">
        <f>B5+B13</f>
        <v>38665327</v>
      </c>
      <c r="C21" s="178">
        <f>C5+C13</f>
        <v>0</v>
      </c>
      <c r="D21" s="27" t="s">
        <v>73</v>
      </c>
      <c r="E21" s="175"/>
      <c r="F21" s="175"/>
      <c r="G21" s="175"/>
    </row>
    <row r="22" spans="1:7" ht="15.95" customHeight="1">
      <c r="A22" s="16" t="s">
        <v>33</v>
      </c>
      <c r="B22" s="185">
        <f>SUM(B23:B25)</f>
        <v>12669218.48</v>
      </c>
      <c r="C22" s="185">
        <f>SUM(C23:C25)</f>
        <v>29743686.189999998</v>
      </c>
      <c r="D22" s="26" t="s">
        <v>74</v>
      </c>
      <c r="E22" s="200"/>
      <c r="F22" s="177"/>
      <c r="G22" s="177"/>
    </row>
    <row r="23" spans="1:7" ht="15.95" customHeight="1">
      <c r="A23" s="17" t="s">
        <v>48</v>
      </c>
      <c r="B23" s="186">
        <v>562114.48</v>
      </c>
      <c r="C23" s="187">
        <v>7390229.8799999999</v>
      </c>
      <c r="D23" s="26" t="s">
        <v>75</v>
      </c>
      <c r="E23" s="201">
        <v>1051425.48</v>
      </c>
      <c r="F23" s="202">
        <f>一般公共预算功能科目!C83</f>
        <v>1037568.31</v>
      </c>
      <c r="G23" s="177"/>
    </row>
    <row r="24" spans="1:7" ht="15.95" customHeight="1">
      <c r="A24" s="17" t="s">
        <v>49</v>
      </c>
      <c r="B24" s="186">
        <v>12086104</v>
      </c>
      <c r="C24" s="187">
        <v>22353456.309999999</v>
      </c>
      <c r="D24" s="26" t="s">
        <v>76</v>
      </c>
      <c r="E24" s="203"/>
      <c r="F24" s="177"/>
      <c r="G24" s="177"/>
    </row>
    <row r="25" spans="1:7" ht="15.95" customHeight="1">
      <c r="A25" s="17" t="s">
        <v>50</v>
      </c>
      <c r="B25" s="186">
        <v>21000</v>
      </c>
      <c r="C25" s="177"/>
      <c r="D25" s="26" t="s">
        <v>77</v>
      </c>
      <c r="E25" s="204">
        <v>240000</v>
      </c>
      <c r="F25" s="205">
        <f>一般公共预算功能科目!C86</f>
        <v>160000</v>
      </c>
      <c r="G25" s="177">
        <v>160000</v>
      </c>
    </row>
    <row r="26" spans="1:7" ht="15.95" customHeight="1">
      <c r="A26" s="20"/>
      <c r="B26" s="188"/>
      <c r="C26" s="177"/>
      <c r="D26" s="26" t="s">
        <v>78</v>
      </c>
      <c r="E26" s="206"/>
      <c r="F26" s="177"/>
      <c r="G26" s="177"/>
    </row>
    <row r="27" spans="1:7" ht="15.95" customHeight="1">
      <c r="A27" s="20"/>
      <c r="B27" s="188"/>
      <c r="C27" s="177"/>
      <c r="D27" s="26" t="s">
        <v>79</v>
      </c>
      <c r="E27" s="207"/>
      <c r="F27" s="177"/>
      <c r="G27" s="177"/>
    </row>
    <row r="28" spans="1:7" ht="15.95" customHeight="1">
      <c r="A28" s="20"/>
      <c r="B28" s="188"/>
      <c r="C28" s="177"/>
      <c r="D28" s="26" t="s">
        <v>80</v>
      </c>
      <c r="E28" s="207"/>
      <c r="F28" s="208"/>
      <c r="G28" s="208"/>
    </row>
    <row r="29" spans="1:7" ht="15.95" customHeight="1">
      <c r="A29" s="20"/>
      <c r="B29" s="188"/>
      <c r="C29" s="177"/>
      <c r="D29" s="4" t="s">
        <v>35</v>
      </c>
      <c r="E29" s="209">
        <f>SUM(E5:E28)</f>
        <v>49660380.68</v>
      </c>
      <c r="F29" s="209">
        <f>SUM(F5:F28)</f>
        <v>31417850.990000002</v>
      </c>
      <c r="G29" s="209">
        <f>SUM(G5:G28)</f>
        <v>1674164.8</v>
      </c>
    </row>
    <row r="30" spans="1:7" ht="15.95" customHeight="1">
      <c r="A30" s="20"/>
      <c r="B30" s="188"/>
      <c r="C30" s="177"/>
      <c r="D30" s="16" t="s">
        <v>20</v>
      </c>
      <c r="E30" s="209">
        <f>SUM(E31)</f>
        <v>0</v>
      </c>
      <c r="F30" s="209">
        <f>SUM(F31)</f>
        <v>0</v>
      </c>
      <c r="G30" s="209">
        <f>SUM(G31)</f>
        <v>0</v>
      </c>
    </row>
    <row r="31" spans="1:7" ht="15.95" customHeight="1">
      <c r="A31" s="20"/>
      <c r="B31" s="188"/>
      <c r="C31" s="177"/>
      <c r="D31" s="18" t="s">
        <v>21</v>
      </c>
      <c r="E31" s="209">
        <f>SUM(E32:E33)</f>
        <v>0</v>
      </c>
      <c r="F31" s="209">
        <f>SUM(F32:F33)</f>
        <v>0</v>
      </c>
      <c r="G31" s="209">
        <f>SUM(G32:G33)</f>
        <v>0</v>
      </c>
    </row>
    <row r="32" spans="1:7" ht="15.95" customHeight="1">
      <c r="A32" s="20"/>
      <c r="B32" s="188"/>
      <c r="C32" s="177"/>
      <c r="D32" s="18" t="s">
        <v>22</v>
      </c>
      <c r="E32" s="210"/>
      <c r="F32" s="177"/>
      <c r="G32" s="177"/>
    </row>
    <row r="33" spans="1:7" ht="15.95" customHeight="1">
      <c r="A33" s="17"/>
      <c r="B33" s="189"/>
      <c r="C33" s="177"/>
      <c r="D33" s="19" t="s">
        <v>23</v>
      </c>
      <c r="E33" s="210"/>
      <c r="F33" s="177"/>
      <c r="G33" s="177"/>
    </row>
    <row r="34" spans="1:7" ht="15.95" customHeight="1">
      <c r="A34" s="21"/>
      <c r="B34" s="189"/>
      <c r="C34" s="177"/>
      <c r="D34" s="19"/>
      <c r="E34" s="210"/>
      <c r="F34" s="177"/>
      <c r="G34" s="177"/>
    </row>
    <row r="35" spans="1:7" ht="15.95" customHeight="1">
      <c r="A35" s="22" t="s">
        <v>34</v>
      </c>
      <c r="B35" s="190"/>
      <c r="C35" s="191">
        <v>1674164.8</v>
      </c>
      <c r="D35" s="23" t="s">
        <v>40</v>
      </c>
      <c r="E35" s="179"/>
      <c r="F35" s="177"/>
      <c r="G35" s="177"/>
    </row>
    <row r="36" spans="1:7" ht="15.95" customHeight="1">
      <c r="A36" s="24" t="s">
        <v>36</v>
      </c>
      <c r="B36" s="192"/>
      <c r="C36" s="191">
        <v>1674164.8</v>
      </c>
      <c r="D36" s="23" t="s">
        <v>41</v>
      </c>
      <c r="E36" s="211">
        <f>E37+E38</f>
        <v>1674164.8</v>
      </c>
      <c r="F36" s="211">
        <f>F37+F38</f>
        <v>0</v>
      </c>
      <c r="G36" s="211">
        <f>G37+G38</f>
        <v>0</v>
      </c>
    </row>
    <row r="37" spans="1:7" ht="15.95" customHeight="1">
      <c r="A37" s="24"/>
      <c r="B37" s="192"/>
      <c r="C37" s="177"/>
      <c r="D37" s="25" t="s">
        <v>24</v>
      </c>
      <c r="E37" s="191">
        <v>1674164.8</v>
      </c>
      <c r="F37" s="177"/>
      <c r="G37" s="177"/>
    </row>
    <row r="38" spans="1:7" ht="15.95" customHeight="1">
      <c r="A38" s="24"/>
      <c r="B38" s="192"/>
      <c r="C38" s="177"/>
      <c r="D38" s="15" t="s">
        <v>25</v>
      </c>
      <c r="E38" s="176"/>
      <c r="F38" s="177"/>
      <c r="G38" s="177"/>
    </row>
    <row r="39" spans="1:7" ht="15.95" customHeight="1">
      <c r="A39" s="22" t="s">
        <v>32</v>
      </c>
      <c r="B39" s="190"/>
      <c r="C39" s="177"/>
      <c r="D39" s="25"/>
      <c r="E39" s="207"/>
      <c r="F39" s="177"/>
      <c r="G39" s="177"/>
    </row>
    <row r="40" spans="1:7" ht="15.95" customHeight="1">
      <c r="A40" s="5" t="s">
        <v>26</v>
      </c>
      <c r="B40" s="178">
        <f>B21+B22+B35</f>
        <v>51334545.480000004</v>
      </c>
      <c r="C40" s="178">
        <f>C21+C22+C35</f>
        <v>31417850.989999998</v>
      </c>
      <c r="D40" s="5" t="s">
        <v>27</v>
      </c>
      <c r="E40" s="196">
        <f>E29+E30+E35+E36</f>
        <v>51334545.479999997</v>
      </c>
      <c r="F40" s="196">
        <f>F29+F30+F35+F36</f>
        <v>31417850.990000002</v>
      </c>
      <c r="G40" s="196">
        <f>G29+G30+G35+G36</f>
        <v>1674164.8</v>
      </c>
    </row>
  </sheetData>
  <mergeCells count="3">
    <mergeCell ref="A3:C3"/>
    <mergeCell ref="A1:G1"/>
    <mergeCell ref="D3:G3"/>
  </mergeCells>
  <phoneticPr fontId="3" type="noConversion"/>
  <printOptions horizontalCentered="1"/>
  <pageMargins left="0.15748031496062992" right="0.15748031496062992" top="0.21" bottom="0.22" header="0.11811023622047245" footer="0.11811023622047245"/>
  <pageSetup paperSize="9" scale="80" firstPageNumber="6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E92"/>
  <sheetViews>
    <sheetView workbookViewId="0">
      <selection activeCell="C4" sqref="C4:C92"/>
    </sheetView>
  </sheetViews>
  <sheetFormatPr defaultColWidth="31.375" defaultRowHeight="14.25"/>
  <cols>
    <col min="1" max="1" width="11.5" style="28" customWidth="1"/>
    <col min="2" max="2" width="51.875" style="28" customWidth="1"/>
    <col min="3" max="3" width="18.5" style="28" customWidth="1"/>
    <col min="4" max="16384" width="31.375" style="28"/>
  </cols>
  <sheetData>
    <row r="1" spans="1:5" s="29" customFormat="1" ht="24">
      <c r="A1" s="151" t="s">
        <v>159</v>
      </c>
      <c r="B1" s="151"/>
      <c r="C1" s="151"/>
    </row>
    <row r="2" spans="1:5">
      <c r="B2" s="150" t="s">
        <v>28</v>
      </c>
      <c r="C2" s="150"/>
    </row>
    <row r="3" spans="1:5" ht="18.75">
      <c r="A3" s="42" t="s">
        <v>157</v>
      </c>
      <c r="B3" s="43" t="s">
        <v>158</v>
      </c>
      <c r="C3" s="44" t="s">
        <v>216</v>
      </c>
    </row>
    <row r="4" spans="1:5" ht="15" customHeight="1">
      <c r="A4" s="139"/>
      <c r="B4" s="30" t="s">
        <v>86</v>
      </c>
      <c r="C4" s="212">
        <f>C5+C22+C25+C28+C43+C50+C55+C58+C77+C83+C86</f>
        <v>31417850.990000002</v>
      </c>
    </row>
    <row r="5" spans="1:5" ht="15" customHeight="1">
      <c r="A5" s="140">
        <v>201</v>
      </c>
      <c r="B5" s="45" t="s">
        <v>87</v>
      </c>
      <c r="C5" s="213">
        <f>C6+C8+C12+C16+C18+C20</f>
        <v>10433471.129999999</v>
      </c>
      <c r="E5" s="143"/>
    </row>
    <row r="6" spans="1:5" ht="15" customHeight="1">
      <c r="A6" s="140">
        <v>20101</v>
      </c>
      <c r="B6" s="45" t="s">
        <v>88</v>
      </c>
      <c r="C6" s="213">
        <f>C7</f>
        <v>373274</v>
      </c>
      <c r="E6" s="143"/>
    </row>
    <row r="7" spans="1:5" ht="15" customHeight="1">
      <c r="A7" s="140">
        <v>2010101</v>
      </c>
      <c r="B7" s="45" t="s">
        <v>89</v>
      </c>
      <c r="C7" s="214">
        <v>373274</v>
      </c>
      <c r="E7" s="143"/>
    </row>
    <row r="8" spans="1:5" ht="15" customHeight="1">
      <c r="A8" s="140">
        <v>20103</v>
      </c>
      <c r="B8" s="45" t="s">
        <v>92</v>
      </c>
      <c r="C8" s="213">
        <f>C9+C10+C11</f>
        <v>6808275.54</v>
      </c>
      <c r="E8" s="143"/>
    </row>
    <row r="9" spans="1:5" ht="15" customHeight="1">
      <c r="A9" s="140">
        <v>2010301</v>
      </c>
      <c r="B9" s="45" t="s">
        <v>89</v>
      </c>
      <c r="C9" s="214">
        <v>6808275.54</v>
      </c>
      <c r="E9" s="143"/>
    </row>
    <row r="10" spans="1:5" ht="15" customHeight="1">
      <c r="A10" s="140">
        <v>2010302</v>
      </c>
      <c r="B10" s="45" t="s">
        <v>90</v>
      </c>
      <c r="C10" s="214"/>
      <c r="E10" s="143"/>
    </row>
    <row r="11" spans="1:5" ht="15" customHeight="1">
      <c r="A11" s="140">
        <v>2010399</v>
      </c>
      <c r="B11" s="45" t="s">
        <v>93</v>
      </c>
      <c r="C11" s="214"/>
      <c r="E11" s="143"/>
    </row>
    <row r="12" spans="1:5" ht="15" customHeight="1">
      <c r="A12" s="140">
        <v>20106</v>
      </c>
      <c r="B12" s="45" t="s">
        <v>94</v>
      </c>
      <c r="C12" s="213">
        <f>C13+C14+C15</f>
        <v>0</v>
      </c>
      <c r="E12" s="143"/>
    </row>
    <row r="13" spans="1:5" ht="15" customHeight="1">
      <c r="A13" s="140">
        <v>2010601</v>
      </c>
      <c r="B13" s="45" t="s">
        <v>89</v>
      </c>
      <c r="C13" s="214"/>
      <c r="E13" s="143"/>
    </row>
    <row r="14" spans="1:5" ht="15" customHeight="1">
      <c r="A14" s="140">
        <v>2010650</v>
      </c>
      <c r="B14" s="45" t="s">
        <v>91</v>
      </c>
      <c r="C14" s="214"/>
      <c r="E14" s="143"/>
    </row>
    <row r="15" spans="1:5" ht="15" customHeight="1">
      <c r="A15" s="140">
        <v>2010699</v>
      </c>
      <c r="B15" s="45" t="s">
        <v>95</v>
      </c>
      <c r="C15" s="214"/>
      <c r="E15" s="143"/>
    </row>
    <row r="16" spans="1:5" ht="15" customHeight="1">
      <c r="A16" s="140">
        <v>20129</v>
      </c>
      <c r="B16" s="45" t="s">
        <v>96</v>
      </c>
      <c r="C16" s="213">
        <f>C17</f>
        <v>0</v>
      </c>
      <c r="E16" s="143"/>
    </row>
    <row r="17" spans="1:5" ht="15" customHeight="1">
      <c r="A17" s="140">
        <v>2012901</v>
      </c>
      <c r="B17" s="45" t="s">
        <v>89</v>
      </c>
      <c r="C17" s="214"/>
      <c r="E17" s="143"/>
    </row>
    <row r="18" spans="1:5" ht="15" customHeight="1">
      <c r="A18" s="140">
        <v>20131</v>
      </c>
      <c r="B18" s="45" t="s">
        <v>97</v>
      </c>
      <c r="C18" s="213">
        <f>C19</f>
        <v>1267948.1499999999</v>
      </c>
      <c r="E18" s="143"/>
    </row>
    <row r="19" spans="1:5" ht="15" customHeight="1">
      <c r="A19" s="140">
        <v>2013101</v>
      </c>
      <c r="B19" s="45" t="s">
        <v>89</v>
      </c>
      <c r="C19" s="214">
        <v>1267948.1499999999</v>
      </c>
      <c r="E19" s="143"/>
    </row>
    <row r="20" spans="1:5" ht="15" customHeight="1">
      <c r="A20" s="140">
        <v>20199</v>
      </c>
      <c r="B20" s="45" t="s">
        <v>51</v>
      </c>
      <c r="C20" s="213">
        <f>C21</f>
        <v>1983973.44</v>
      </c>
      <c r="E20" s="143"/>
    </row>
    <row r="21" spans="1:5" ht="15" customHeight="1">
      <c r="A21" s="140">
        <v>2019999</v>
      </c>
      <c r="B21" s="45" t="s">
        <v>98</v>
      </c>
      <c r="C21" s="214">
        <v>1983973.44</v>
      </c>
      <c r="E21" s="143"/>
    </row>
    <row r="22" spans="1:5" ht="15" customHeight="1">
      <c r="A22" s="140">
        <v>203</v>
      </c>
      <c r="B22" s="45" t="s">
        <v>356</v>
      </c>
      <c r="C22" s="213">
        <f>C23</f>
        <v>41700</v>
      </c>
      <c r="E22" s="143"/>
    </row>
    <row r="23" spans="1:5" ht="15" customHeight="1">
      <c r="A23" s="140">
        <v>20306</v>
      </c>
      <c r="B23" s="45" t="s">
        <v>99</v>
      </c>
      <c r="C23" s="213">
        <f>C24</f>
        <v>41700</v>
      </c>
      <c r="E23" s="143"/>
    </row>
    <row r="24" spans="1:5" ht="15" customHeight="1">
      <c r="A24" s="140">
        <v>2030699</v>
      </c>
      <c r="B24" s="45" t="s">
        <v>100</v>
      </c>
      <c r="C24" s="214">
        <v>41700</v>
      </c>
      <c r="E24" s="143"/>
    </row>
    <row r="25" spans="1:5" ht="15" customHeight="1">
      <c r="A25" s="140">
        <v>207</v>
      </c>
      <c r="B25" s="45" t="s">
        <v>357</v>
      </c>
      <c r="C25" s="213">
        <f>C26</f>
        <v>446363.86</v>
      </c>
      <c r="E25" s="143"/>
    </row>
    <row r="26" spans="1:5" ht="15" customHeight="1">
      <c r="A26" s="140">
        <v>20701</v>
      </c>
      <c r="B26" s="45" t="s">
        <v>101</v>
      </c>
      <c r="C26" s="213">
        <f>C27</f>
        <v>446363.86</v>
      </c>
      <c r="E26" s="143"/>
    </row>
    <row r="27" spans="1:5" ht="15" customHeight="1">
      <c r="A27" s="140">
        <v>2070109</v>
      </c>
      <c r="B27" s="45" t="s">
        <v>102</v>
      </c>
      <c r="C27" s="214">
        <v>446363.86</v>
      </c>
      <c r="E27" s="143"/>
    </row>
    <row r="28" spans="1:5" ht="15" customHeight="1">
      <c r="A28" s="140">
        <v>208</v>
      </c>
      <c r="B28" s="45" t="s">
        <v>358</v>
      </c>
      <c r="C28" s="213">
        <f>C29+C32+C34+C38+C41</f>
        <v>5196020.84</v>
      </c>
      <c r="E28" s="143"/>
    </row>
    <row r="29" spans="1:5" ht="15" customHeight="1">
      <c r="A29" s="140">
        <v>20801</v>
      </c>
      <c r="B29" s="45" t="s">
        <v>103</v>
      </c>
      <c r="C29" s="213">
        <f>C30+C31</f>
        <v>716782.51</v>
      </c>
      <c r="E29" s="143"/>
    </row>
    <row r="30" spans="1:5" ht="15" customHeight="1">
      <c r="A30" s="140">
        <v>2080109</v>
      </c>
      <c r="B30" s="45" t="s">
        <v>104</v>
      </c>
      <c r="C30" s="214">
        <v>716782.51</v>
      </c>
      <c r="E30" s="143"/>
    </row>
    <row r="31" spans="1:5" ht="15" customHeight="1">
      <c r="A31" s="140">
        <v>2080199</v>
      </c>
      <c r="B31" s="45" t="s">
        <v>105</v>
      </c>
      <c r="C31" s="214"/>
      <c r="E31" s="143"/>
    </row>
    <row r="32" spans="1:5" ht="15" customHeight="1">
      <c r="A32" s="140">
        <v>20802</v>
      </c>
      <c r="B32" s="45" t="s">
        <v>106</v>
      </c>
      <c r="C32" s="213">
        <f>C33</f>
        <v>594460</v>
      </c>
      <c r="E32" s="143"/>
    </row>
    <row r="33" spans="1:5" ht="15" customHeight="1">
      <c r="A33" s="140">
        <v>2080208</v>
      </c>
      <c r="B33" s="45" t="s">
        <v>107</v>
      </c>
      <c r="C33" s="214">
        <v>594460</v>
      </c>
      <c r="E33" s="143"/>
    </row>
    <row r="34" spans="1:5" ht="15" customHeight="1">
      <c r="A34" s="140">
        <v>20805</v>
      </c>
      <c r="B34" s="45" t="s">
        <v>108</v>
      </c>
      <c r="C34" s="213">
        <f>C35+C36+C37</f>
        <v>3302885.4000000004</v>
      </c>
      <c r="E34" s="143"/>
    </row>
    <row r="35" spans="1:5" ht="15" customHeight="1">
      <c r="A35" s="140">
        <v>2080505</v>
      </c>
      <c r="B35" s="45" t="s">
        <v>109</v>
      </c>
      <c r="C35" s="214">
        <v>1281923.6000000001</v>
      </c>
      <c r="E35" s="143"/>
    </row>
    <row r="36" spans="1:5" ht="15" customHeight="1">
      <c r="A36" s="140">
        <v>2080506</v>
      </c>
      <c r="B36" s="45" t="s">
        <v>110</v>
      </c>
      <c r="C36" s="214">
        <v>640961.80000000005</v>
      </c>
      <c r="E36" s="143"/>
    </row>
    <row r="37" spans="1:5" ht="15" customHeight="1">
      <c r="A37" s="140">
        <v>2080599</v>
      </c>
      <c r="B37" s="45" t="s">
        <v>111</v>
      </c>
      <c r="C37" s="214">
        <v>1380000</v>
      </c>
      <c r="E37" s="143"/>
    </row>
    <row r="38" spans="1:5" ht="15" customHeight="1">
      <c r="A38" s="140">
        <v>20810</v>
      </c>
      <c r="B38" s="45" t="s">
        <v>112</v>
      </c>
      <c r="C38" s="213">
        <f>C39+C40</f>
        <v>137740</v>
      </c>
      <c r="E38" s="143"/>
    </row>
    <row r="39" spans="1:5" ht="15" customHeight="1">
      <c r="A39" s="140">
        <v>2081002</v>
      </c>
      <c r="B39" s="45" t="s">
        <v>113</v>
      </c>
      <c r="C39" s="214"/>
      <c r="E39" s="143"/>
    </row>
    <row r="40" spans="1:5" ht="15" customHeight="1">
      <c r="A40" s="140">
        <v>2081005</v>
      </c>
      <c r="B40" s="45" t="s">
        <v>114</v>
      </c>
      <c r="C40" s="214">
        <v>137740</v>
      </c>
      <c r="E40" s="143"/>
    </row>
    <row r="41" spans="1:5" ht="15" customHeight="1">
      <c r="A41" s="140">
        <v>20828</v>
      </c>
      <c r="B41" s="45" t="s">
        <v>115</v>
      </c>
      <c r="C41" s="213">
        <f>C42</f>
        <v>444152.93</v>
      </c>
      <c r="E41" s="143"/>
    </row>
    <row r="42" spans="1:5" ht="15" customHeight="1">
      <c r="A42" s="140">
        <v>2082850</v>
      </c>
      <c r="B42" s="45" t="s">
        <v>91</v>
      </c>
      <c r="C42" s="214">
        <v>444152.93</v>
      </c>
      <c r="E42" s="143"/>
    </row>
    <row r="43" spans="1:5" ht="15" customHeight="1">
      <c r="A43" s="140">
        <v>210</v>
      </c>
      <c r="B43" s="45" t="s">
        <v>359</v>
      </c>
      <c r="C43" s="213">
        <f>C44+C46</f>
        <v>1153870.6000000001</v>
      </c>
      <c r="E43" s="143"/>
    </row>
    <row r="44" spans="1:5" ht="15" customHeight="1">
      <c r="A44" s="140">
        <v>21001</v>
      </c>
      <c r="B44" s="45" t="s">
        <v>116</v>
      </c>
      <c r="C44" s="213">
        <f>C45</f>
        <v>0</v>
      </c>
      <c r="E44" s="143"/>
    </row>
    <row r="45" spans="1:5" ht="15" customHeight="1">
      <c r="A45" s="140">
        <v>2100101</v>
      </c>
      <c r="B45" s="45" t="s">
        <v>89</v>
      </c>
      <c r="C45" s="214"/>
      <c r="E45" s="143"/>
    </row>
    <row r="46" spans="1:5" ht="15" customHeight="1">
      <c r="A46" s="140">
        <v>21011</v>
      </c>
      <c r="B46" s="45" t="s">
        <v>117</v>
      </c>
      <c r="C46" s="213">
        <f>C47+C48+C49</f>
        <v>1153870.6000000001</v>
      </c>
      <c r="E46" s="143"/>
    </row>
    <row r="47" spans="1:5" ht="15" customHeight="1">
      <c r="A47" s="140">
        <v>2101101</v>
      </c>
      <c r="B47" s="45" t="s">
        <v>118</v>
      </c>
      <c r="C47" s="214">
        <v>518808.99</v>
      </c>
      <c r="E47" s="143"/>
    </row>
    <row r="48" spans="1:5" ht="15" customHeight="1">
      <c r="A48" s="140">
        <v>2101102</v>
      </c>
      <c r="B48" s="45" t="s">
        <v>119</v>
      </c>
      <c r="C48" s="214">
        <v>608320.17000000004</v>
      </c>
      <c r="E48" s="143"/>
    </row>
    <row r="49" spans="1:5" ht="15" customHeight="1">
      <c r="A49" s="140">
        <v>2101199</v>
      </c>
      <c r="B49" s="45" t="s">
        <v>120</v>
      </c>
      <c r="C49" s="214">
        <v>26741.439999999999</v>
      </c>
      <c r="E49" s="143"/>
    </row>
    <row r="50" spans="1:5" ht="15" customHeight="1">
      <c r="A50" s="140">
        <v>211</v>
      </c>
      <c r="B50" s="45" t="s">
        <v>360</v>
      </c>
      <c r="C50" s="213">
        <f>C51+C53</f>
        <v>759666.98</v>
      </c>
      <c r="E50" s="143"/>
    </row>
    <row r="51" spans="1:5" ht="15" customHeight="1">
      <c r="A51" s="140">
        <v>21103</v>
      </c>
      <c r="B51" s="45" t="s">
        <v>121</v>
      </c>
      <c r="C51" s="213">
        <f>C52</f>
        <v>0</v>
      </c>
      <c r="E51" s="143"/>
    </row>
    <row r="52" spans="1:5" ht="15" customHeight="1">
      <c r="A52" s="140">
        <v>2110302</v>
      </c>
      <c r="B52" s="45" t="s">
        <v>122</v>
      </c>
      <c r="C52" s="214"/>
      <c r="E52" s="143"/>
    </row>
    <row r="53" spans="1:5" ht="15" customHeight="1">
      <c r="A53" s="140">
        <v>21104</v>
      </c>
      <c r="B53" s="45" t="s">
        <v>123</v>
      </c>
      <c r="C53" s="213">
        <f>C54</f>
        <v>759666.98</v>
      </c>
      <c r="E53" s="143"/>
    </row>
    <row r="54" spans="1:5" ht="15" customHeight="1">
      <c r="A54" s="140">
        <v>2110402</v>
      </c>
      <c r="B54" s="45" t="s">
        <v>124</v>
      </c>
      <c r="C54" s="214">
        <v>759666.98</v>
      </c>
      <c r="E54" s="143"/>
    </row>
    <row r="55" spans="1:5" ht="15" customHeight="1">
      <c r="A55" s="140">
        <v>212</v>
      </c>
      <c r="B55" s="45" t="s">
        <v>361</v>
      </c>
      <c r="C55" s="213">
        <f>C56</f>
        <v>0</v>
      </c>
      <c r="E55" s="143"/>
    </row>
    <row r="56" spans="1:5" ht="15" customHeight="1">
      <c r="A56" s="140">
        <v>21299</v>
      </c>
      <c r="B56" s="45" t="s">
        <v>52</v>
      </c>
      <c r="C56" s="213">
        <f>C57</f>
        <v>0</v>
      </c>
      <c r="E56" s="143"/>
    </row>
    <row r="57" spans="1:5" ht="15" customHeight="1">
      <c r="A57" s="140">
        <v>2129999</v>
      </c>
      <c r="B57" s="45" t="s">
        <v>125</v>
      </c>
      <c r="C57" s="214"/>
      <c r="E57" s="143"/>
    </row>
    <row r="58" spans="1:5" ht="15" customHeight="1">
      <c r="A58" s="140">
        <v>213</v>
      </c>
      <c r="B58" s="45" t="s">
        <v>362</v>
      </c>
      <c r="C58" s="213">
        <f>C59+C63+C68+C70+C74</f>
        <v>11993529.470000001</v>
      </c>
      <c r="E58" s="143"/>
    </row>
    <row r="59" spans="1:5" ht="15" customHeight="1">
      <c r="A59" s="140">
        <v>21301</v>
      </c>
      <c r="B59" s="45" t="s">
        <v>126</v>
      </c>
      <c r="C59" s="213">
        <f>C60+C61+C62</f>
        <v>4454399.3600000003</v>
      </c>
      <c r="E59" s="143"/>
    </row>
    <row r="60" spans="1:5" ht="15" customHeight="1">
      <c r="A60" s="140">
        <v>2130104</v>
      </c>
      <c r="B60" s="45" t="s">
        <v>91</v>
      </c>
      <c r="C60" s="214">
        <v>4380951.3600000003</v>
      </c>
      <c r="E60" s="143"/>
    </row>
    <row r="61" spans="1:5" ht="15" customHeight="1">
      <c r="A61" s="140">
        <v>2130124</v>
      </c>
      <c r="B61" s="45" t="s">
        <v>127</v>
      </c>
      <c r="C61" s="214"/>
      <c r="E61" s="143"/>
    </row>
    <row r="62" spans="1:5" ht="15" customHeight="1">
      <c r="A62" s="140">
        <v>2130152</v>
      </c>
      <c r="B62" s="45" t="s">
        <v>128</v>
      </c>
      <c r="C62" s="214">
        <v>73448</v>
      </c>
      <c r="E62" s="143"/>
    </row>
    <row r="63" spans="1:5" ht="15" customHeight="1">
      <c r="A63" s="140">
        <v>21302</v>
      </c>
      <c r="B63" s="45" t="s">
        <v>129</v>
      </c>
      <c r="C63" s="213">
        <f>C64+C65+C66+C67</f>
        <v>0</v>
      </c>
      <c r="E63" s="143"/>
    </row>
    <row r="64" spans="1:5" ht="15" customHeight="1">
      <c r="A64" s="140">
        <v>2130204</v>
      </c>
      <c r="B64" s="45" t="s">
        <v>130</v>
      </c>
      <c r="C64" s="214"/>
      <c r="E64" s="143"/>
    </row>
    <row r="65" spans="1:5" ht="15" customHeight="1">
      <c r="A65" s="140">
        <v>2130205</v>
      </c>
      <c r="B65" s="45" t="s">
        <v>131</v>
      </c>
      <c r="C65" s="214"/>
      <c r="E65" s="143"/>
    </row>
    <row r="66" spans="1:5" ht="15" customHeight="1">
      <c r="A66" s="140">
        <v>2130210</v>
      </c>
      <c r="B66" s="45" t="s">
        <v>132</v>
      </c>
      <c r="C66" s="214"/>
      <c r="E66" s="143"/>
    </row>
    <row r="67" spans="1:5" ht="15" customHeight="1">
      <c r="A67" s="140">
        <v>2130299</v>
      </c>
      <c r="B67" s="45" t="s">
        <v>133</v>
      </c>
      <c r="C67" s="214"/>
      <c r="E67" s="143"/>
    </row>
    <row r="68" spans="1:5" ht="15" customHeight="1">
      <c r="A68" s="140">
        <v>21303</v>
      </c>
      <c r="B68" s="45" t="s">
        <v>134</v>
      </c>
      <c r="C68" s="213">
        <f>C69</f>
        <v>728210.11</v>
      </c>
      <c r="E68" s="143"/>
    </row>
    <row r="69" spans="1:5" ht="15" customHeight="1">
      <c r="A69" s="140">
        <v>2130311</v>
      </c>
      <c r="B69" s="45" t="s">
        <v>135</v>
      </c>
      <c r="C69" s="214">
        <v>728210.11</v>
      </c>
      <c r="E69" s="143"/>
    </row>
    <row r="70" spans="1:5" ht="15" customHeight="1">
      <c r="A70" s="140">
        <v>21305</v>
      </c>
      <c r="B70" s="45" t="s">
        <v>136</v>
      </c>
      <c r="C70" s="213">
        <f>C71+C72+C73</f>
        <v>1318505</v>
      </c>
      <c r="E70" s="143"/>
    </row>
    <row r="71" spans="1:5" ht="15" customHeight="1">
      <c r="A71" s="140">
        <v>2130504</v>
      </c>
      <c r="B71" s="45" t="s">
        <v>137</v>
      </c>
      <c r="C71" s="214">
        <v>1198505</v>
      </c>
      <c r="E71" s="143"/>
    </row>
    <row r="72" spans="1:5" ht="15" customHeight="1">
      <c r="A72" s="140">
        <v>2130505</v>
      </c>
      <c r="B72" s="45" t="s">
        <v>138</v>
      </c>
      <c r="C72" s="214">
        <v>120000</v>
      </c>
      <c r="E72" s="143"/>
    </row>
    <row r="73" spans="1:5" ht="15" customHeight="1">
      <c r="A73" s="140">
        <v>2130506</v>
      </c>
      <c r="B73" s="45" t="s">
        <v>139</v>
      </c>
      <c r="C73" s="214"/>
      <c r="E73" s="143"/>
    </row>
    <row r="74" spans="1:5" ht="15" customHeight="1">
      <c r="A74" s="140">
        <v>21307</v>
      </c>
      <c r="B74" s="45" t="s">
        <v>140</v>
      </c>
      <c r="C74" s="213">
        <f>C75+C76</f>
        <v>5492415</v>
      </c>
      <c r="E74" s="143"/>
    </row>
    <row r="75" spans="1:5" ht="15" customHeight="1">
      <c r="A75" s="140">
        <v>2130701</v>
      </c>
      <c r="B75" s="45" t="s">
        <v>141</v>
      </c>
      <c r="C75" s="214"/>
      <c r="E75" s="143"/>
    </row>
    <row r="76" spans="1:5" ht="15" customHeight="1">
      <c r="A76" s="140">
        <v>2130705</v>
      </c>
      <c r="B76" s="45" t="s">
        <v>142</v>
      </c>
      <c r="C76" s="214">
        <v>5492415</v>
      </c>
      <c r="E76" s="143"/>
    </row>
    <row r="77" spans="1:5" ht="15" customHeight="1">
      <c r="A77" s="140">
        <v>214</v>
      </c>
      <c r="B77" s="45" t="s">
        <v>363</v>
      </c>
      <c r="C77" s="213">
        <f>C78+C80</f>
        <v>195659.8</v>
      </c>
      <c r="E77" s="143"/>
    </row>
    <row r="78" spans="1:5" ht="15" customHeight="1">
      <c r="A78" s="140">
        <v>21401</v>
      </c>
      <c r="B78" s="45" t="s">
        <v>143</v>
      </c>
      <c r="C78" s="213">
        <f>C79</f>
        <v>0</v>
      </c>
      <c r="E78" s="143"/>
    </row>
    <row r="79" spans="1:5" ht="15" customHeight="1">
      <c r="A79" s="140">
        <v>2140110</v>
      </c>
      <c r="B79" s="46" t="s">
        <v>144</v>
      </c>
      <c r="C79" s="214"/>
      <c r="E79" s="143"/>
    </row>
    <row r="80" spans="1:5" ht="15" customHeight="1">
      <c r="A80" s="140">
        <v>21406</v>
      </c>
      <c r="B80" s="45" t="s">
        <v>145</v>
      </c>
      <c r="C80" s="213">
        <f>C81+C82</f>
        <v>195659.8</v>
      </c>
      <c r="E80" s="143"/>
    </row>
    <row r="81" spans="1:5" ht="15" customHeight="1">
      <c r="A81" s="140">
        <v>2140601</v>
      </c>
      <c r="B81" s="45" t="s">
        <v>146</v>
      </c>
      <c r="C81" s="214"/>
      <c r="E81" s="143"/>
    </row>
    <row r="82" spans="1:5" ht="15" customHeight="1">
      <c r="A82" s="140">
        <v>2140602</v>
      </c>
      <c r="B82" s="45" t="s">
        <v>147</v>
      </c>
      <c r="C82" s="214">
        <v>195659.8</v>
      </c>
      <c r="E82" s="143"/>
    </row>
    <row r="83" spans="1:5" ht="15" customHeight="1">
      <c r="A83" s="140">
        <v>221</v>
      </c>
      <c r="B83" s="45" t="s">
        <v>365</v>
      </c>
      <c r="C83" s="213">
        <f>C84</f>
        <v>1037568.31</v>
      </c>
      <c r="E83" s="143"/>
    </row>
    <row r="84" spans="1:5" ht="15" customHeight="1">
      <c r="A84" s="140">
        <v>22102</v>
      </c>
      <c r="B84" s="45" t="s">
        <v>149</v>
      </c>
      <c r="C84" s="213">
        <f>C85</f>
        <v>1037568.31</v>
      </c>
      <c r="E84" s="143"/>
    </row>
    <row r="85" spans="1:5" ht="15" customHeight="1">
      <c r="A85" s="140">
        <v>2210201</v>
      </c>
      <c r="B85" s="45" t="s">
        <v>150</v>
      </c>
      <c r="C85" s="214">
        <v>1037568.31</v>
      </c>
      <c r="E85" s="143"/>
    </row>
    <row r="86" spans="1:5" ht="15" customHeight="1">
      <c r="A86" s="140">
        <v>224</v>
      </c>
      <c r="B86" s="45" t="s">
        <v>364</v>
      </c>
      <c r="C86" s="213">
        <f>C87+C89</f>
        <v>160000</v>
      </c>
      <c r="E86" s="143"/>
    </row>
    <row r="87" spans="1:5" ht="15" customHeight="1">
      <c r="A87" s="140">
        <v>22406</v>
      </c>
      <c r="B87" s="45" t="s">
        <v>151</v>
      </c>
      <c r="C87" s="213">
        <f>C88</f>
        <v>0</v>
      </c>
      <c r="E87" s="143"/>
    </row>
    <row r="88" spans="1:5" ht="15" customHeight="1">
      <c r="A88" s="140">
        <v>2240601</v>
      </c>
      <c r="B88" s="45" t="s">
        <v>152</v>
      </c>
      <c r="C88" s="214"/>
      <c r="E88" s="143"/>
    </row>
    <row r="89" spans="1:5" ht="15" customHeight="1">
      <c r="A89" s="140">
        <v>22407</v>
      </c>
      <c r="B89" s="45" t="s">
        <v>153</v>
      </c>
      <c r="C89" s="213">
        <f>C90+C91+C92</f>
        <v>160000</v>
      </c>
      <c r="E89" s="143"/>
    </row>
    <row r="90" spans="1:5" ht="15" customHeight="1">
      <c r="A90" s="140">
        <v>2240701</v>
      </c>
      <c r="B90" s="45" t="s">
        <v>154</v>
      </c>
      <c r="C90" s="214"/>
      <c r="E90" s="143"/>
    </row>
    <row r="91" spans="1:5" ht="15" customHeight="1">
      <c r="A91" s="140">
        <v>2240702</v>
      </c>
      <c r="B91" s="45" t="s">
        <v>155</v>
      </c>
      <c r="C91" s="214"/>
      <c r="E91" s="143"/>
    </row>
    <row r="92" spans="1:5" ht="15" customHeight="1">
      <c r="A92" s="140">
        <v>2240704</v>
      </c>
      <c r="B92" s="45" t="s">
        <v>156</v>
      </c>
      <c r="C92" s="214">
        <v>160000</v>
      </c>
      <c r="E92" s="143"/>
    </row>
  </sheetData>
  <mergeCells count="2">
    <mergeCell ref="B2:C2"/>
    <mergeCell ref="A1:C1"/>
  </mergeCells>
  <phoneticPr fontId="3" type="noConversion"/>
  <pageMargins left="0.70866141732283472" right="0.70866141732283472" top="0.59055118110236227" bottom="0.39370078740157483" header="0.31496062992125984" footer="0.23622047244094491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G61"/>
  <sheetViews>
    <sheetView workbookViewId="0">
      <selection sqref="A1:C1"/>
    </sheetView>
  </sheetViews>
  <sheetFormatPr defaultRowHeight="14.25"/>
  <cols>
    <col min="1" max="1" width="11.125" customWidth="1"/>
    <col min="2" max="2" width="46" customWidth="1"/>
    <col min="3" max="3" width="17.25" customWidth="1"/>
    <col min="7" max="7" width="12.75" bestFit="1" customWidth="1"/>
  </cols>
  <sheetData>
    <row r="1" spans="1:7" ht="24">
      <c r="A1" s="151" t="s">
        <v>366</v>
      </c>
      <c r="B1" s="151"/>
      <c r="C1" s="151"/>
    </row>
    <row r="2" spans="1:7">
      <c r="A2" s="31"/>
      <c r="B2" s="32" t="s">
        <v>160</v>
      </c>
      <c r="C2" s="142"/>
    </row>
    <row r="3" spans="1:7">
      <c r="A3" s="33"/>
      <c r="B3" s="34"/>
      <c r="C3" s="35" t="s">
        <v>28</v>
      </c>
    </row>
    <row r="4" spans="1:7" ht="16.5">
      <c r="A4" s="38" t="s">
        <v>210</v>
      </c>
      <c r="B4" s="39" t="s">
        <v>187</v>
      </c>
      <c r="C4" s="39" t="s">
        <v>161</v>
      </c>
    </row>
    <row r="5" spans="1:7" ht="16.5">
      <c r="A5" s="36"/>
      <c r="B5" s="38" t="s">
        <v>217</v>
      </c>
      <c r="C5" s="215">
        <f>C6+C11+C22+C30+C37+C41+C44+C48+C51+C57</f>
        <v>31417850.989999998</v>
      </c>
      <c r="G5" s="143"/>
    </row>
    <row r="6" spans="1:7" ht="16.5">
      <c r="A6" s="141">
        <v>501</v>
      </c>
      <c r="B6" s="37" t="s">
        <v>162</v>
      </c>
      <c r="C6" s="216">
        <f>SUM(C7:C10)</f>
        <v>7133563.3199999994</v>
      </c>
      <c r="G6" s="143"/>
    </row>
    <row r="7" spans="1:7" ht="16.5">
      <c r="A7" s="141">
        <v>50101</v>
      </c>
      <c r="B7" s="37" t="s">
        <v>163</v>
      </c>
      <c r="C7" s="217">
        <v>3816985</v>
      </c>
      <c r="G7" s="143"/>
    </row>
    <row r="8" spans="1:7" ht="16.5">
      <c r="A8" s="141">
        <v>50102</v>
      </c>
      <c r="B8" s="37" t="s">
        <v>164</v>
      </c>
      <c r="C8" s="217">
        <v>1185001.26</v>
      </c>
      <c r="G8" s="143"/>
    </row>
    <row r="9" spans="1:7" ht="16.5">
      <c r="A9" s="141">
        <v>50103</v>
      </c>
      <c r="B9" s="37" t="s">
        <v>53</v>
      </c>
      <c r="C9" s="217">
        <v>444297.06</v>
      </c>
      <c r="G9" s="143"/>
    </row>
    <row r="10" spans="1:7" ht="16.5">
      <c r="A10" s="141">
        <v>50199</v>
      </c>
      <c r="B10" s="37" t="s">
        <v>165</v>
      </c>
      <c r="C10" s="217">
        <v>1687280</v>
      </c>
      <c r="G10" s="143"/>
    </row>
    <row r="11" spans="1:7" ht="16.5">
      <c r="A11" s="141">
        <v>502</v>
      </c>
      <c r="B11" s="37" t="s">
        <v>166</v>
      </c>
      <c r="C11" s="216">
        <f>SUM(C12:C21)</f>
        <v>2336512.69</v>
      </c>
      <c r="G11" s="143"/>
    </row>
    <row r="12" spans="1:7" ht="16.5">
      <c r="A12" s="141">
        <v>50201</v>
      </c>
      <c r="B12" s="37" t="s">
        <v>167</v>
      </c>
      <c r="C12" s="217">
        <v>1999965.74</v>
      </c>
      <c r="G12" s="143"/>
    </row>
    <row r="13" spans="1:7" ht="16.5">
      <c r="A13" s="141">
        <v>50202</v>
      </c>
      <c r="B13" s="37" t="s">
        <v>168</v>
      </c>
      <c r="C13" s="217">
        <v>56800</v>
      </c>
      <c r="G13" s="143"/>
    </row>
    <row r="14" spans="1:7" ht="16.5">
      <c r="A14" s="141">
        <v>50203</v>
      </c>
      <c r="B14" s="37" t="s">
        <v>169</v>
      </c>
      <c r="C14" s="217">
        <v>15046.95</v>
      </c>
      <c r="G14" s="143"/>
    </row>
    <row r="15" spans="1:7" ht="16.5">
      <c r="A15" s="141">
        <v>50204</v>
      </c>
      <c r="B15" s="37" t="s">
        <v>170</v>
      </c>
      <c r="C15" s="217"/>
      <c r="G15" s="143"/>
    </row>
    <row r="16" spans="1:7" ht="16.5">
      <c r="A16" s="141">
        <v>50205</v>
      </c>
      <c r="B16" s="37" t="s">
        <v>171</v>
      </c>
      <c r="C16" s="217"/>
      <c r="G16" s="143"/>
    </row>
    <row r="17" spans="1:7" ht="16.5">
      <c r="A17" s="141">
        <v>50206</v>
      </c>
      <c r="B17" s="37" t="s">
        <v>172</v>
      </c>
      <c r="C17" s="217">
        <v>100000</v>
      </c>
      <c r="G17" s="143"/>
    </row>
    <row r="18" spans="1:7" ht="16.5">
      <c r="A18" s="141">
        <v>50207</v>
      </c>
      <c r="B18" s="37" t="s">
        <v>173</v>
      </c>
      <c r="C18" s="217"/>
      <c r="G18" s="143"/>
    </row>
    <row r="19" spans="1:7" ht="16.5">
      <c r="A19" s="141">
        <v>50208</v>
      </c>
      <c r="B19" s="37" t="s">
        <v>174</v>
      </c>
      <c r="C19" s="217">
        <v>40000</v>
      </c>
      <c r="G19" s="143"/>
    </row>
    <row r="20" spans="1:7" ht="16.5">
      <c r="A20" s="141">
        <v>50209</v>
      </c>
      <c r="B20" s="37" t="s">
        <v>175</v>
      </c>
      <c r="C20" s="217"/>
      <c r="G20" s="143"/>
    </row>
    <row r="21" spans="1:7" ht="16.5">
      <c r="A21" s="141">
        <v>50299</v>
      </c>
      <c r="B21" s="37" t="s">
        <v>176</v>
      </c>
      <c r="C21" s="217">
        <v>124700</v>
      </c>
      <c r="G21" s="143"/>
    </row>
    <row r="22" spans="1:7" ht="16.5">
      <c r="A22" s="141">
        <v>503</v>
      </c>
      <c r="B22" s="37" t="s">
        <v>188</v>
      </c>
      <c r="C22" s="216">
        <f>SUM(C23:C29)</f>
        <v>1370779.6</v>
      </c>
      <c r="G22" s="143"/>
    </row>
    <row r="23" spans="1:7" ht="16.5">
      <c r="A23" s="141">
        <v>50301</v>
      </c>
      <c r="B23" s="37" t="s">
        <v>189</v>
      </c>
      <c r="C23" s="217"/>
      <c r="G23" s="143"/>
    </row>
    <row r="24" spans="1:7" ht="16.5">
      <c r="A24" s="141">
        <v>50302</v>
      </c>
      <c r="B24" s="37" t="s">
        <v>190</v>
      </c>
      <c r="C24" s="217">
        <v>1090779.6000000001</v>
      </c>
      <c r="G24" s="143"/>
    </row>
    <row r="25" spans="1:7" ht="16.5">
      <c r="A25" s="141">
        <v>50303</v>
      </c>
      <c r="B25" s="37" t="s">
        <v>191</v>
      </c>
      <c r="C25" s="217"/>
      <c r="G25" s="143"/>
    </row>
    <row r="26" spans="1:7" ht="16.5">
      <c r="A26" s="141">
        <v>50305</v>
      </c>
      <c r="B26" s="37" t="s">
        <v>192</v>
      </c>
      <c r="C26" s="217"/>
      <c r="G26" s="143"/>
    </row>
    <row r="27" spans="1:7" ht="16.5">
      <c r="A27" s="141">
        <v>50306</v>
      </c>
      <c r="B27" s="37" t="s">
        <v>193</v>
      </c>
      <c r="C27" s="217"/>
      <c r="G27" s="143"/>
    </row>
    <row r="28" spans="1:7" ht="16.5">
      <c r="A28" s="141">
        <v>50307</v>
      </c>
      <c r="B28" s="37" t="s">
        <v>194</v>
      </c>
      <c r="C28" s="217"/>
      <c r="G28" s="143"/>
    </row>
    <row r="29" spans="1:7" ht="16.5">
      <c r="A29" s="141">
        <v>50399</v>
      </c>
      <c r="B29" s="37" t="s">
        <v>195</v>
      </c>
      <c r="C29" s="217">
        <v>280000</v>
      </c>
      <c r="G29" s="143"/>
    </row>
    <row r="30" spans="1:7" ht="16.5">
      <c r="A30" s="141">
        <v>504</v>
      </c>
      <c r="B30" s="37" t="s">
        <v>196</v>
      </c>
      <c r="C30" s="216">
        <f>SUM(C31:C36)</f>
        <v>303385.2</v>
      </c>
      <c r="G30" s="143"/>
    </row>
    <row r="31" spans="1:7" ht="16.5">
      <c r="A31" s="141">
        <v>50401</v>
      </c>
      <c r="B31" s="37" t="s">
        <v>189</v>
      </c>
      <c r="C31" s="217"/>
      <c r="G31" s="143"/>
    </row>
    <row r="32" spans="1:7" ht="16.5">
      <c r="A32" s="141">
        <v>50402</v>
      </c>
      <c r="B32" s="37" t="s">
        <v>190</v>
      </c>
      <c r="C32" s="217">
        <v>303385.2</v>
      </c>
      <c r="G32" s="143"/>
    </row>
    <row r="33" spans="1:7" ht="16.5">
      <c r="A33" s="141">
        <v>50403</v>
      </c>
      <c r="B33" s="37" t="s">
        <v>191</v>
      </c>
      <c r="C33" s="217"/>
      <c r="G33" s="143"/>
    </row>
    <row r="34" spans="1:7" ht="16.5">
      <c r="A34" s="141">
        <v>50404</v>
      </c>
      <c r="B34" s="37" t="s">
        <v>193</v>
      </c>
      <c r="C34" s="217"/>
      <c r="G34" s="143"/>
    </row>
    <row r="35" spans="1:7" ht="16.5">
      <c r="A35" s="141">
        <v>50405</v>
      </c>
      <c r="B35" s="37" t="s">
        <v>194</v>
      </c>
      <c r="C35" s="217"/>
      <c r="G35" s="143"/>
    </row>
    <row r="36" spans="1:7" ht="16.5">
      <c r="A36" s="141">
        <v>50499</v>
      </c>
      <c r="B36" s="37" t="s">
        <v>195</v>
      </c>
      <c r="C36" s="217"/>
      <c r="G36" s="143"/>
    </row>
    <row r="37" spans="1:7" ht="16.5">
      <c r="A37" s="141">
        <v>505</v>
      </c>
      <c r="B37" s="37" t="s">
        <v>177</v>
      </c>
      <c r="C37" s="216">
        <f>SUM(C38:C40)</f>
        <v>12748367.18</v>
      </c>
      <c r="G37" s="143"/>
    </row>
    <row r="38" spans="1:7" ht="16.5">
      <c r="A38" s="141">
        <v>50501</v>
      </c>
      <c r="B38" s="37" t="s">
        <v>178</v>
      </c>
      <c r="C38" s="217">
        <v>9285457.9900000002</v>
      </c>
      <c r="G38" s="143"/>
    </row>
    <row r="39" spans="1:7" ht="16.5">
      <c r="A39" s="141">
        <v>50502</v>
      </c>
      <c r="B39" s="37" t="s">
        <v>179</v>
      </c>
      <c r="C39" s="217">
        <v>3462909.19</v>
      </c>
      <c r="G39" s="143"/>
    </row>
    <row r="40" spans="1:7" ht="16.5">
      <c r="A40" s="141">
        <v>50599</v>
      </c>
      <c r="B40" s="37" t="s">
        <v>197</v>
      </c>
      <c r="C40" s="217"/>
      <c r="G40" s="143"/>
    </row>
    <row r="41" spans="1:7" ht="16.5">
      <c r="A41" s="141">
        <v>506</v>
      </c>
      <c r="B41" s="37" t="s">
        <v>180</v>
      </c>
      <c r="C41" s="216">
        <f>SUM(C42:C43)</f>
        <v>0</v>
      </c>
      <c r="G41" s="143"/>
    </row>
    <row r="42" spans="1:7" ht="16.5">
      <c r="A42" s="141">
        <v>50601</v>
      </c>
      <c r="B42" s="37" t="s">
        <v>181</v>
      </c>
      <c r="C42" s="217"/>
      <c r="G42" s="143"/>
    </row>
    <row r="43" spans="1:7" ht="16.5">
      <c r="A43" s="141">
        <v>50602</v>
      </c>
      <c r="B43" s="37" t="s">
        <v>198</v>
      </c>
      <c r="C43" s="217"/>
      <c r="G43" s="143"/>
    </row>
    <row r="44" spans="1:7" ht="16.5">
      <c r="A44" s="141">
        <v>507</v>
      </c>
      <c r="B44" s="37" t="s">
        <v>199</v>
      </c>
      <c r="C44" s="216">
        <f>SUM(C45:C47)</f>
        <v>0</v>
      </c>
      <c r="G44" s="143"/>
    </row>
    <row r="45" spans="1:7" ht="16.5">
      <c r="A45" s="141">
        <v>50701</v>
      </c>
      <c r="B45" s="37" t="s">
        <v>200</v>
      </c>
      <c r="C45" s="217"/>
      <c r="G45" s="143"/>
    </row>
    <row r="46" spans="1:7" ht="16.5">
      <c r="A46" s="141">
        <v>50702</v>
      </c>
      <c r="B46" s="37" t="s">
        <v>201</v>
      </c>
      <c r="C46" s="217"/>
      <c r="G46" s="143"/>
    </row>
    <row r="47" spans="1:7" ht="16.5">
      <c r="A47" s="141">
        <v>50799</v>
      </c>
      <c r="B47" s="37" t="s">
        <v>202</v>
      </c>
      <c r="C47" s="217"/>
      <c r="G47" s="143"/>
    </row>
    <row r="48" spans="1:7" ht="16.5">
      <c r="A48" s="141">
        <v>508</v>
      </c>
      <c r="B48" s="37" t="s">
        <v>203</v>
      </c>
      <c r="C48" s="216">
        <f>SUM(C49:C50)</f>
        <v>0</v>
      </c>
      <c r="G48" s="143"/>
    </row>
    <row r="49" spans="1:7" ht="16.5">
      <c r="A49" s="141">
        <v>50801</v>
      </c>
      <c r="B49" s="37" t="s">
        <v>204</v>
      </c>
      <c r="C49" s="217"/>
      <c r="G49" s="143"/>
    </row>
    <row r="50" spans="1:7" ht="16.5">
      <c r="A50" s="141">
        <v>50802</v>
      </c>
      <c r="B50" s="37" t="s">
        <v>205</v>
      </c>
      <c r="C50" s="217"/>
      <c r="G50" s="143"/>
    </row>
    <row r="51" spans="1:7" ht="16.5">
      <c r="A51" s="141">
        <v>509</v>
      </c>
      <c r="B51" s="37" t="s">
        <v>182</v>
      </c>
      <c r="C51" s="216">
        <f>SUM(C52:C56)</f>
        <v>7525243</v>
      </c>
      <c r="G51" s="143"/>
    </row>
    <row r="52" spans="1:7" ht="16.5">
      <c r="A52" s="141">
        <v>50901</v>
      </c>
      <c r="B52" s="37" t="s">
        <v>183</v>
      </c>
      <c r="C52" s="217">
        <v>5030335</v>
      </c>
      <c r="G52" s="143"/>
    </row>
    <row r="53" spans="1:7" ht="16.5">
      <c r="A53" s="141">
        <v>50902</v>
      </c>
      <c r="B53" s="37" t="s">
        <v>206</v>
      </c>
      <c r="C53" s="217"/>
      <c r="G53" s="143"/>
    </row>
    <row r="54" spans="1:7" ht="16.5">
      <c r="A54" s="141">
        <v>50903</v>
      </c>
      <c r="B54" s="37" t="s">
        <v>184</v>
      </c>
      <c r="C54" s="217"/>
      <c r="G54" s="143"/>
    </row>
    <row r="55" spans="1:7" ht="16.5">
      <c r="A55" s="141">
        <v>50905</v>
      </c>
      <c r="B55" s="37" t="s">
        <v>185</v>
      </c>
      <c r="C55" s="217"/>
      <c r="G55" s="143"/>
    </row>
    <row r="56" spans="1:7" ht="16.5">
      <c r="A56" s="141">
        <v>50999</v>
      </c>
      <c r="B56" s="37" t="s">
        <v>186</v>
      </c>
      <c r="C56" s="217">
        <v>2494908</v>
      </c>
      <c r="G56" s="143"/>
    </row>
    <row r="57" spans="1:7" ht="16.5">
      <c r="A57" s="141">
        <v>599</v>
      </c>
      <c r="B57" s="37" t="s">
        <v>54</v>
      </c>
      <c r="C57" s="216">
        <f>SUM(C58:C61)</f>
        <v>0</v>
      </c>
      <c r="G57" s="143"/>
    </row>
    <row r="58" spans="1:7" ht="16.5">
      <c r="A58" s="141">
        <v>59906</v>
      </c>
      <c r="B58" s="37" t="s">
        <v>207</v>
      </c>
      <c r="C58" s="217"/>
      <c r="G58" s="143"/>
    </row>
    <row r="59" spans="1:7" ht="16.5">
      <c r="A59" s="141">
        <v>59907</v>
      </c>
      <c r="B59" s="37" t="s">
        <v>208</v>
      </c>
      <c r="C59" s="217"/>
      <c r="G59" s="143"/>
    </row>
    <row r="60" spans="1:7" ht="16.5">
      <c r="A60" s="141">
        <v>59908</v>
      </c>
      <c r="B60" s="37" t="s">
        <v>209</v>
      </c>
      <c r="C60" s="217"/>
      <c r="G60" s="143"/>
    </row>
    <row r="61" spans="1:7" ht="16.5">
      <c r="A61" s="141">
        <v>59999</v>
      </c>
      <c r="B61" s="37" t="s">
        <v>148</v>
      </c>
      <c r="C61" s="217"/>
    </row>
  </sheetData>
  <mergeCells count="1">
    <mergeCell ref="A1:C1"/>
  </mergeCells>
  <phoneticPr fontId="3" type="noConversion"/>
  <printOptions horizontalCentered="1"/>
  <pageMargins left="0.70866141732283472" right="0.70866141732283472" top="0.5" bottom="0.47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E19" sqref="E19"/>
    </sheetView>
  </sheetViews>
  <sheetFormatPr defaultRowHeight="14.25"/>
  <cols>
    <col min="1" max="1" width="28.5" customWidth="1"/>
    <col min="2" max="2" width="44.875" customWidth="1"/>
  </cols>
  <sheetData>
    <row r="1" spans="1:2" ht="18.75">
      <c r="A1" s="68"/>
      <c r="B1" s="68"/>
    </row>
    <row r="2" spans="1:2" ht="24">
      <c r="A2" s="152" t="s">
        <v>259</v>
      </c>
      <c r="B2" s="152"/>
    </row>
    <row r="3" spans="1:2">
      <c r="A3" s="153" t="s">
        <v>256</v>
      </c>
      <c r="B3" s="153"/>
    </row>
    <row r="4" spans="1:2">
      <c r="A4" s="69"/>
      <c r="B4" s="70" t="s">
        <v>255</v>
      </c>
    </row>
    <row r="5" spans="1:2">
      <c r="A5" s="154" t="s">
        <v>253</v>
      </c>
      <c r="B5" s="155" t="s">
        <v>254</v>
      </c>
    </row>
    <row r="6" spans="1:2">
      <c r="A6" s="154"/>
      <c r="B6" s="155"/>
    </row>
    <row r="7" spans="1:2" ht="30" customHeight="1">
      <c r="A7" s="71" t="s">
        <v>257</v>
      </c>
      <c r="B7" s="71"/>
    </row>
    <row r="8" spans="1:2" ht="30" customHeight="1">
      <c r="A8" s="72"/>
      <c r="B8" s="73"/>
    </row>
    <row r="9" spans="1:2" ht="30" customHeight="1">
      <c r="A9" s="72"/>
      <c r="B9" s="73"/>
    </row>
    <row r="10" spans="1:2" ht="30" customHeight="1">
      <c r="A10" s="72"/>
      <c r="B10" s="73"/>
    </row>
    <row r="11" spans="1:2" ht="30" customHeight="1">
      <c r="A11" s="72"/>
      <c r="B11" s="73"/>
    </row>
    <row r="12" spans="1:2" ht="30" customHeight="1">
      <c r="A12" s="72"/>
      <c r="B12" s="73"/>
    </row>
    <row r="13" spans="1:2" ht="30" customHeight="1">
      <c r="A13" s="72"/>
      <c r="B13" s="73"/>
    </row>
    <row r="14" spans="1:2" ht="30" customHeight="1">
      <c r="A14" s="72"/>
      <c r="B14" s="73"/>
    </row>
    <row r="15" spans="1:2" ht="30" customHeight="1">
      <c r="A15" s="72"/>
      <c r="B15" s="73"/>
    </row>
    <row r="16" spans="1:2" ht="30" customHeight="1">
      <c r="A16" s="72"/>
      <c r="B16" s="73"/>
    </row>
    <row r="17" spans="1:2" ht="30" customHeight="1">
      <c r="A17" s="72"/>
      <c r="B17" s="73"/>
    </row>
    <row r="18" spans="1:2" ht="30" customHeight="1">
      <c r="A18" s="72"/>
      <c r="B18" s="73"/>
    </row>
    <row r="19" spans="1:2" ht="30" customHeight="1">
      <c r="A19" s="72"/>
      <c r="B19" s="73"/>
    </row>
    <row r="20" spans="1:2" ht="30" customHeight="1">
      <c r="A20" s="72"/>
      <c r="B20" s="73"/>
    </row>
    <row r="21" spans="1:2" ht="30" customHeight="1">
      <c r="A21" s="72"/>
      <c r="B21" s="73"/>
    </row>
    <row r="22" spans="1:2" ht="30" customHeight="1">
      <c r="A22" s="72"/>
      <c r="B22" s="73"/>
    </row>
    <row r="23" spans="1:2" ht="30" customHeight="1">
      <c r="A23" s="72"/>
      <c r="B23" s="72"/>
    </row>
    <row r="24" spans="1:2">
      <c r="A24" s="156" t="s">
        <v>284</v>
      </c>
      <c r="B24" s="157"/>
    </row>
  </sheetData>
  <mergeCells count="5">
    <mergeCell ref="A2:B2"/>
    <mergeCell ref="A3:B3"/>
    <mergeCell ref="A5:A6"/>
    <mergeCell ref="B5:B6"/>
    <mergeCell ref="A24:B2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>
    <tabColor rgb="FFFF0000"/>
  </sheetPr>
  <dimension ref="A1:G34"/>
  <sheetViews>
    <sheetView showGridLines="0" showZeros="0" workbookViewId="0">
      <pane xSplit="1" ySplit="2" topLeftCell="B3" activePane="bottomRight" state="frozen"/>
      <selection activeCell="C17" sqref="C17"/>
      <selection pane="topRight" activeCell="C17" sqref="C17"/>
      <selection pane="bottomLeft" activeCell="C17" sqref="C17"/>
      <selection pane="bottomRight" activeCell="F31" sqref="F31"/>
    </sheetView>
  </sheetViews>
  <sheetFormatPr defaultRowHeight="14.25"/>
  <cols>
    <col min="1" max="1" width="33" style="6" customWidth="1"/>
    <col min="2" max="2" width="15.625" style="6" customWidth="1"/>
    <col min="3" max="3" width="14.5" style="6" customWidth="1"/>
    <col min="4" max="4" width="31.75" style="6" customWidth="1"/>
    <col min="5" max="5" width="15.5" style="6" customWidth="1"/>
    <col min="6" max="6" width="15.875" style="6" customWidth="1"/>
    <col min="7" max="7" width="20.875" style="6" customWidth="1"/>
    <col min="8" max="16384" width="9" style="6"/>
  </cols>
  <sheetData>
    <row r="1" spans="1:7" s="12" customFormat="1" ht="20.25">
      <c r="A1" s="148" t="s">
        <v>56</v>
      </c>
      <c r="B1" s="148"/>
      <c r="C1" s="148"/>
      <c r="D1" s="148"/>
      <c r="E1" s="148"/>
      <c r="F1" s="148"/>
      <c r="G1" s="148"/>
    </row>
    <row r="2" spans="1:7">
      <c r="A2" s="12" t="s">
        <v>46</v>
      </c>
      <c r="B2" s="12"/>
      <c r="G2" s="13" t="s">
        <v>28</v>
      </c>
    </row>
    <row r="3" spans="1:7" ht="20.25" customHeight="1">
      <c r="A3" s="56" t="s">
        <v>218</v>
      </c>
      <c r="B3" s="57" t="s">
        <v>214</v>
      </c>
      <c r="C3" s="57" t="s">
        <v>84</v>
      </c>
      <c r="D3" s="56" t="s">
        <v>219</v>
      </c>
      <c r="E3" s="57" t="s">
        <v>214</v>
      </c>
      <c r="F3" s="57" t="s">
        <v>84</v>
      </c>
      <c r="G3" s="41" t="s">
        <v>215</v>
      </c>
    </row>
    <row r="4" spans="1:7" ht="15.95" customHeight="1">
      <c r="A4" s="47" t="s">
        <v>37</v>
      </c>
      <c r="B4" s="218"/>
      <c r="C4" s="219">
        <f>0</f>
        <v>0</v>
      </c>
      <c r="D4" s="220" t="s">
        <v>85</v>
      </c>
      <c r="E4" s="221"/>
      <c r="F4" s="222"/>
      <c r="G4" s="222"/>
    </row>
    <row r="5" spans="1:7" ht="15.95" customHeight="1">
      <c r="A5" s="48"/>
      <c r="B5" s="221"/>
      <c r="C5" s="222"/>
      <c r="D5" s="220" t="s">
        <v>231</v>
      </c>
      <c r="E5" s="221"/>
      <c r="F5" s="222"/>
      <c r="G5" s="222"/>
    </row>
    <row r="6" spans="1:7" ht="15.95" customHeight="1">
      <c r="A6" s="48"/>
      <c r="B6" s="221"/>
      <c r="C6" s="222"/>
      <c r="D6" s="220" t="s">
        <v>220</v>
      </c>
      <c r="E6" s="223">
        <v>1206400</v>
      </c>
      <c r="F6" s="219">
        <v>97600</v>
      </c>
      <c r="G6" s="222">
        <v>97600</v>
      </c>
    </row>
    <row r="7" spans="1:7" ht="15.95" customHeight="1">
      <c r="A7" s="48"/>
      <c r="B7" s="221"/>
      <c r="C7" s="222"/>
      <c r="D7" s="220" t="s">
        <v>221</v>
      </c>
      <c r="E7" s="221"/>
      <c r="F7" s="222"/>
      <c r="G7" s="222"/>
    </row>
    <row r="8" spans="1:7" ht="15.95" customHeight="1">
      <c r="A8" s="48"/>
      <c r="B8" s="221"/>
      <c r="C8" s="222"/>
      <c r="D8" s="220" t="s">
        <v>222</v>
      </c>
      <c r="E8" s="221"/>
      <c r="F8" s="222"/>
      <c r="G8" s="222"/>
    </row>
    <row r="9" spans="1:7" ht="15.95" customHeight="1">
      <c r="A9" s="48"/>
      <c r="B9" s="221"/>
      <c r="C9" s="222"/>
      <c r="D9" s="220" t="s">
        <v>232</v>
      </c>
      <c r="E9" s="221"/>
      <c r="F9" s="222"/>
      <c r="G9" s="222"/>
    </row>
    <row r="10" spans="1:7" ht="15.95" customHeight="1">
      <c r="A10" s="48"/>
      <c r="B10" s="221"/>
      <c r="C10" s="222"/>
      <c r="D10" s="220" t="s">
        <v>233</v>
      </c>
      <c r="E10" s="221"/>
      <c r="F10" s="219"/>
      <c r="G10" s="222"/>
    </row>
    <row r="11" spans="1:7" ht="15.95" customHeight="1">
      <c r="A11" s="48"/>
      <c r="B11" s="221"/>
      <c r="C11" s="222"/>
      <c r="D11" s="221"/>
      <c r="E11" s="221"/>
      <c r="F11" s="222"/>
      <c r="G11" s="222"/>
    </row>
    <row r="12" spans="1:7" ht="15.95" customHeight="1">
      <c r="A12" s="48"/>
      <c r="B12" s="221"/>
      <c r="C12" s="222"/>
      <c r="D12" s="221"/>
      <c r="E12" s="221"/>
      <c r="F12" s="222"/>
      <c r="G12" s="222"/>
    </row>
    <row r="13" spans="1:7" ht="15.95" customHeight="1">
      <c r="A13" s="48"/>
      <c r="B13" s="221"/>
      <c r="C13" s="222"/>
      <c r="D13" s="221"/>
      <c r="E13" s="221"/>
      <c r="F13" s="219"/>
      <c r="G13" s="222"/>
    </row>
    <row r="14" spans="1:7" ht="15.95" customHeight="1">
      <c r="A14" s="48"/>
      <c r="B14" s="221"/>
      <c r="C14" s="222"/>
      <c r="D14" s="221"/>
      <c r="E14" s="221"/>
      <c r="F14" s="222"/>
      <c r="G14" s="222"/>
    </row>
    <row r="15" spans="1:7" ht="15.95" customHeight="1">
      <c r="A15" s="48"/>
      <c r="B15" s="221"/>
      <c r="C15" s="222"/>
      <c r="D15" s="221"/>
      <c r="E15" s="221"/>
      <c r="F15" s="222"/>
      <c r="G15" s="222"/>
    </row>
    <row r="16" spans="1:7" ht="15.95" customHeight="1">
      <c r="A16" s="48"/>
      <c r="B16" s="221"/>
      <c r="C16" s="222"/>
      <c r="D16" s="221"/>
      <c r="E16" s="221"/>
      <c r="F16" s="222"/>
      <c r="G16" s="222"/>
    </row>
    <row r="17" spans="1:7" ht="15.95" customHeight="1">
      <c r="A17" s="48"/>
      <c r="B17" s="221"/>
      <c r="C17" s="222"/>
      <c r="D17" s="221"/>
      <c r="E17" s="221"/>
      <c r="F17" s="222"/>
      <c r="G17" s="222"/>
    </row>
    <row r="18" spans="1:7" ht="15.95" customHeight="1">
      <c r="A18" s="48"/>
      <c r="B18" s="221"/>
      <c r="C18" s="222"/>
      <c r="D18" s="221"/>
      <c r="E18" s="221"/>
      <c r="F18" s="219"/>
      <c r="G18" s="222"/>
    </row>
    <row r="19" spans="1:7" ht="15.95" customHeight="1">
      <c r="A19" s="48"/>
      <c r="B19" s="221"/>
      <c r="C19" s="222"/>
      <c r="D19" s="221"/>
      <c r="E19" s="221"/>
      <c r="F19" s="222"/>
      <c r="G19" s="222"/>
    </row>
    <row r="20" spans="1:7" ht="15.95" customHeight="1">
      <c r="A20" s="58" t="s">
        <v>223</v>
      </c>
      <c r="B20" s="224">
        <f>B4</f>
        <v>0</v>
      </c>
      <c r="C20" s="224">
        <f>C4</f>
        <v>0</v>
      </c>
      <c r="D20" s="225" t="s">
        <v>35</v>
      </c>
      <c r="E20" s="224">
        <f>SUM(E4:E10)</f>
        <v>1206400</v>
      </c>
      <c r="F20" s="224">
        <f>SUM(F4:F10)</f>
        <v>97600</v>
      </c>
      <c r="G20" s="224">
        <f>SUM(G4:G10)</f>
        <v>97600</v>
      </c>
    </row>
    <row r="21" spans="1:7" ht="15.95" customHeight="1">
      <c r="A21" s="49" t="s">
        <v>38</v>
      </c>
      <c r="B21" s="226">
        <f>B22</f>
        <v>1206400</v>
      </c>
      <c r="C21" s="226">
        <f>C22</f>
        <v>0</v>
      </c>
      <c r="D21" s="227" t="s">
        <v>20</v>
      </c>
      <c r="E21" s="228">
        <f>E22</f>
        <v>0</v>
      </c>
      <c r="F21" s="228">
        <f>F22</f>
        <v>0</v>
      </c>
      <c r="G21" s="228">
        <f>G22</f>
        <v>0</v>
      </c>
    </row>
    <row r="22" spans="1:7" ht="15.95" customHeight="1">
      <c r="A22" s="50" t="s">
        <v>224</v>
      </c>
      <c r="B22" s="223">
        <v>1206400</v>
      </c>
      <c r="C22" s="223"/>
      <c r="D22" s="229" t="s">
        <v>225</v>
      </c>
      <c r="E22" s="230">
        <f>E23+E24</f>
        <v>0</v>
      </c>
      <c r="F22" s="230">
        <f>F23+F24</f>
        <v>0</v>
      </c>
      <c r="G22" s="230">
        <f>G23+G24</f>
        <v>0</v>
      </c>
    </row>
    <row r="23" spans="1:7" ht="15.95" customHeight="1">
      <c r="A23" s="50"/>
      <c r="B23" s="231"/>
      <c r="C23" s="232"/>
      <c r="D23" s="229" t="s">
        <v>226</v>
      </c>
      <c r="E23" s="229"/>
      <c r="F23" s="219">
        <f>0</f>
        <v>0</v>
      </c>
      <c r="G23" s="222"/>
    </row>
    <row r="24" spans="1:7" ht="15.95" customHeight="1">
      <c r="A24" s="51" t="s">
        <v>39</v>
      </c>
      <c r="B24" s="233"/>
      <c r="C24" s="222">
        <v>97600</v>
      </c>
      <c r="D24" s="234" t="s">
        <v>23</v>
      </c>
      <c r="E24" s="234"/>
      <c r="F24" s="219">
        <f>0</f>
        <v>0</v>
      </c>
      <c r="G24" s="222"/>
    </row>
    <row r="25" spans="1:7" ht="15.95" customHeight="1">
      <c r="A25" s="52" t="s">
        <v>234</v>
      </c>
      <c r="B25" s="235"/>
      <c r="C25" s="222">
        <v>97600</v>
      </c>
      <c r="D25" s="221"/>
      <c r="E25" s="221"/>
      <c r="F25" s="222"/>
      <c r="G25" s="222"/>
    </row>
    <row r="26" spans="1:7" ht="15.95" customHeight="1">
      <c r="A26" s="53"/>
      <c r="B26" s="236"/>
      <c r="C26" s="222"/>
      <c r="D26" s="234"/>
      <c r="E26" s="234"/>
      <c r="F26" s="222"/>
      <c r="G26" s="222"/>
    </row>
    <row r="27" spans="1:7" ht="15.95" customHeight="1">
      <c r="A27" s="53"/>
      <c r="B27" s="236"/>
      <c r="C27" s="222"/>
      <c r="D27" s="234"/>
      <c r="E27" s="234"/>
      <c r="F27" s="237"/>
      <c r="G27" s="237"/>
    </row>
    <row r="28" spans="1:7" ht="15.95" customHeight="1">
      <c r="A28" s="54"/>
      <c r="B28" s="238"/>
      <c r="C28" s="222"/>
      <c r="D28" s="239"/>
      <c r="E28" s="239"/>
      <c r="F28" s="222"/>
      <c r="G28" s="222"/>
    </row>
    <row r="29" spans="1:7" ht="15.95" customHeight="1">
      <c r="A29" s="51" t="s">
        <v>227</v>
      </c>
      <c r="B29" s="240">
        <f>B30</f>
        <v>0</v>
      </c>
      <c r="C29" s="240">
        <f>C30</f>
        <v>0</v>
      </c>
      <c r="D29" s="241" t="s">
        <v>228</v>
      </c>
      <c r="E29" s="241"/>
      <c r="F29" s="219">
        <f>0</f>
        <v>0</v>
      </c>
      <c r="G29" s="222"/>
    </row>
    <row r="30" spans="1:7" ht="15.95" customHeight="1">
      <c r="A30" s="50" t="s">
        <v>229</v>
      </c>
      <c r="B30" s="220"/>
      <c r="C30" s="219">
        <f>0</f>
        <v>0</v>
      </c>
      <c r="D30" s="241" t="s">
        <v>235</v>
      </c>
      <c r="E30" s="241"/>
      <c r="F30" s="219">
        <f>C34-F20</f>
        <v>0</v>
      </c>
      <c r="G30" s="222"/>
    </row>
    <row r="31" spans="1:7" ht="15.95" customHeight="1">
      <c r="A31" s="51"/>
      <c r="B31" s="241"/>
      <c r="C31" s="222"/>
      <c r="D31" s="234" t="s">
        <v>236</v>
      </c>
      <c r="E31" s="234"/>
      <c r="F31" s="222"/>
      <c r="G31" s="222"/>
    </row>
    <row r="32" spans="1:7" ht="15.95" customHeight="1">
      <c r="A32" s="50"/>
      <c r="B32" s="220"/>
      <c r="C32" s="222"/>
      <c r="D32" s="221" t="s">
        <v>230</v>
      </c>
      <c r="E32" s="221"/>
      <c r="F32" s="222"/>
      <c r="G32" s="222"/>
    </row>
    <row r="33" spans="1:7" ht="15.95" customHeight="1">
      <c r="A33" s="51"/>
      <c r="B33" s="241"/>
      <c r="C33" s="222"/>
      <c r="D33" s="234"/>
      <c r="E33" s="234"/>
      <c r="F33" s="222"/>
      <c r="G33" s="222"/>
    </row>
    <row r="34" spans="1:7" ht="15.95" customHeight="1">
      <c r="A34" s="55" t="s">
        <v>26</v>
      </c>
      <c r="B34" s="242">
        <f>B20+B21+B24+B29</f>
        <v>1206400</v>
      </c>
      <c r="C34" s="242">
        <f>C20+C21+C24+C29</f>
        <v>97600</v>
      </c>
      <c r="D34" s="243" t="s">
        <v>27</v>
      </c>
      <c r="E34" s="242">
        <f>E20+E21+E29+E30</f>
        <v>1206400</v>
      </c>
      <c r="F34" s="242">
        <f>F20+F21+F29+F30</f>
        <v>97600</v>
      </c>
      <c r="G34" s="242">
        <f>G20+G21+G29+G30</f>
        <v>97600</v>
      </c>
    </row>
  </sheetData>
  <mergeCells count="1">
    <mergeCell ref="A1:G1"/>
  </mergeCells>
  <phoneticPr fontId="3" type="noConversion"/>
  <printOptions horizontalCentered="1"/>
  <pageMargins left="0.15748031496062992" right="0.15748031496062992" top="0.55118110236220474" bottom="0.35433070866141736" header="0.11811023622047245" footer="0.11811023622047245"/>
  <pageSetup paperSize="9" scale="90" firstPageNumber="15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C17"/>
  <sheetViews>
    <sheetView workbookViewId="0">
      <selection activeCell="C5" sqref="C5:C17"/>
    </sheetView>
  </sheetViews>
  <sheetFormatPr defaultRowHeight="14.25"/>
  <cols>
    <col min="1" max="1" width="12.375" customWidth="1"/>
    <col min="2" max="2" width="46" customWidth="1"/>
    <col min="3" max="3" width="19" customWidth="1"/>
  </cols>
  <sheetData>
    <row r="1" spans="1:3" ht="18.75">
      <c r="B1" s="158"/>
      <c r="C1" s="158"/>
    </row>
    <row r="2" spans="1:3" ht="24">
      <c r="A2" s="152" t="s">
        <v>242</v>
      </c>
      <c r="B2" s="152"/>
      <c r="C2" s="152"/>
    </row>
    <row r="3" spans="1:3">
      <c r="B3" s="59"/>
      <c r="C3" s="60" t="s">
        <v>28</v>
      </c>
    </row>
    <row r="4" spans="1:3" ht="18.75">
      <c r="A4" s="63" t="s">
        <v>210</v>
      </c>
      <c r="B4" s="64" t="s">
        <v>237</v>
      </c>
      <c r="C4" s="64" t="s">
        <v>161</v>
      </c>
    </row>
    <row r="5" spans="1:3" ht="30" customHeight="1">
      <c r="A5" s="62"/>
      <c r="B5" s="61" t="s">
        <v>246</v>
      </c>
      <c r="C5" s="244">
        <f>C6+C13</f>
        <v>97600</v>
      </c>
    </row>
    <row r="6" spans="1:3" ht="30" customHeight="1">
      <c r="A6" s="65">
        <v>212</v>
      </c>
      <c r="B6" s="66" t="s">
        <v>243</v>
      </c>
      <c r="C6" s="245">
        <f>C7+C11</f>
        <v>97600</v>
      </c>
    </row>
    <row r="7" spans="1:3" ht="30" customHeight="1">
      <c r="A7" s="65">
        <v>21208</v>
      </c>
      <c r="B7" s="66" t="s">
        <v>238</v>
      </c>
      <c r="C7" s="245">
        <f>C8+C9+C10</f>
        <v>97600</v>
      </c>
    </row>
    <row r="8" spans="1:3" ht="30" customHeight="1">
      <c r="A8" s="65">
        <v>2120802</v>
      </c>
      <c r="B8" s="66" t="s">
        <v>247</v>
      </c>
      <c r="C8" s="246"/>
    </row>
    <row r="9" spans="1:3" ht="30" customHeight="1">
      <c r="A9" s="65">
        <v>2120804</v>
      </c>
      <c r="B9" s="66" t="s">
        <v>248</v>
      </c>
      <c r="C9" s="246"/>
    </row>
    <row r="10" spans="1:3" ht="30" customHeight="1">
      <c r="A10" s="65">
        <v>2120899</v>
      </c>
      <c r="B10" s="66" t="s">
        <v>249</v>
      </c>
      <c r="C10" s="246">
        <v>97600</v>
      </c>
    </row>
    <row r="11" spans="1:3" ht="30" customHeight="1">
      <c r="A11" s="65">
        <v>21213</v>
      </c>
      <c r="B11" s="66" t="s">
        <v>239</v>
      </c>
      <c r="C11" s="245">
        <f>C12</f>
        <v>0</v>
      </c>
    </row>
    <row r="12" spans="1:3" ht="30" customHeight="1">
      <c r="A12" s="65">
        <v>2121301</v>
      </c>
      <c r="B12" s="66" t="s">
        <v>250</v>
      </c>
      <c r="C12" s="246"/>
    </row>
    <row r="13" spans="1:3" ht="30" customHeight="1">
      <c r="A13" s="65">
        <v>213</v>
      </c>
      <c r="B13" s="66" t="s">
        <v>244</v>
      </c>
      <c r="C13" s="245">
        <f>C14+C16</f>
        <v>0</v>
      </c>
    </row>
    <row r="14" spans="1:3" ht="30" customHeight="1">
      <c r="A14" s="65">
        <v>21367</v>
      </c>
      <c r="B14" s="66" t="s">
        <v>240</v>
      </c>
      <c r="C14" s="245">
        <f>C15</f>
        <v>0</v>
      </c>
    </row>
    <row r="15" spans="1:3" ht="30" customHeight="1">
      <c r="A15" s="65">
        <v>2136701</v>
      </c>
      <c r="B15" s="66" t="s">
        <v>251</v>
      </c>
      <c r="C15" s="246"/>
    </row>
    <row r="16" spans="1:3" ht="30" customHeight="1">
      <c r="A16" s="65">
        <v>21369</v>
      </c>
      <c r="B16" s="66" t="s">
        <v>241</v>
      </c>
      <c r="C16" s="245">
        <f>C17</f>
        <v>0</v>
      </c>
    </row>
    <row r="17" spans="1:3" ht="30" customHeight="1">
      <c r="A17" s="65">
        <v>2136902</v>
      </c>
      <c r="B17" s="66" t="s">
        <v>252</v>
      </c>
      <c r="C17" s="246"/>
    </row>
  </sheetData>
  <mergeCells count="2">
    <mergeCell ref="B1:C1"/>
    <mergeCell ref="A2:C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4"/>
  <sheetViews>
    <sheetView topLeftCell="A13" workbookViewId="0">
      <selection activeCell="A25" sqref="A25"/>
    </sheetView>
  </sheetViews>
  <sheetFormatPr defaultRowHeight="14.25"/>
  <cols>
    <col min="1" max="1" width="28.5" customWidth="1"/>
    <col min="2" max="2" width="44.875" customWidth="1"/>
  </cols>
  <sheetData>
    <row r="1" spans="1:2" ht="18.75">
      <c r="A1" s="68"/>
      <c r="B1" s="68"/>
    </row>
    <row r="2" spans="1:2" ht="24">
      <c r="A2" s="152" t="s">
        <v>258</v>
      </c>
      <c r="B2" s="152"/>
    </row>
    <row r="3" spans="1:2">
      <c r="A3" s="153" t="s">
        <v>256</v>
      </c>
      <c r="B3" s="153"/>
    </row>
    <row r="4" spans="1:2">
      <c r="A4" s="69"/>
      <c r="B4" s="70" t="s">
        <v>255</v>
      </c>
    </row>
    <row r="5" spans="1:2">
      <c r="A5" s="154" t="s">
        <v>253</v>
      </c>
      <c r="B5" s="155" t="s">
        <v>254</v>
      </c>
    </row>
    <row r="6" spans="1:2">
      <c r="A6" s="154"/>
      <c r="B6" s="155"/>
    </row>
    <row r="7" spans="1:2" ht="30" customHeight="1">
      <c r="A7" s="71" t="s">
        <v>257</v>
      </c>
      <c r="B7" s="71"/>
    </row>
    <row r="8" spans="1:2" ht="30" customHeight="1">
      <c r="A8" s="72"/>
      <c r="B8" s="73"/>
    </row>
    <row r="9" spans="1:2" ht="30" customHeight="1">
      <c r="A9" s="72"/>
      <c r="B9" s="73"/>
    </row>
    <row r="10" spans="1:2" ht="30" customHeight="1">
      <c r="A10" s="72"/>
      <c r="B10" s="73"/>
    </row>
    <row r="11" spans="1:2" ht="30" customHeight="1">
      <c r="A11" s="72"/>
      <c r="B11" s="73"/>
    </row>
    <row r="12" spans="1:2" ht="30" customHeight="1">
      <c r="A12" s="72"/>
      <c r="B12" s="73"/>
    </row>
    <row r="13" spans="1:2" ht="30" customHeight="1">
      <c r="A13" s="72"/>
      <c r="B13" s="73"/>
    </row>
    <row r="14" spans="1:2" ht="30" customHeight="1">
      <c r="A14" s="72"/>
      <c r="B14" s="73"/>
    </row>
    <row r="15" spans="1:2" ht="30" customHeight="1">
      <c r="A15" s="72"/>
      <c r="B15" s="73"/>
    </row>
    <row r="16" spans="1:2" ht="30" customHeight="1">
      <c r="A16" s="72"/>
      <c r="B16" s="73"/>
    </row>
    <row r="17" spans="1:2" ht="30" customHeight="1">
      <c r="A17" s="72"/>
      <c r="B17" s="73"/>
    </row>
    <row r="18" spans="1:2" ht="30" customHeight="1">
      <c r="A18" s="72"/>
      <c r="B18" s="73"/>
    </row>
    <row r="19" spans="1:2" ht="30" customHeight="1">
      <c r="A19" s="72"/>
      <c r="B19" s="73"/>
    </row>
    <row r="20" spans="1:2" ht="30" customHeight="1">
      <c r="A20" s="72"/>
      <c r="B20" s="73"/>
    </row>
    <row r="21" spans="1:2" ht="30" customHeight="1">
      <c r="A21" s="72"/>
      <c r="B21" s="73"/>
    </row>
    <row r="22" spans="1:2" ht="30" customHeight="1">
      <c r="A22" s="72"/>
      <c r="B22" s="73"/>
    </row>
    <row r="23" spans="1:2" ht="30" customHeight="1">
      <c r="A23" s="72"/>
      <c r="B23" s="72"/>
    </row>
    <row r="24" spans="1:2">
      <c r="A24" s="156" t="s">
        <v>284</v>
      </c>
      <c r="B24" s="157"/>
    </row>
  </sheetData>
  <mergeCells count="5">
    <mergeCell ref="A2:B2"/>
    <mergeCell ref="A3:B3"/>
    <mergeCell ref="A5:A6"/>
    <mergeCell ref="B5:B6"/>
    <mergeCell ref="A24:B2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</vt:i4>
      </vt:variant>
    </vt:vector>
  </HeadingPairs>
  <TitlesOfParts>
    <vt:vector size="19" baseType="lpstr">
      <vt:lpstr>EWYNHL</vt:lpstr>
      <vt:lpstr>封面</vt:lpstr>
      <vt:lpstr>一般公共预算收支总表</vt:lpstr>
      <vt:lpstr>一般公共预算功能科目</vt:lpstr>
      <vt:lpstr>一般公共预算支出（经济） </vt:lpstr>
      <vt:lpstr>一般公共预算转移支付</vt:lpstr>
      <vt:lpstr>基金预算收支总表</vt:lpstr>
      <vt:lpstr>基金预算支出表</vt:lpstr>
      <vt:lpstr>基金预算转移支付 </vt:lpstr>
      <vt:lpstr>国有资本经费预算收支总表</vt:lpstr>
      <vt:lpstr>国有资本经营预算支出表</vt:lpstr>
      <vt:lpstr>国有资本预算转移支付</vt:lpstr>
      <vt:lpstr>社保收入</vt:lpstr>
      <vt:lpstr>社保支出</vt:lpstr>
      <vt:lpstr>社保结余</vt:lpstr>
      <vt:lpstr>债务情况</vt:lpstr>
      <vt:lpstr>三公经费</vt:lpstr>
      <vt:lpstr>一般公共预算功能科目!Print_Titles</vt:lpstr>
      <vt:lpstr>'一般公共预算支出（经济） '!Print_Titles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何友中</cp:lastModifiedBy>
  <cp:lastPrinted>2021-04-08T08:39:51Z</cp:lastPrinted>
  <dcterms:created xsi:type="dcterms:W3CDTF">2006-02-13T05:15:25Z</dcterms:created>
  <dcterms:modified xsi:type="dcterms:W3CDTF">2021-04-08T08:47:50Z</dcterms:modified>
</cp:coreProperties>
</file>