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firstSheet="8" activeTab="16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<sst xmlns="http://schemas.openxmlformats.org/spreadsheetml/2006/main" count="459" uniqueCount="352">
  <si>
    <t>区县名称</t>
  </si>
  <si>
    <t>渝中区</t>
  </si>
  <si>
    <t>2021年    镇、乡（街道）财政预算草案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</si>
  <si>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</si>
  <si>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</t>
    </r>
  </si>
  <si>
    <t>双桥区</t>
  </si>
  <si>
    <t>巴南区</t>
  </si>
  <si>
    <t>编制单位(盖章）：</t>
  </si>
  <si>
    <t>重庆市开州区长沙镇人民政府</t>
  </si>
  <si>
    <t>渝北区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</si>
  <si>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</si>
  <si>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</si>
  <si>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</si>
  <si>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</si>
  <si>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</si>
  <si>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镇乡（街道）负责人（章）：李绪林</t>
  </si>
  <si>
    <t xml:space="preserve">        财政所负责人（章）：黄英</t>
  </si>
  <si>
    <t xml:space="preserve">       经办人（签章）：张茜</t>
  </si>
  <si>
    <t>合川市</t>
  </si>
  <si>
    <t>2021年开州区乡镇街道一般公共预算收支预算表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</si>
  <si>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</si>
  <si>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</si>
  <si>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</si>
  <si>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</si>
  <si>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</si>
  <si>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2020年执行数</t>
  </si>
  <si>
    <t>2021年预算数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</si>
  <si>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</si>
  <si>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</si>
  <si>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</si>
  <si>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</si>
  <si>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</si>
  <si>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</si>
  <si>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</si>
  <si>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</si>
  <si>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</si>
  <si>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</si>
  <si>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</si>
  <si>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</si>
  <si>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</si>
  <si>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</si>
  <si>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</si>
  <si>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</si>
  <si>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</si>
  <si>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</si>
  <si>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</si>
  <si>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</si>
  <si>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</si>
  <si>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</si>
  <si>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</si>
  <si>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</si>
  <si>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</si>
  <si>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</si>
  <si>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</si>
  <si>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</si>
  <si>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</si>
  <si>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</si>
  <si>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</si>
  <si>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</si>
  <si>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</si>
  <si>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</si>
  <si>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</si>
  <si>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</si>
  <si>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</si>
  <si>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</si>
  <si>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</si>
  <si>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</si>
  <si>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</si>
  <si>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</si>
  <si>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</si>
  <si>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</si>
  <si>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</si>
  <si>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</si>
  <si>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</si>
  <si>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</si>
  <si>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</si>
  <si>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</si>
  <si>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</si>
  <si>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</si>
  <si>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2021年乡镇街道一般公共预算本级支出表 </t>
  </si>
  <si>
    <t>科目编码</t>
  </si>
  <si>
    <t>支        出</t>
  </si>
  <si>
    <t>预  算  数</t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</si>
  <si>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</si>
  <si>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</si>
  <si>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</si>
  <si>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</si>
  <si>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政府办公厅（室）及相关机构事务</t>
  </si>
  <si>
    <t xml:space="preserve">    一般行政管理事务</t>
  </si>
  <si>
    <t xml:space="preserve">    其他政府办公厅（室）及相关机构事务支出</t>
  </si>
  <si>
    <t xml:space="preserve">  财政事务</t>
  </si>
  <si>
    <t xml:space="preserve">    事业运行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</si>
  <si>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</si>
  <si>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</si>
  <si>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</si>
  <si>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其他一般公共服务支出</t>
  </si>
  <si>
    <t xml:space="preserve">    其他一般公共服务支出</t>
  </si>
  <si>
    <t xml:space="preserve"> 二、国防支出</t>
  </si>
  <si>
    <t xml:space="preserve">  国防动员</t>
  </si>
  <si>
    <t xml:space="preserve">    其他国防动员支出</t>
  </si>
  <si>
    <t xml:space="preserve"> 三、文化旅游体育与传媒支出</t>
  </si>
  <si>
    <t xml:space="preserve">  文化和旅游</t>
  </si>
  <si>
    <t xml:space="preserve">    群众文化</t>
  </si>
  <si>
    <t xml:space="preserve"> 四、社会保障和就业支出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</si>
  <si>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</si>
  <si>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</si>
  <si>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</si>
  <si>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</si>
  <si>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</si>
  <si>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</si>
  <si>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</si>
  <si>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</si>
  <si>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</si>
  <si>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</si>
  <si>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</si>
  <si>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</si>
  <si>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</si>
  <si>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五、卫生健康支出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</si>
  <si>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</si>
  <si>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</si>
  <si>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</si>
  <si>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</si>
  <si>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</si>
  <si>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六、节能环保支出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</si>
  <si>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</si>
  <si>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</si>
  <si>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</si>
  <si>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</si>
  <si>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七、城乡社区支出</t>
  </si>
  <si>
    <t xml:space="preserve">  其他城乡社区支出</t>
  </si>
  <si>
    <t xml:space="preserve">    其他城乡社区支出</t>
  </si>
  <si>
    <t>八、农林水支出</t>
  </si>
  <si>
    <t xml:space="preserve">  农业农村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</si>
  <si>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</si>
  <si>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</si>
  <si>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</si>
  <si>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</si>
  <si>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</si>
  <si>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</si>
  <si>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</si>
  <si>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</si>
  <si>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</si>
  <si>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</si>
  <si>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</si>
  <si>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</si>
  <si>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</si>
  <si>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</si>
  <si>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</si>
  <si>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</si>
  <si>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>九、交通运输支出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</si>
  <si>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</si>
  <si>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</si>
  <si>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</si>
  <si>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</si>
  <si>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</si>
  <si>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十、住房保障支出</t>
  </si>
  <si>
    <t xml:space="preserve">  住房改革支出</t>
  </si>
  <si>
    <t xml:space="preserve">    住房公积金</t>
  </si>
  <si>
    <t xml:space="preserve"> 十一、灾害防治及应急管理支出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</si>
  <si>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</si>
  <si>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</si>
  <si>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</si>
  <si>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</si>
  <si>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</si>
  <si>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</si>
  <si>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</si>
  <si>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</si>
  <si>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</si>
  <si>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</si>
  <si>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</si>
  <si>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</si>
  <si>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</si>
  <si>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</si>
  <si>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</si>
  <si>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</si>
  <si>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</si>
  <si>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</si>
  <si>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</si>
  <si>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</si>
  <si>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</si>
  <si>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</si>
  <si>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</si>
  <si>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</si>
  <si>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</si>
  <si>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</si>
  <si>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</si>
  <si>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</si>
  <si>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</si>
  <si>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</si>
  <si>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</si>
  <si>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</si>
  <si>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</si>
  <si>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</si>
  <si>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</si>
  <si>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</si>
  <si>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</si>
  <si>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</si>
  <si>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</si>
  <si>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</si>
  <si>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</si>
  <si>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</si>
  <si>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</si>
  <si>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</si>
  <si>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</si>
  <si>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</si>
  <si>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</si>
  <si>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</si>
  <si>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</si>
  <si>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</si>
  <si>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</si>
  <si>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</si>
  <si>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</si>
  <si>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</si>
  <si>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</si>
  <si>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</si>
  <si>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</si>
  <si>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</si>
  <si>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</si>
  <si>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</si>
  <si>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</si>
  <si>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2021年乡镇街道一般公共预算转移支付支出表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</si>
  <si>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</si>
  <si>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</si>
  <si>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</si>
  <si>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</si>
  <si>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</si>
  <si>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2021年开州区乡镇街道基金收支预算表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</si>
  <si>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</si>
  <si>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</si>
  <si>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</si>
  <si>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</si>
  <si>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</si>
  <si>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</si>
  <si>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</si>
  <si>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</si>
  <si>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</si>
  <si>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</si>
  <si>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</si>
  <si>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</si>
  <si>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</si>
  <si>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</si>
  <si>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</si>
  <si>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</si>
  <si>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</si>
  <si>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2021年乡镇街道政府性基金支出预算表 </t>
  </si>
  <si>
    <t>一、城乡社区支出</t>
  </si>
  <si>
    <t xml:space="preserve">    国有土地使用权出让收入安排的支出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</si>
  <si>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</si>
  <si>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</si>
  <si>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</si>
  <si>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城市基础设施配套费安排的支出</t>
  </si>
  <si>
    <t xml:space="preserve">           城市公共设施</t>
  </si>
  <si>
    <t>二、农林水支出</t>
  </si>
  <si>
    <t xml:space="preserve">    三峡水库库区基金支出</t>
  </si>
  <si>
    <t xml:space="preserve">           基础设施建设和经济发展</t>
  </si>
  <si>
    <t xml:space="preserve">    国家重大水利工程建设基金安排的支出</t>
  </si>
  <si>
    <t xml:space="preserve">           三峡后续工作</t>
  </si>
  <si>
    <t xml:space="preserve">2021年乡镇街道基金预算转移支付支出表 </t>
  </si>
  <si>
    <t xml:space="preserve">2021年乡镇街道国有资本经营预算收支预算表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</si>
  <si>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</si>
  <si>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</si>
  <si>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</si>
  <si>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</si>
  <si>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</si>
  <si>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</si>
  <si>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</si>
  <si>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</si>
  <si>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</si>
  <si>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</si>
  <si>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</si>
  <si>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</si>
  <si>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</si>
  <si>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</si>
  <si>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</si>
  <si>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</si>
  <si>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</si>
  <si>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</si>
  <si>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</si>
  <si>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</si>
  <si>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</si>
  <si>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2020年乡镇街道国有资本经费预算支出表 </t>
  </si>
  <si>
    <t xml:space="preserve">2021年乡镇街道国有资本经营预算转移支付支出表 </t>
  </si>
  <si>
    <t>2021年社会保险基金收入预算表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</si>
  <si>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</si>
  <si>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</si>
  <si>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</si>
  <si>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</si>
  <si>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</si>
  <si>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</si>
  <si>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</si>
  <si>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</si>
  <si>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</si>
  <si>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</si>
  <si>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</si>
  <si>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</si>
  <si>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</si>
  <si>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2021年社会保险基金支出预算表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</si>
  <si>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</si>
  <si>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</si>
  <si>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</si>
  <si>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</si>
  <si>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</si>
  <si>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</si>
  <si>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</si>
  <si>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</si>
  <si>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</si>
  <si>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</si>
  <si>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</si>
  <si>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</si>
  <si>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</si>
  <si>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2021年社会保险基金结余预算表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</si>
  <si>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</si>
  <si>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</si>
  <si>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</si>
  <si>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</si>
  <si>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</si>
  <si>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</si>
  <si>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</si>
  <si>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</si>
  <si>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</si>
  <si>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</si>
  <si>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</si>
  <si>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</si>
  <si>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</si>
  <si>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</si>
  <si>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</si>
  <si>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</si>
  <si>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乡镇街道2020年地方政府债务限额及余额情况表</t>
  </si>
  <si>
    <t>地   区</t>
  </si>
  <si>
    <t>2020年债务限额</t>
  </si>
  <si>
    <t>2020年债务余额预计执行数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</si>
  <si>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</si>
  <si>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</si>
  <si>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</si>
  <si>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</si>
  <si>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</si>
  <si>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</si>
  <si>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</si>
  <si>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</si>
  <si>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</si>
  <si>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</si>
  <si>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</si>
  <si>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2021年区乡镇街道一般公共预算“三公”经费预算支出表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</si>
  <si>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</si>
  <si>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</si>
  <si>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</si>
  <si>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</si>
  <si>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</si>
  <si>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</si>
  <si>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</si>
  <si>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</si>
  <si>
    <t xml:space="preserve">2021年乡镇一般公共预算基本支出预算表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</si>
</sst>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97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0"/>
      <name val="Default"/>
      <family val="2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sz val="12"/>
      <color indexed="8"/>
      <name val="方正仿宋_GBK"/>
      <family val="4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2"/>
      <color theme="1"/>
      <name val="方正仿宋_GBK"/>
      <family val="4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3" fillId="0" borderId="0">
      <alignment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0" fillId="0" borderId="0">
      <alignment/>
      <protection/>
    </xf>
    <xf numFmtId="0" fontId="73" fillId="0" borderId="0">
      <alignment vertical="center"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75" fillId="21" borderId="0" applyNumberFormat="0" applyBorder="0" applyAlignment="0" applyProtection="0"/>
    <xf numFmtId="0" fontId="7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22" borderId="5" applyNumberFormat="0" applyAlignment="0" applyProtection="0"/>
    <xf numFmtId="0" fontId="78" fillId="23" borderId="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4" fillId="0" borderId="0" applyFon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3" fillId="22" borderId="8" applyNumberFormat="0" applyAlignment="0" applyProtection="0"/>
    <xf numFmtId="0" fontId="84" fillId="31" borderId="5" applyNumberFormat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48" applyFont="1" applyFill="1" applyBorder="1" applyAlignment="1">
      <alignment vertical="center" wrapText="1"/>
      <protection/>
    </xf>
    <xf numFmtId="0" fontId="74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85" fillId="0" borderId="10" xfId="48" applyFont="1" applyFill="1" applyBorder="1" applyAlignment="1">
      <alignment horizontal="left" vertical="center" indent="1"/>
      <protection/>
    </xf>
    <xf numFmtId="0" fontId="85" fillId="0" borderId="10" xfId="48" applyFont="1" applyFill="1" applyBorder="1" applyAlignment="1">
      <alignment horizontal="center" vertical="center"/>
      <protection/>
    </xf>
    <xf numFmtId="0" fontId="86" fillId="0" borderId="0" xfId="45" applyFont="1" applyAlignment="1">
      <alignment horizontal="center" wrapText="1"/>
      <protection/>
    </xf>
    <xf numFmtId="0" fontId="86" fillId="0" borderId="0" xfId="45" applyFont="1" applyAlignment="1">
      <alignment horizontal="center"/>
      <protection/>
    </xf>
    <xf numFmtId="0" fontId="73" fillId="0" borderId="0" xfId="45" applyBorder="1" applyAlignment="1">
      <alignment vertical="center" wrapText="1"/>
      <protection/>
    </xf>
    <xf numFmtId="0" fontId="73" fillId="0" borderId="0" xfId="45" applyBorder="1" applyAlignment="1">
      <alignment horizontal="right" vertical="center" wrapText="1"/>
      <protection/>
    </xf>
    <xf numFmtId="0" fontId="73" fillId="0" borderId="11" xfId="45" applyBorder="1" applyAlignment="1">
      <alignment horizontal="center" vertical="center"/>
      <protection/>
    </xf>
    <xf numFmtId="0" fontId="73" fillId="0" borderId="12" xfId="45" applyBorder="1" applyAlignment="1">
      <alignment horizontal="center" vertical="center"/>
      <protection/>
    </xf>
    <xf numFmtId="0" fontId="73" fillId="0" borderId="11" xfId="45" applyBorder="1" applyAlignment="1">
      <alignment vertical="center"/>
      <protection/>
    </xf>
    <xf numFmtId="176" fontId="73" fillId="0" borderId="12" xfId="45" applyNumberFormat="1" applyBorder="1" applyAlignment="1">
      <alignment vertical="center"/>
      <protection/>
    </xf>
    <xf numFmtId="0" fontId="87" fillId="0" borderId="11" xfId="45" applyFont="1" applyBorder="1" applyAlignment="1">
      <alignment vertical="center"/>
      <protection/>
    </xf>
    <xf numFmtId="176" fontId="87" fillId="0" borderId="12" xfId="45" applyNumberFormat="1" applyFont="1" applyBorder="1" applyAlignment="1">
      <alignment vertical="center"/>
      <protection/>
    </xf>
    <xf numFmtId="0" fontId="87" fillId="0" borderId="11" xfId="45" applyFont="1" applyBorder="1" applyAlignment="1">
      <alignment horizontal="center" vertical="center"/>
      <protection/>
    </xf>
    <xf numFmtId="0" fontId="73" fillId="0" borderId="0" xfId="45" applyAlignment="1">
      <alignment vertical="center"/>
      <protection/>
    </xf>
    <xf numFmtId="0" fontId="73" fillId="0" borderId="12" xfId="45" applyFill="1" applyBorder="1" applyAlignment="1">
      <alignment horizontal="center" vertical="center"/>
      <protection/>
    </xf>
    <xf numFmtId="176" fontId="87" fillId="0" borderId="12" xfId="45" applyNumberFormat="1" applyFont="1" applyFill="1" applyBorder="1" applyAlignment="1">
      <alignment vertical="center"/>
      <protection/>
    </xf>
    <xf numFmtId="0" fontId="73" fillId="0" borderId="11" xfId="45" applyBorder="1" applyAlignment="1">
      <alignment horizontal="left" vertical="center"/>
      <protection/>
    </xf>
    <xf numFmtId="176" fontId="73" fillId="0" borderId="12" xfId="45" applyNumberFormat="1" applyFill="1" applyBorder="1" applyAlignment="1">
      <alignment vertical="center"/>
      <protection/>
    </xf>
    <xf numFmtId="0" fontId="87" fillId="0" borderId="11" xfId="45" applyFont="1" applyBorder="1" applyAlignment="1">
      <alignment horizontal="left" vertical="center"/>
      <protection/>
    </xf>
    <xf numFmtId="0" fontId="73" fillId="0" borderId="12" xfId="45" applyFill="1" applyBorder="1" applyAlignment="1">
      <alignment vertical="center"/>
      <protection/>
    </xf>
    <xf numFmtId="0" fontId="88" fillId="0" borderId="0" xfId="40" applyFont="1" applyFill="1" applyAlignment="1">
      <alignment horizontal="left" vertical="center"/>
      <protection/>
    </xf>
    <xf numFmtId="0" fontId="89" fillId="0" borderId="0" xfId="40" applyFont="1" applyFill="1" applyBorder="1" applyAlignment="1">
      <alignment horizontal="right" vertical="center"/>
      <protection/>
    </xf>
    <xf numFmtId="176" fontId="90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73" fillId="0" borderId="13" xfId="40" applyFont="1" applyFill="1" applyBorder="1" applyAlignment="1">
      <alignment horizontal="center" vertical="center" wrapText="1"/>
      <protection/>
    </xf>
    <xf numFmtId="176" fontId="91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92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73" fillId="34" borderId="0" xfId="41" applyFill="1" applyBorder="1">
      <alignment vertical="center"/>
      <protection/>
    </xf>
    <xf numFmtId="0" fontId="73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93" fillId="34" borderId="0" xfId="41" applyFont="1" applyFill="1" applyBorder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/>
      <protection/>
    </xf>
    <xf numFmtId="176" fontId="92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93" fillId="34" borderId="10" xfId="41" applyFont="1" applyFill="1" applyBorder="1" applyAlignment="1">
      <alignment vertical="center"/>
      <protection/>
    </xf>
    <xf numFmtId="177" fontId="12" fillId="34" borderId="10" xfId="63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3" applyNumberFormat="1" applyFont="1" applyFill="1" applyBorder="1" applyAlignment="1">
      <alignment horizontal="right" vertical="center"/>
    </xf>
    <xf numFmtId="0" fontId="93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93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92" fillId="34" borderId="10" xfId="0" applyNumberFormat="1" applyFont="1" applyFill="1" applyBorder="1" applyAlignment="1">
      <alignment horizontal="right" vertical="center"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49" applyNumberFormat="1" applyFont="1" applyFill="1" applyBorder="1" applyAlignment="1" applyProtection="1">
      <alignment vertical="center"/>
      <protection locked="0"/>
    </xf>
    <xf numFmtId="0" fontId="11" fillId="0" borderId="10" xfId="49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49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3" fillId="0" borderId="0" xfId="42" applyBorder="1" applyAlignment="1">
      <alignment horizontal="right" vertical="center"/>
      <protection/>
    </xf>
    <xf numFmtId="0" fontId="93" fillId="0" borderId="0" xfId="42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177" fontId="10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92" fillId="0" borderId="10" xfId="0" applyNumberFormat="1" applyFont="1" applyFill="1" applyBorder="1" applyAlignment="1" applyProtection="1">
      <alignment vertical="center"/>
      <protection/>
    </xf>
    <xf numFmtId="0" fontId="11" fillId="0" borderId="10" xfId="42" applyFont="1" applyFill="1" applyBorder="1" applyAlignment="1">
      <alignment horizontal="left" vertical="center"/>
      <protection/>
    </xf>
    <xf numFmtId="49" fontId="94" fillId="0" borderId="10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24" fillId="0" borderId="10" xfId="42" applyFont="1" applyFill="1" applyBorder="1">
      <alignment vertical="center"/>
      <protection/>
    </xf>
    <xf numFmtId="0" fontId="25" fillId="0" borderId="10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49" fontId="93" fillId="0" borderId="10" xfId="0" applyNumberFormat="1" applyFont="1" applyFill="1" applyBorder="1" applyAlignment="1" applyProtection="1">
      <alignment vertical="center"/>
      <protection/>
    </xf>
    <xf numFmtId="1" fontId="27" fillId="0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76" fontId="28" fillId="0" borderId="10" xfId="0" applyNumberFormat="1" applyFont="1" applyFill="1" applyBorder="1" applyAlignment="1" applyProtection="1">
      <alignment horizontal="left" shrinkToFit="1"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/>
      <protection locked="0"/>
    </xf>
    <xf numFmtId="31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95" fillId="0" borderId="0" xfId="42" applyFont="1" applyFill="1" applyAlignment="1">
      <alignment horizontal="center" vertical="center"/>
      <protection/>
    </xf>
    <xf numFmtId="0" fontId="73" fillId="0" borderId="0" xfId="42" applyFill="1" applyBorder="1" applyAlignment="1">
      <alignment horizontal="right" vertical="center"/>
      <protection/>
    </xf>
    <xf numFmtId="0" fontId="95" fillId="0" borderId="0" xfId="40" applyFont="1" applyFill="1" applyAlignment="1">
      <alignment horizontal="center" vertical="center"/>
      <protection/>
    </xf>
    <xf numFmtId="0" fontId="89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0" applyNumberFormat="1" applyFont="1" applyFill="1" applyBorder="1" applyAlignment="1" applyProtection="1">
      <alignment horizontal="center" vertical="center"/>
      <protection locked="0"/>
    </xf>
    <xf numFmtId="177" fontId="96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88" fillId="0" borderId="0" xfId="40" applyFont="1" applyFill="1" applyAlignment="1">
      <alignment horizontal="left" vertical="center"/>
      <protection/>
    </xf>
    <xf numFmtId="0" fontId="95" fillId="34" borderId="0" xfId="40" applyFont="1" applyFill="1" applyAlignment="1">
      <alignment horizontal="center" vertical="center"/>
      <protection/>
    </xf>
    <xf numFmtId="0" fontId="0" fillId="34" borderId="17" xfId="42" applyFont="1" applyFill="1" applyBorder="1" applyAlignment="1">
      <alignment horizontal="left" vertical="center" wrapText="1"/>
      <protection/>
    </xf>
    <xf numFmtId="0" fontId="86" fillId="0" borderId="0" xfId="45" applyFont="1" applyAlignment="1">
      <alignment horizontal="center" vertical="center" wrapText="1"/>
      <protection/>
    </xf>
    <xf numFmtId="0" fontId="86" fillId="0" borderId="0" xfId="45" applyFont="1" applyAlignment="1">
      <alignment horizontal="center" vertical="center"/>
      <protection/>
    </xf>
    <xf numFmtId="0" fontId="88" fillId="34" borderId="0" xfId="41" applyFont="1" applyFill="1" applyAlignment="1">
      <alignment horizontal="left" vertical="center"/>
      <protection/>
    </xf>
    <xf numFmtId="0" fontId="86" fillId="0" borderId="0" xfId="45" applyFont="1" applyAlignment="1">
      <alignment horizontal="center" wrapText="1"/>
      <protection/>
    </xf>
    <xf numFmtId="0" fontId="86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/>
      <protection locked="0"/>
    </xf>
    <xf numFmtId="178" fontId="0" fillId="0" borderId="10" xfId="0" applyNumberFormat="1" applyFill="1" applyBorder="1" applyAlignment="1" applyProtection="1">
      <alignment horizontal="right" vertical="center"/>
      <protection/>
    </xf>
    <xf numFmtId="178" fontId="25" fillId="0" borderId="10" xfId="0" applyNumberFormat="1" applyFont="1" applyFill="1" applyBorder="1" applyAlignment="1" applyProtection="1">
      <alignment/>
      <protection locked="0"/>
    </xf>
    <xf numFmtId="178" fontId="1" fillId="33" borderId="10" xfId="0" applyNumberFormat="1" applyFont="1" applyFill="1" applyBorder="1" applyAlignment="1" applyProtection="1">
      <alignment/>
      <protection/>
    </xf>
    <xf numFmtId="178" fontId="1" fillId="33" borderId="10" xfId="0" applyNumberFormat="1" applyFont="1" applyFill="1" applyBorder="1" applyAlignment="1" applyProtection="1">
      <alignment/>
      <protection locked="0"/>
    </xf>
    <xf numFmtId="178" fontId="0" fillId="0" borderId="10" xfId="0" applyNumberFormat="1" applyFill="1" applyBorder="1" applyAlignment="1" applyProtection="1">
      <alignment horizontal="right" vertical="center"/>
      <protection locked="0"/>
    </xf>
    <xf numFmtId="178" fontId="14" fillId="33" borderId="10" xfId="0" applyNumberFormat="1" applyFont="1" applyFill="1" applyBorder="1" applyAlignment="1" applyProtection="1">
      <alignment horizontal="right" vertical="center"/>
      <protection/>
    </xf>
    <xf numFmtId="178" fontId="27" fillId="33" borderId="10" xfId="0" applyNumberFormat="1" applyFont="1" applyFill="1" applyBorder="1" applyAlignment="1" applyProtection="1">
      <alignment/>
      <protection locked="0"/>
    </xf>
    <xf numFmtId="178" fontId="12" fillId="0" borderId="10" xfId="0" applyNumberFormat="1" applyFont="1" applyFill="1" applyBorder="1" applyAlignment="1" applyProtection="1">
      <alignment horizontal="right" shrinkToFit="1"/>
      <protection locked="0"/>
    </xf>
    <xf numFmtId="178" fontId="28" fillId="0" borderId="10" xfId="0" applyNumberFormat="1" applyFont="1" applyFill="1" applyBorder="1" applyAlignment="1" applyProtection="1">
      <alignment horizontal="left" shrinkToFit="1"/>
      <protection locked="0"/>
    </xf>
    <xf numFmtId="178" fontId="12" fillId="0" borderId="10" xfId="0" applyNumberFormat="1" applyFont="1" applyFill="1" applyBorder="1" applyAlignment="1" applyProtection="1">
      <alignment horizontal="left" shrinkToFit="1"/>
      <protection locked="0"/>
    </xf>
    <xf numFmtId="178" fontId="12" fillId="0" borderId="10" xfId="0" applyNumberFormat="1" applyFont="1" applyFill="1" applyBorder="1" applyAlignment="1" applyProtection="1">
      <alignment shrinkToFit="1"/>
      <protection locked="0"/>
    </xf>
    <xf numFmtId="178" fontId="27" fillId="0" borderId="10" xfId="0" applyNumberFormat="1" applyFont="1" applyFill="1" applyBorder="1" applyAlignment="1" applyProtection="1">
      <alignment/>
      <protection locked="0"/>
    </xf>
    <xf numFmtId="178" fontId="29" fillId="0" borderId="10" xfId="0" applyNumberFormat="1" applyFont="1" applyFill="1" applyBorder="1" applyAlignment="1" applyProtection="1">
      <alignment/>
      <protection locked="0"/>
    </xf>
    <xf numFmtId="178" fontId="8" fillId="0" borderId="19" xfId="0" applyNumberFormat="1" applyFont="1" applyFill="1" applyBorder="1" applyAlignment="1">
      <alignment horizontal="right" vertical="center" shrinkToFit="1"/>
    </xf>
    <xf numFmtId="178" fontId="0" fillId="33" borderId="10" xfId="0" applyNumberFormat="1" applyFill="1" applyBorder="1" applyAlignment="1" applyProtection="1">
      <alignment horizontal="right" vertical="center"/>
      <protection/>
    </xf>
    <xf numFmtId="178" fontId="0" fillId="0" borderId="0" xfId="0" applyNumberFormat="1" applyFill="1" applyAlignment="1" applyProtection="1">
      <alignment/>
      <protection locked="0"/>
    </xf>
    <xf numFmtId="178" fontId="0" fillId="33" borderId="10" xfId="0" applyNumberFormat="1" applyFill="1" applyBorder="1" applyAlignment="1" applyProtection="1">
      <alignment horizontal="right" vertical="center"/>
      <protection locked="0"/>
    </xf>
    <xf numFmtId="178" fontId="27" fillId="0" borderId="10" xfId="0" applyNumberFormat="1" applyFont="1" applyFill="1" applyBorder="1" applyAlignment="1" applyProtection="1">
      <alignment/>
      <protection locked="0"/>
    </xf>
    <xf numFmtId="178" fontId="1" fillId="0" borderId="10" xfId="0" applyNumberFormat="1" applyFont="1" applyFill="1" applyBorder="1" applyAlignment="1" applyProtection="1">
      <alignment horizontal="left" indent="1"/>
      <protection locked="0"/>
    </xf>
    <xf numFmtId="178" fontId="1" fillId="0" borderId="10" xfId="0" applyNumberFormat="1" applyFont="1" applyFill="1" applyBorder="1" applyAlignment="1" applyProtection="1">
      <alignment/>
      <protection locked="0"/>
    </xf>
    <xf numFmtId="178" fontId="14" fillId="0" borderId="10" xfId="0" applyNumberFormat="1" applyFont="1" applyFill="1" applyBorder="1" applyAlignment="1" applyProtection="1">
      <alignment horizontal="right" vertical="center"/>
      <protection locked="0"/>
    </xf>
    <xf numFmtId="178" fontId="1" fillId="33" borderId="10" xfId="0" applyNumberFormat="1" applyFont="1" applyFill="1" applyBorder="1" applyAlignment="1" applyProtection="1">
      <alignment vertical="center"/>
      <protection locked="0"/>
    </xf>
    <xf numFmtId="178" fontId="1" fillId="0" borderId="10" xfId="0" applyNumberFormat="1" applyFont="1" applyFill="1" applyBorder="1" applyAlignment="1" applyProtection="1">
      <alignment vertical="center"/>
      <protection locked="0"/>
    </xf>
    <xf numFmtId="178" fontId="27" fillId="33" borderId="10" xfId="0" applyNumberFormat="1" applyFont="1" applyFill="1" applyBorder="1" applyAlignment="1" applyProtection="1">
      <alignment/>
      <protection locked="0"/>
    </xf>
    <xf numFmtId="178" fontId="92" fillId="33" borderId="10" xfId="0" applyNumberFormat="1" applyFont="1" applyFill="1" applyBorder="1" applyAlignment="1" applyProtection="1">
      <alignment horizontal="right" vertical="center"/>
      <protection/>
    </xf>
    <xf numFmtId="178" fontId="11" fillId="33" borderId="10" xfId="0" applyNumberFormat="1" applyFont="1" applyFill="1" applyBorder="1" applyAlignment="1" applyProtection="1">
      <alignment vertical="center"/>
      <protection/>
    </xf>
    <xf numFmtId="178" fontId="23" fillId="35" borderId="19" xfId="0" applyNumberFormat="1" applyFont="1" applyFill="1" applyBorder="1" applyAlignment="1">
      <alignment horizontal="right" vertical="top" wrapText="1"/>
    </xf>
    <xf numFmtId="178" fontId="11" fillId="0" borderId="10" xfId="0" applyNumberFormat="1" applyFont="1" applyFill="1" applyBorder="1" applyAlignment="1" applyProtection="1">
      <alignment vertical="center"/>
      <protection/>
    </xf>
    <xf numFmtId="178" fontId="19" fillId="33" borderId="10" xfId="0" applyNumberFormat="1" applyFont="1" applyFill="1" applyBorder="1" applyAlignment="1">
      <alignment horizontal="right" vertical="center"/>
    </xf>
    <xf numFmtId="178" fontId="11" fillId="33" borderId="10" xfId="0" applyNumberFormat="1" applyFont="1" applyFill="1" applyBorder="1" applyAlignment="1">
      <alignment horizontal="right" vertical="center"/>
    </xf>
    <xf numFmtId="178" fontId="11" fillId="34" borderId="10" xfId="0" applyNumberFormat="1" applyFont="1" applyFill="1" applyBorder="1" applyAlignment="1">
      <alignment horizontal="right" vertical="center"/>
    </xf>
    <xf numFmtId="178" fontId="11" fillId="0" borderId="10" xfId="0" applyNumberFormat="1" applyFont="1" applyFill="1" applyBorder="1" applyAlignment="1" applyProtection="1">
      <alignment horizontal="right" vertical="center"/>
      <protection/>
    </xf>
    <xf numFmtId="178" fontId="11" fillId="0" borderId="10" xfId="0" applyNumberFormat="1" applyFont="1" applyFill="1" applyBorder="1" applyAlignment="1" applyProtection="1">
      <alignment/>
      <protection locked="0"/>
    </xf>
    <xf numFmtId="178" fontId="11" fillId="0" borderId="10" xfId="0" applyNumberFormat="1" applyFont="1" applyFill="1" applyBorder="1" applyAlignment="1" applyProtection="1">
      <alignment horizontal="right" vertical="center"/>
      <protection locked="0"/>
    </xf>
    <xf numFmtId="178" fontId="19" fillId="33" borderId="10" xfId="0" applyNumberFormat="1" applyFont="1" applyFill="1" applyBorder="1" applyAlignment="1" applyProtection="1">
      <alignment horizontal="center"/>
      <protection locked="0"/>
    </xf>
    <xf numFmtId="178" fontId="20" fillId="0" borderId="10" xfId="0" applyNumberFormat="1" applyFont="1" applyFill="1" applyBorder="1" applyAlignment="1" applyProtection="1">
      <alignment horizontal="right" vertical="center"/>
      <protection locked="0"/>
    </xf>
    <xf numFmtId="178" fontId="19" fillId="0" borderId="10" xfId="0" applyNumberFormat="1" applyFont="1" applyFill="1" applyBorder="1" applyAlignment="1" applyProtection="1">
      <alignment/>
      <protection locked="0"/>
    </xf>
    <xf numFmtId="178" fontId="11" fillId="33" borderId="10" xfId="0" applyNumberFormat="1" applyFont="1" applyFill="1" applyBorder="1" applyAlignment="1" applyProtection="1">
      <alignment horizontal="center"/>
      <protection locked="0"/>
    </xf>
    <xf numFmtId="178" fontId="19" fillId="0" borderId="10" xfId="49" applyNumberFormat="1" applyFont="1" applyFill="1" applyBorder="1" applyAlignment="1" applyProtection="1">
      <alignment horizontal="right" vertical="center"/>
      <protection locked="0"/>
    </xf>
    <xf numFmtId="178" fontId="11" fillId="0" borderId="10" xfId="0" applyNumberFormat="1" applyFont="1" applyFill="1" applyBorder="1" applyAlignment="1" applyProtection="1">
      <alignment horizontal="right"/>
      <protection locked="0"/>
    </xf>
    <xf numFmtId="178" fontId="19" fillId="33" borderId="10" xfId="0" applyNumberFormat="1" applyFont="1" applyFill="1" applyBorder="1" applyAlignment="1" applyProtection="1">
      <alignment horizontal="right"/>
      <protection locked="0"/>
    </xf>
    <xf numFmtId="178" fontId="19" fillId="33" borderId="10" xfId="49" applyNumberFormat="1" applyFont="1" applyFill="1" applyBorder="1" applyAlignment="1" applyProtection="1">
      <alignment horizontal="right" vertical="center"/>
      <protection locked="0"/>
    </xf>
    <xf numFmtId="178" fontId="11" fillId="0" borderId="10" xfId="49" applyNumberFormat="1" applyFont="1" applyFill="1" applyBorder="1" applyAlignment="1" applyProtection="1">
      <alignment horizontal="right" vertical="center"/>
      <protection locked="0"/>
    </xf>
    <xf numFmtId="178" fontId="19" fillId="0" borderId="10" xfId="0" applyNumberFormat="1" applyFont="1" applyFill="1" applyBorder="1" applyAlignment="1" applyProtection="1">
      <alignment horizontal="right"/>
      <protection locked="0"/>
    </xf>
    <xf numFmtId="178" fontId="21" fillId="0" borderId="10" xfId="0" applyNumberFormat="1" applyFont="1" applyFill="1" applyBorder="1" applyAlignment="1" applyProtection="1">
      <alignment horizontal="right"/>
      <protection locked="0"/>
    </xf>
    <xf numFmtId="178" fontId="11" fillId="0" borderId="10" xfId="0" applyNumberFormat="1" applyFont="1" applyFill="1" applyBorder="1" applyAlignment="1" applyProtection="1">
      <alignment horizontal="right" shrinkToFit="1"/>
      <protection locked="0"/>
    </xf>
    <xf numFmtId="178" fontId="11" fillId="33" borderId="10" xfId="0" applyNumberFormat="1" applyFont="1" applyFill="1" applyBorder="1" applyAlignment="1" applyProtection="1">
      <alignment horizontal="right"/>
      <protection locked="0"/>
    </xf>
    <xf numFmtId="178" fontId="19" fillId="33" borderId="10" xfId="0" applyNumberFormat="1" applyFont="1" applyFill="1" applyBorder="1" applyAlignment="1" applyProtection="1">
      <alignment/>
      <protection locked="0"/>
    </xf>
    <xf numFmtId="178" fontId="11" fillId="33" borderId="10" xfId="0" applyNumberFormat="1" applyFont="1" applyFill="1" applyBorder="1" applyAlignment="1" applyProtection="1">
      <alignment horizontal="left" indent="1"/>
      <protection locked="0"/>
    </xf>
    <xf numFmtId="178" fontId="11" fillId="0" borderId="10" xfId="0" applyNumberFormat="1" applyFont="1" applyFill="1" applyBorder="1" applyAlignment="1" applyProtection="1">
      <alignment horizontal="left" indent="1"/>
      <protection locked="0"/>
    </xf>
    <xf numFmtId="178" fontId="11" fillId="0" borderId="10" xfId="0" applyNumberFormat="1" applyFont="1" applyFill="1" applyBorder="1" applyAlignment="1" applyProtection="1">
      <alignment/>
      <protection locked="0"/>
    </xf>
    <xf numFmtId="178" fontId="19" fillId="0" borderId="10" xfId="0" applyNumberFormat="1" applyFont="1" applyFill="1" applyBorder="1" applyAlignment="1" applyProtection="1">
      <alignment horizontal="right" vertical="center"/>
      <protection locked="0"/>
    </xf>
    <xf numFmtId="178" fontId="11" fillId="0" borderId="10" xfId="0" applyNumberFormat="1" applyFont="1" applyFill="1" applyBorder="1" applyAlignment="1" applyProtection="1">
      <alignment vertical="center"/>
      <protection locked="0"/>
    </xf>
    <xf numFmtId="178" fontId="92" fillId="33" borderId="10" xfId="0" applyNumberFormat="1" applyFont="1" applyFill="1" applyBorder="1" applyAlignment="1">
      <alignment horizontal="right" vertical="center"/>
    </xf>
    <xf numFmtId="178" fontId="11" fillId="33" borderId="10" xfId="0" applyNumberFormat="1" applyFont="1" applyFill="1" applyBorder="1" applyAlignment="1">
      <alignment horizontal="right"/>
    </xf>
    <xf numFmtId="178" fontId="11" fillId="0" borderId="10" xfId="0" applyNumberFormat="1" applyFont="1" applyFill="1" applyBorder="1" applyAlignment="1">
      <alignment horizontal="right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_01石马河" xfId="49"/>
    <cellStyle name="常规_2007人代会数据 2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千位分隔[0] 3 2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21" sqref="B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159" t="s">
        <v>258</v>
      </c>
      <c r="B1" s="159"/>
      <c r="C1" s="159"/>
      <c r="D1" s="159"/>
      <c r="E1" s="159"/>
      <c r="F1" s="159"/>
    </row>
    <row r="2" spans="1:6" ht="27.75" customHeight="1">
      <c r="A2" s="50"/>
      <c r="B2" s="51"/>
      <c r="C2" s="52"/>
      <c r="D2" s="53"/>
      <c r="E2" s="53"/>
      <c r="F2" s="54" t="s">
        <v>21</v>
      </c>
    </row>
    <row r="3" spans="1:6" ht="18.75">
      <c r="A3" s="55" t="s">
        <v>259</v>
      </c>
      <c r="B3" s="55" t="s">
        <v>25</v>
      </c>
      <c r="C3" s="55" t="s">
        <v>26</v>
      </c>
      <c r="D3" s="55" t="s">
        <v>81</v>
      </c>
      <c r="E3" s="55" t="s">
        <v>25</v>
      </c>
      <c r="F3" s="55" t="s">
        <v>26</v>
      </c>
    </row>
    <row r="4" spans="1:6" ht="24.75" customHeight="1">
      <c r="A4" s="55" t="s">
        <v>260</v>
      </c>
      <c r="B4" s="55"/>
      <c r="C4" s="56"/>
      <c r="D4" s="55" t="s">
        <v>260</v>
      </c>
      <c r="E4" s="55"/>
      <c r="F4" s="57"/>
    </row>
    <row r="5" spans="1:6" ht="24.75" customHeight="1">
      <c r="A5" s="58" t="s">
        <v>261</v>
      </c>
      <c r="B5" s="57"/>
      <c r="C5" s="57"/>
      <c r="D5" s="59" t="s">
        <v>83</v>
      </c>
      <c r="E5" s="59"/>
      <c r="F5" s="57"/>
    </row>
    <row r="6" spans="1:6" ht="24.75" customHeight="1">
      <c r="A6" s="60" t="s">
        <v>262</v>
      </c>
      <c r="B6" s="57"/>
      <c r="C6" s="57"/>
      <c r="D6" s="60" t="s">
        <v>263</v>
      </c>
      <c r="E6" s="60"/>
      <c r="F6" s="57"/>
    </row>
    <row r="7" spans="1:6" ht="24.75" customHeight="1">
      <c r="A7" s="60" t="s">
        <v>264</v>
      </c>
      <c r="B7" s="61"/>
      <c r="C7" s="61"/>
      <c r="D7" s="62" t="s">
        <v>265</v>
      </c>
      <c r="E7" s="62"/>
      <c r="F7" s="63"/>
    </row>
    <row r="8" spans="1:6" ht="24.75" customHeight="1">
      <c r="A8" s="60"/>
      <c r="B8" s="60"/>
      <c r="C8" s="57"/>
      <c r="D8" s="62" t="s">
        <v>266</v>
      </c>
      <c r="E8" s="62"/>
      <c r="F8" s="63"/>
    </row>
    <row r="9" spans="1:6" ht="24.75" customHeight="1">
      <c r="A9" s="60"/>
      <c r="B9" s="60"/>
      <c r="C9" s="57"/>
      <c r="D9" s="60" t="s">
        <v>267</v>
      </c>
      <c r="E9" s="60"/>
      <c r="F9" s="57"/>
    </row>
    <row r="10" spans="1:6" ht="24.75" customHeight="1">
      <c r="A10" s="64"/>
      <c r="B10" s="64"/>
      <c r="C10" s="65"/>
      <c r="D10" s="62" t="s">
        <v>268</v>
      </c>
      <c r="E10" s="62"/>
      <c r="F10" s="63"/>
    </row>
    <row r="11" spans="1:6" ht="24.75" customHeight="1">
      <c r="A11" s="66"/>
      <c r="B11" s="66"/>
      <c r="C11" s="65"/>
      <c r="D11" s="62" t="s">
        <v>269</v>
      </c>
      <c r="E11" s="62"/>
      <c r="F11" s="63"/>
    </row>
    <row r="12" spans="1:6" ht="24.75" customHeight="1">
      <c r="A12" s="67"/>
      <c r="B12" s="67"/>
      <c r="C12" s="68"/>
      <c r="D12" s="60" t="s">
        <v>270</v>
      </c>
      <c r="E12" s="60"/>
      <c r="F12" s="57"/>
    </row>
    <row r="13" spans="1:6" ht="24.75" customHeight="1">
      <c r="A13" s="69"/>
      <c r="B13" s="69"/>
      <c r="C13" s="70"/>
      <c r="D13" s="62" t="s">
        <v>271</v>
      </c>
      <c r="E13" s="62"/>
      <c r="F13" s="63"/>
    </row>
    <row r="14" spans="1:6" ht="24.75" customHeight="1">
      <c r="A14" s="71"/>
      <c r="B14" s="71"/>
      <c r="C14" s="72"/>
      <c r="D14" s="62" t="s">
        <v>272</v>
      </c>
      <c r="E14" s="62"/>
      <c r="F14" s="63"/>
    </row>
    <row r="15" spans="1:6" ht="24.75" customHeight="1">
      <c r="A15" s="73"/>
      <c r="B15" s="73"/>
      <c r="C15" s="65"/>
      <c r="D15" s="60" t="s">
        <v>273</v>
      </c>
      <c r="E15" s="60"/>
      <c r="F15" s="57"/>
    </row>
    <row r="16" spans="1:6" ht="24.75" customHeight="1">
      <c r="A16" s="73"/>
      <c r="B16" s="73"/>
      <c r="C16" s="65"/>
      <c r="D16" s="62" t="s">
        <v>274</v>
      </c>
      <c r="E16" s="62"/>
      <c r="F16" s="63"/>
    </row>
    <row r="17" spans="1:6" ht="24.75" customHeight="1">
      <c r="A17" s="74" t="s">
        <v>275</v>
      </c>
      <c r="B17" s="74"/>
      <c r="C17" s="75"/>
      <c r="D17" s="74" t="s">
        <v>276</v>
      </c>
      <c r="E17" s="57"/>
      <c r="F17" s="57"/>
    </row>
    <row r="18" spans="1:6" ht="24.75" customHeight="1">
      <c r="A18" s="60" t="s">
        <v>277</v>
      </c>
      <c r="B18" s="60"/>
      <c r="C18" s="63"/>
      <c r="D18" s="60" t="s">
        <v>278</v>
      </c>
      <c r="E18" s="63"/>
      <c r="F18" s="63"/>
    </row>
    <row r="19" spans="1:6" ht="14.25" customHeight="1">
      <c r="A19" s="160" t="s">
        <v>279</v>
      </c>
      <c r="B19" s="160"/>
      <c r="C19" s="160"/>
      <c r="D19" s="160"/>
      <c r="E19" s="160"/>
      <c r="F19" s="160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153" t="s">
        <v>280</v>
      </c>
      <c r="B1" s="153"/>
      <c r="C1" s="153"/>
    </row>
    <row r="2" spans="2:3" ht="14.25">
      <c r="B2" s="40"/>
      <c r="C2" s="41" t="s">
        <v>21</v>
      </c>
    </row>
    <row r="3" spans="1:3" ht="18.75">
      <c r="A3" s="42" t="s">
        <v>166</v>
      </c>
      <c r="B3" s="43" t="s">
        <v>81</v>
      </c>
      <c r="C3" s="43" t="s">
        <v>168</v>
      </c>
    </row>
    <row r="4" spans="1:3" ht="18.75">
      <c r="A4" s="44"/>
      <c r="B4" s="45" t="s">
        <v>224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155" t="s">
        <v>279</v>
      </c>
      <c r="B17" s="155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4" sqref="A24:IV24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4"/>
      <c r="B1" s="34"/>
    </row>
    <row r="2" spans="1:2" ht="24">
      <c r="A2" s="153" t="s">
        <v>281</v>
      </c>
      <c r="B2" s="153"/>
    </row>
    <row r="3" spans="1:2" ht="14.25">
      <c r="A3" s="154" t="s">
        <v>221</v>
      </c>
      <c r="B3" s="154"/>
    </row>
    <row r="4" spans="1:2" ht="14.25">
      <c r="A4" s="35"/>
      <c r="B4" s="36" t="s">
        <v>21</v>
      </c>
    </row>
    <row r="5" spans="1:2" ht="14.25">
      <c r="A5" s="156" t="s">
        <v>222</v>
      </c>
      <c r="B5" s="157" t="s">
        <v>223</v>
      </c>
    </row>
    <row r="6" spans="1:2" ht="14.25">
      <c r="A6" s="156"/>
      <c r="B6" s="157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55" t="s">
        <v>225</v>
      </c>
      <c r="B24" s="155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G24" sqref="G24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161" t="s">
        <v>282</v>
      </c>
      <c r="B1" s="162"/>
    </row>
    <row r="2" spans="1:2" ht="18" customHeight="1">
      <c r="A2" s="27" t="s">
        <v>283</v>
      </c>
      <c r="B2" s="19" t="s">
        <v>21</v>
      </c>
    </row>
    <row r="3" spans="1:2" ht="18" customHeight="1">
      <c r="A3" s="20" t="s">
        <v>284</v>
      </c>
      <c r="B3" s="28" t="s">
        <v>223</v>
      </c>
    </row>
    <row r="4" spans="1:2" ht="18" customHeight="1">
      <c r="A4" s="24" t="s">
        <v>285</v>
      </c>
      <c r="B4" s="29"/>
    </row>
    <row r="5" spans="1:2" ht="18" customHeight="1">
      <c r="A5" s="30" t="s">
        <v>286</v>
      </c>
      <c r="B5" s="31"/>
    </row>
    <row r="6" spans="1:2" ht="18" customHeight="1">
      <c r="A6" s="30" t="s">
        <v>287</v>
      </c>
      <c r="B6" s="31"/>
    </row>
    <row r="7" spans="1:2" ht="18" customHeight="1">
      <c r="A7" s="30" t="s">
        <v>288</v>
      </c>
      <c r="B7" s="31"/>
    </row>
    <row r="8" spans="1:2" ht="18" customHeight="1">
      <c r="A8" s="32" t="s">
        <v>289</v>
      </c>
      <c r="B8" s="29"/>
    </row>
    <row r="9" spans="1:2" ht="18" customHeight="1">
      <c r="A9" s="30" t="s">
        <v>286</v>
      </c>
      <c r="B9" s="31"/>
    </row>
    <row r="10" spans="1:2" ht="18" customHeight="1">
      <c r="A10" s="30" t="s">
        <v>287</v>
      </c>
      <c r="B10" s="31"/>
    </row>
    <row r="11" spans="1:2" ht="18" customHeight="1">
      <c r="A11" s="30" t="s">
        <v>288</v>
      </c>
      <c r="B11" s="31"/>
    </row>
    <row r="12" spans="1:2" ht="18" customHeight="1">
      <c r="A12" s="24" t="s">
        <v>290</v>
      </c>
      <c r="B12" s="29"/>
    </row>
    <row r="13" spans="1:2" ht="18" customHeight="1">
      <c r="A13" s="30" t="s">
        <v>286</v>
      </c>
      <c r="B13" s="31"/>
    </row>
    <row r="14" spans="1:2" ht="18" customHeight="1">
      <c r="A14" s="30" t="s">
        <v>287</v>
      </c>
      <c r="B14" s="31"/>
    </row>
    <row r="15" spans="1:2" ht="18" customHeight="1">
      <c r="A15" s="30" t="s">
        <v>288</v>
      </c>
      <c r="B15" s="31"/>
    </row>
    <row r="16" spans="1:2" ht="18" customHeight="1">
      <c r="A16" s="24" t="s">
        <v>291</v>
      </c>
      <c r="B16" s="29"/>
    </row>
    <row r="17" spans="1:2" ht="18" customHeight="1">
      <c r="A17" s="30" t="s">
        <v>286</v>
      </c>
      <c r="B17" s="31"/>
    </row>
    <row r="18" spans="1:2" ht="18" customHeight="1">
      <c r="A18" s="30" t="s">
        <v>287</v>
      </c>
      <c r="B18" s="31"/>
    </row>
    <row r="19" spans="1:2" ht="18" customHeight="1">
      <c r="A19" s="30" t="s">
        <v>288</v>
      </c>
      <c r="B19" s="31"/>
    </row>
    <row r="20" spans="1:2" ht="18" customHeight="1">
      <c r="A20" s="24" t="s">
        <v>292</v>
      </c>
      <c r="B20" s="29"/>
    </row>
    <row r="21" spans="1:2" ht="18" customHeight="1">
      <c r="A21" s="30" t="s">
        <v>286</v>
      </c>
      <c r="B21" s="31"/>
    </row>
    <row r="22" spans="1:2" ht="18" customHeight="1">
      <c r="A22" s="30" t="s">
        <v>287</v>
      </c>
      <c r="B22" s="31"/>
    </row>
    <row r="23" spans="1:2" ht="18" customHeight="1">
      <c r="A23" s="30" t="s">
        <v>288</v>
      </c>
      <c r="B23" s="31"/>
    </row>
    <row r="24" spans="1:2" ht="18" customHeight="1">
      <c r="A24" s="24" t="s">
        <v>293</v>
      </c>
      <c r="B24" s="29"/>
    </row>
    <row r="25" spans="1:2" ht="18" customHeight="1">
      <c r="A25" s="30" t="s">
        <v>286</v>
      </c>
      <c r="B25" s="31"/>
    </row>
    <row r="26" spans="1:2" ht="18" customHeight="1">
      <c r="A26" s="30" t="s">
        <v>287</v>
      </c>
      <c r="B26" s="31"/>
    </row>
    <row r="27" spans="1:2" ht="18" customHeight="1">
      <c r="A27" s="30" t="s">
        <v>288</v>
      </c>
      <c r="B27" s="31"/>
    </row>
    <row r="28" spans="1:2" ht="18" customHeight="1">
      <c r="A28" s="24" t="s">
        <v>294</v>
      </c>
      <c r="B28" s="29"/>
    </row>
    <row r="29" spans="1:2" ht="18" customHeight="1">
      <c r="A29" s="30" t="s">
        <v>286</v>
      </c>
      <c r="B29" s="31"/>
    </row>
    <row r="30" spans="1:2" ht="18" customHeight="1">
      <c r="A30" s="30" t="s">
        <v>287</v>
      </c>
      <c r="B30" s="31"/>
    </row>
    <row r="31" spans="1:2" ht="18" customHeight="1">
      <c r="A31" s="30" t="s">
        <v>288</v>
      </c>
      <c r="B31" s="31"/>
    </row>
    <row r="32" spans="1:2" ht="18" customHeight="1">
      <c r="A32" s="22"/>
      <c r="B32" s="33"/>
    </row>
    <row r="33" spans="1:2" ht="18" customHeight="1">
      <c r="A33" s="26" t="s">
        <v>295</v>
      </c>
      <c r="B33" s="29"/>
    </row>
    <row r="34" spans="1:2" ht="18" customHeight="1">
      <c r="A34" s="30" t="s">
        <v>286</v>
      </c>
      <c r="B34" s="31"/>
    </row>
    <row r="35" spans="1:2" ht="18" customHeight="1">
      <c r="A35" s="30" t="s">
        <v>287</v>
      </c>
      <c r="B35" s="31"/>
    </row>
    <row r="36" spans="1:2" ht="18" customHeight="1">
      <c r="A36" s="30" t="s">
        <v>288</v>
      </c>
      <c r="B36" s="31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3" sqref="B3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163"/>
      <c r="B1" s="163"/>
    </row>
    <row r="2" spans="1:2" ht="39.75" customHeight="1">
      <c r="A2" s="161" t="s">
        <v>296</v>
      </c>
      <c r="B2" s="162"/>
    </row>
    <row r="3" spans="1:2" ht="27" customHeight="1">
      <c r="A3" s="18" t="s">
        <v>283</v>
      </c>
      <c r="B3" s="19" t="s">
        <v>21</v>
      </c>
    </row>
    <row r="4" spans="1:2" ht="21" customHeight="1">
      <c r="A4" s="20" t="s">
        <v>284</v>
      </c>
      <c r="B4" s="21" t="s">
        <v>223</v>
      </c>
    </row>
    <row r="5" spans="1:2" ht="21" customHeight="1">
      <c r="A5" s="24" t="s">
        <v>297</v>
      </c>
      <c r="B5" s="25"/>
    </row>
    <row r="6" spans="1:2" ht="21" customHeight="1">
      <c r="A6" s="22" t="s">
        <v>298</v>
      </c>
      <c r="B6" s="23"/>
    </row>
    <row r="7" spans="1:2" ht="21" customHeight="1">
      <c r="A7" s="24" t="s">
        <v>299</v>
      </c>
      <c r="B7" s="25"/>
    </row>
    <row r="8" spans="1:2" ht="21" customHeight="1">
      <c r="A8" s="22" t="s">
        <v>298</v>
      </c>
      <c r="B8" s="23"/>
    </row>
    <row r="9" spans="1:2" ht="21" customHeight="1">
      <c r="A9" s="24" t="s">
        <v>300</v>
      </c>
      <c r="B9" s="25"/>
    </row>
    <row r="10" spans="1:2" ht="21" customHeight="1">
      <c r="A10" s="22" t="s">
        <v>298</v>
      </c>
      <c r="B10" s="23"/>
    </row>
    <row r="11" spans="1:2" ht="21" customHeight="1">
      <c r="A11" s="24" t="s">
        <v>301</v>
      </c>
      <c r="B11" s="25"/>
    </row>
    <row r="12" spans="1:2" ht="21" customHeight="1">
      <c r="A12" s="22" t="s">
        <v>302</v>
      </c>
      <c r="B12" s="23"/>
    </row>
    <row r="13" spans="1:2" ht="21" customHeight="1">
      <c r="A13" s="24" t="s">
        <v>303</v>
      </c>
      <c r="B13" s="25"/>
    </row>
    <row r="14" spans="1:2" ht="21" customHeight="1">
      <c r="A14" s="22" t="s">
        <v>302</v>
      </c>
      <c r="B14" s="23"/>
    </row>
    <row r="15" spans="1:2" ht="21" customHeight="1">
      <c r="A15" s="24" t="s">
        <v>304</v>
      </c>
      <c r="B15" s="25"/>
    </row>
    <row r="16" spans="1:2" ht="21" customHeight="1">
      <c r="A16" s="22" t="s">
        <v>305</v>
      </c>
      <c r="B16" s="23"/>
    </row>
    <row r="17" spans="1:2" ht="21" customHeight="1">
      <c r="A17" s="24" t="s">
        <v>306</v>
      </c>
      <c r="B17" s="25"/>
    </row>
    <row r="18" spans="1:2" ht="21" customHeight="1">
      <c r="A18" s="22" t="s">
        <v>307</v>
      </c>
      <c r="B18" s="23"/>
    </row>
    <row r="19" spans="1:2" ht="21" customHeight="1">
      <c r="A19" s="22"/>
      <c r="B19" s="23"/>
    </row>
    <row r="20" spans="1:2" ht="21" customHeight="1">
      <c r="A20" s="26" t="s">
        <v>308</v>
      </c>
      <c r="B20" s="25"/>
    </row>
    <row r="21" spans="1:2" ht="21" customHeight="1">
      <c r="A21" s="20" t="s">
        <v>309</v>
      </c>
      <c r="B21" s="23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164" t="s">
        <v>310</v>
      </c>
      <c r="B1" s="165"/>
    </row>
    <row r="2" spans="1:2" ht="27.75" customHeight="1">
      <c r="A2" s="16"/>
      <c r="B2" s="17"/>
    </row>
    <row r="3" spans="1:2" ht="14.25">
      <c r="A3" s="18" t="s">
        <v>283</v>
      </c>
      <c r="B3" s="19" t="s">
        <v>21</v>
      </c>
    </row>
    <row r="4" spans="1:2" ht="24.75" customHeight="1">
      <c r="A4" s="20" t="s">
        <v>284</v>
      </c>
      <c r="B4" s="21" t="s">
        <v>223</v>
      </c>
    </row>
    <row r="5" spans="1:2" ht="24.75" customHeight="1">
      <c r="A5" s="22" t="s">
        <v>311</v>
      </c>
      <c r="B5" s="23"/>
    </row>
    <row r="6" spans="1:2" ht="24.75" customHeight="1">
      <c r="A6" s="22" t="s">
        <v>312</v>
      </c>
      <c r="B6" s="23"/>
    </row>
    <row r="7" spans="1:2" ht="24.75" customHeight="1">
      <c r="A7" s="22" t="s">
        <v>313</v>
      </c>
      <c r="B7" s="23"/>
    </row>
    <row r="8" spans="1:2" ht="24.75" customHeight="1">
      <c r="A8" s="22" t="s">
        <v>314</v>
      </c>
      <c r="B8" s="23"/>
    </row>
    <row r="9" spans="1:2" ht="24.75" customHeight="1">
      <c r="A9" s="22" t="s">
        <v>315</v>
      </c>
      <c r="B9" s="23"/>
    </row>
    <row r="10" spans="1:2" ht="24.75" customHeight="1">
      <c r="A10" s="22" t="s">
        <v>316</v>
      </c>
      <c r="B10" s="23"/>
    </row>
    <row r="11" spans="1:2" ht="24.75" customHeight="1">
      <c r="A11" s="22" t="s">
        <v>317</v>
      </c>
      <c r="B11" s="23"/>
    </row>
    <row r="12" spans="1:2" ht="24.75" customHeight="1">
      <c r="A12" s="22" t="s">
        <v>318</v>
      </c>
      <c r="B12" s="23"/>
    </row>
    <row r="13" spans="1:2" ht="24.75" customHeight="1">
      <c r="A13" s="22" t="s">
        <v>319</v>
      </c>
      <c r="B13" s="23"/>
    </row>
    <row r="14" spans="1:2" ht="24.75" customHeight="1">
      <c r="A14" s="22" t="s">
        <v>320</v>
      </c>
      <c r="B14" s="23"/>
    </row>
    <row r="15" spans="1:2" ht="24.75" customHeight="1">
      <c r="A15" s="22" t="s">
        <v>321</v>
      </c>
      <c r="B15" s="23"/>
    </row>
    <row r="16" spans="1:2" ht="24.75" customHeight="1">
      <c r="A16" s="22" t="s">
        <v>322</v>
      </c>
      <c r="B16" s="23"/>
    </row>
    <row r="17" spans="1:2" ht="24.75" customHeight="1">
      <c r="A17" s="22" t="s">
        <v>323</v>
      </c>
      <c r="B17" s="23"/>
    </row>
    <row r="18" spans="1:2" ht="24.75" customHeight="1">
      <c r="A18" s="22" t="s">
        <v>324</v>
      </c>
      <c r="B18" s="23"/>
    </row>
    <row r="19" spans="1:2" ht="24.75" customHeight="1">
      <c r="A19" s="22"/>
      <c r="B19" s="23"/>
    </row>
    <row r="20" spans="1:2" ht="24.75" customHeight="1">
      <c r="A20" s="20" t="s">
        <v>325</v>
      </c>
      <c r="B20" s="23"/>
    </row>
    <row r="21" spans="1:2" ht="24.75" customHeight="1">
      <c r="A21" s="20" t="s">
        <v>326</v>
      </c>
      <c r="B21" s="23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7" sqref="A7:G7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66" t="s">
        <v>327</v>
      </c>
      <c r="B1" s="166"/>
      <c r="C1" s="166"/>
      <c r="D1" s="166"/>
      <c r="E1" s="166"/>
      <c r="F1" s="166"/>
      <c r="G1" s="166"/>
    </row>
    <row r="2" spans="1:7" ht="37.5" customHeight="1">
      <c r="A2" s="9"/>
      <c r="B2" s="9"/>
      <c r="C2" s="10"/>
      <c r="D2" s="10"/>
      <c r="E2" s="10"/>
      <c r="F2" s="10"/>
      <c r="G2" s="11" t="s">
        <v>21</v>
      </c>
    </row>
    <row r="3" spans="1:7" ht="41.25" customHeight="1">
      <c r="A3" s="167" t="s">
        <v>328</v>
      </c>
      <c r="B3" s="167" t="s">
        <v>329</v>
      </c>
      <c r="C3" s="167"/>
      <c r="D3" s="167"/>
      <c r="E3" s="167" t="s">
        <v>330</v>
      </c>
      <c r="F3" s="167"/>
      <c r="G3" s="167"/>
    </row>
    <row r="4" spans="1:7" ht="41.25" customHeight="1">
      <c r="A4" s="167"/>
      <c r="B4" s="13"/>
      <c r="C4" s="12" t="s">
        <v>331</v>
      </c>
      <c r="D4" s="12" t="s">
        <v>332</v>
      </c>
      <c r="E4" s="13"/>
      <c r="F4" s="12" t="s">
        <v>331</v>
      </c>
      <c r="G4" s="12" t="s">
        <v>332</v>
      </c>
    </row>
    <row r="5" spans="1:7" ht="41.25" customHeight="1">
      <c r="A5" s="12" t="s">
        <v>333</v>
      </c>
      <c r="B5" s="12" t="s">
        <v>334</v>
      </c>
      <c r="C5" s="12" t="s">
        <v>335</v>
      </c>
      <c r="D5" s="12" t="s">
        <v>336</v>
      </c>
      <c r="E5" s="12" t="s">
        <v>337</v>
      </c>
      <c r="F5" s="12" t="s">
        <v>338</v>
      </c>
      <c r="G5" s="12" t="s">
        <v>339</v>
      </c>
    </row>
    <row r="6" spans="1:7" ht="41.25" customHeight="1">
      <c r="A6" s="14" t="s">
        <v>340</v>
      </c>
      <c r="B6" s="15"/>
      <c r="C6" s="15"/>
      <c r="D6" s="15"/>
      <c r="E6" s="15"/>
      <c r="F6" s="15"/>
      <c r="G6" s="15"/>
    </row>
    <row r="7" spans="1:7" ht="41.25" customHeight="1">
      <c r="A7" s="168" t="s">
        <v>341</v>
      </c>
      <c r="B7" s="168"/>
      <c r="C7" s="168"/>
      <c r="D7" s="168"/>
      <c r="E7" s="168"/>
      <c r="F7" s="168"/>
      <c r="G7" s="168"/>
    </row>
    <row r="8" spans="1:7" ht="41.25" customHeight="1">
      <c r="A8" s="169"/>
      <c r="B8" s="169"/>
      <c r="C8" s="169"/>
      <c r="D8" s="169"/>
      <c r="E8" s="169"/>
      <c r="F8" s="169"/>
      <c r="G8" s="169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workbookViewId="0" topLeftCell="A1">
      <selection activeCell="F7" sqref="F7"/>
    </sheetView>
  </sheetViews>
  <sheetFormatPr defaultColWidth="9.00390625" defaultRowHeight="14.25"/>
  <cols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70" t="s">
        <v>342</v>
      </c>
      <c r="B1" s="170"/>
      <c r="C1" s="170"/>
      <c r="D1" s="170"/>
      <c r="E1" s="170"/>
      <c r="F1" s="170"/>
      <c r="G1" s="170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21</v>
      </c>
    </row>
    <row r="4" spans="1:7" ht="56.25" customHeight="1">
      <c r="A4" s="172" t="s">
        <v>343</v>
      </c>
      <c r="B4" s="171" t="s">
        <v>224</v>
      </c>
      <c r="C4" s="173" t="s">
        <v>344</v>
      </c>
      <c r="D4" s="171" t="s">
        <v>345</v>
      </c>
      <c r="E4" s="171"/>
      <c r="F4" s="171"/>
      <c r="G4" s="173" t="s">
        <v>346</v>
      </c>
    </row>
    <row r="5" spans="1:7" ht="57" customHeight="1">
      <c r="A5" s="172"/>
      <c r="B5" s="171"/>
      <c r="C5" s="171"/>
      <c r="D5" s="5" t="s">
        <v>347</v>
      </c>
      <c r="E5" s="6" t="s">
        <v>348</v>
      </c>
      <c r="F5" s="6" t="s">
        <v>349</v>
      </c>
      <c r="G5" s="171"/>
    </row>
    <row r="6" spans="1:7" ht="42" customHeight="1">
      <c r="A6" s="7">
        <v>2020</v>
      </c>
      <c r="B6" s="8">
        <f>C6+D6+G6</f>
        <v>119938.94</v>
      </c>
      <c r="C6" s="7"/>
      <c r="D6" s="8">
        <f>E6+F6</f>
        <v>69487.94</v>
      </c>
      <c r="E6" s="7"/>
      <c r="F6" s="7">
        <v>69487.94</v>
      </c>
      <c r="G6" s="7">
        <v>50451</v>
      </c>
    </row>
    <row r="7" spans="1:7" ht="46.5" customHeight="1">
      <c r="A7" s="7">
        <v>2021</v>
      </c>
      <c r="B7" s="8">
        <f>C7+D7+G7</f>
        <v>115000</v>
      </c>
      <c r="C7" s="7"/>
      <c r="D7" s="8">
        <f>E7+F7</f>
        <v>70000</v>
      </c>
      <c r="E7" s="7"/>
      <c r="F7" s="7">
        <v>70000</v>
      </c>
      <c r="G7" s="7">
        <v>45000</v>
      </c>
    </row>
    <row r="8" spans="1:7" ht="30" customHeight="1">
      <c r="A8" s="2" t="s">
        <v>350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workbookViewId="0" topLeftCell="A1">
      <selection activeCell="B4" sqref="B4"/>
    </sheetView>
  </sheetViews>
  <sheetFormatPr defaultColWidth="9.00390625" defaultRowHeight="14.25"/>
  <cols>
    <col min="1" max="1" width="9.00390625" style="137" customWidth="1"/>
    <col min="2" max="2" width="16.625" style="137" customWidth="1"/>
    <col min="3" max="3" width="16.375" style="137" customWidth="1"/>
    <col min="4" max="4" width="16.00390625" style="137" customWidth="1"/>
    <col min="5" max="5" width="22.50390625" style="137" customWidth="1"/>
    <col min="6" max="6" width="11.00390625" style="137" customWidth="1"/>
    <col min="7" max="7" width="0.12890625" style="137" hidden="1" customWidth="1"/>
    <col min="8" max="8" width="7.50390625" style="137" hidden="1" customWidth="1"/>
    <col min="9" max="9" width="9.00390625" style="137" hidden="1" customWidth="1"/>
    <col min="10" max="11" width="9.00390625" style="137" customWidth="1"/>
    <col min="12" max="12" width="11.00390625" style="137" customWidth="1"/>
    <col min="13" max="16384" width="9.00390625" style="137" customWidth="1"/>
  </cols>
  <sheetData>
    <row r="1" spans="2:7" ht="22.5" customHeight="1">
      <c r="B1" s="138"/>
      <c r="G1" s="137" t="s">
        <v>0</v>
      </c>
    </row>
    <row r="2" spans="2:7" ht="17.25" customHeight="1">
      <c r="B2" s="139"/>
      <c r="G2" s="137" t="s">
        <v>1</v>
      </c>
    </row>
    <row r="3" spans="2:7" ht="71.25" customHeight="1">
      <c r="B3" s="140" t="s">
        <v>2</v>
      </c>
      <c r="C3" s="140"/>
      <c r="D3" s="140"/>
      <c r="E3" s="140"/>
      <c r="F3" s="140"/>
      <c r="G3" s="137" t="s">
        <v>3</v>
      </c>
    </row>
    <row r="4" spans="2:7" ht="82.5" customHeight="1">
      <c r="B4" s="141" t="s">
        <v>4</v>
      </c>
      <c r="D4" s="142">
        <v>44277</v>
      </c>
      <c r="G4" s="137" t="s">
        <v>5</v>
      </c>
    </row>
    <row r="5" ht="14.25">
      <c r="G5" s="137" t="s">
        <v>6</v>
      </c>
    </row>
    <row r="6" spans="2:7" ht="55.5" customHeight="1">
      <c r="B6" s="141" t="s">
        <v>7</v>
      </c>
      <c r="D6" s="143" t="s">
        <v>8</v>
      </c>
      <c r="G6" s="137" t="s">
        <v>9</v>
      </c>
    </row>
    <row r="7" spans="2:7" ht="39.75" customHeight="1">
      <c r="B7" s="146" t="s">
        <v>10</v>
      </c>
      <c r="C7" s="146"/>
      <c r="G7" s="137" t="s">
        <v>11</v>
      </c>
    </row>
    <row r="8" spans="2:7" ht="60" customHeight="1">
      <c r="B8" s="146"/>
      <c r="C8" s="146"/>
      <c r="G8" s="137" t="s">
        <v>12</v>
      </c>
    </row>
    <row r="9" ht="40.5" customHeight="1">
      <c r="G9" s="137" t="s">
        <v>13</v>
      </c>
    </row>
    <row r="10" ht="11.25" customHeight="1">
      <c r="G10" s="137" t="s">
        <v>14</v>
      </c>
    </row>
    <row r="11" spans="2:7" s="136" customFormat="1" ht="29.25" customHeight="1">
      <c r="B11" s="144" t="s">
        <v>15</v>
      </c>
      <c r="D11" s="144" t="s">
        <v>16</v>
      </c>
      <c r="F11" s="144" t="s">
        <v>17</v>
      </c>
      <c r="G11" s="136" t="s">
        <v>18</v>
      </c>
    </row>
    <row r="15" ht="18.75">
      <c r="E15" s="145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20" activePane="bottomLeft" state="frozen"/>
      <selection pane="topLeft" activeCell="A1" sqref="A1"/>
      <selection pane="bottomLeft" activeCell="E5" sqref="E5:G40"/>
    </sheetView>
  </sheetViews>
  <sheetFormatPr defaultColWidth="9.00390625" defaultRowHeight="14.25"/>
  <cols>
    <col min="1" max="1" width="35.50390625" style="77" customWidth="1"/>
    <col min="2" max="2" width="15.375" style="77" customWidth="1"/>
    <col min="3" max="3" width="14.625" style="77" customWidth="1"/>
    <col min="4" max="4" width="34.00390625" style="77" customWidth="1"/>
    <col min="5" max="5" width="16.875" style="77" customWidth="1"/>
    <col min="6" max="6" width="17.625" style="77" customWidth="1"/>
    <col min="7" max="7" width="26.625" style="77" customWidth="1"/>
    <col min="8" max="16384" width="9.00390625" style="77" customWidth="1"/>
  </cols>
  <sheetData>
    <row r="1" spans="1:7" s="76" customFormat="1" ht="20.25">
      <c r="A1" s="147" t="s">
        <v>19</v>
      </c>
      <c r="B1" s="147"/>
      <c r="C1" s="147"/>
      <c r="D1" s="147"/>
      <c r="E1" s="147"/>
      <c r="F1" s="147"/>
      <c r="G1" s="147"/>
    </row>
    <row r="2" spans="1:7" ht="20.25" customHeight="1">
      <c r="A2" s="76" t="s">
        <v>20</v>
      </c>
      <c r="B2" s="76"/>
      <c r="G2" s="78" t="s">
        <v>21</v>
      </c>
    </row>
    <row r="3" spans="1:7" ht="20.25" customHeight="1">
      <c r="A3" s="148" t="s">
        <v>22</v>
      </c>
      <c r="B3" s="149"/>
      <c r="C3" s="149"/>
      <c r="D3" s="150" t="s">
        <v>23</v>
      </c>
      <c r="E3" s="150"/>
      <c r="F3" s="150"/>
      <c r="G3" s="150"/>
    </row>
    <row r="4" spans="1:7" ht="20.25" customHeight="1">
      <c r="A4" s="119" t="s">
        <v>24</v>
      </c>
      <c r="B4" s="119" t="s">
        <v>25</v>
      </c>
      <c r="C4" s="119" t="s">
        <v>26</v>
      </c>
      <c r="D4" s="119" t="s">
        <v>24</v>
      </c>
      <c r="E4" s="119" t="s">
        <v>25</v>
      </c>
      <c r="F4" s="119" t="s">
        <v>26</v>
      </c>
      <c r="G4" s="81" t="s">
        <v>27</v>
      </c>
    </row>
    <row r="5" spans="1:7" ht="15.75" customHeight="1">
      <c r="A5" s="120" t="s">
        <v>28</v>
      </c>
      <c r="B5" s="174"/>
      <c r="C5" s="175">
        <f aca="true" t="shared" si="0" ref="C5:C12">0</f>
        <v>0</v>
      </c>
      <c r="D5" s="121" t="s">
        <v>29</v>
      </c>
      <c r="E5" s="188">
        <v>20176369</v>
      </c>
      <c r="F5" s="189">
        <f>'一般公共预算功能科目'!C5</f>
        <v>14216852.79</v>
      </c>
      <c r="G5" s="179"/>
    </row>
    <row r="6" spans="1:7" ht="15.75" customHeight="1">
      <c r="A6" s="122"/>
      <c r="B6" s="176"/>
      <c r="C6" s="175">
        <f t="shared" si="0"/>
        <v>0</v>
      </c>
      <c r="D6" s="121" t="s">
        <v>30</v>
      </c>
      <c r="E6" s="174"/>
      <c r="F6" s="175"/>
      <c r="G6" s="179"/>
    </row>
    <row r="7" spans="1:7" ht="15.75" customHeight="1">
      <c r="A7" s="122"/>
      <c r="B7" s="176"/>
      <c r="C7" s="175">
        <f t="shared" si="0"/>
        <v>0</v>
      </c>
      <c r="D7" s="121" t="s">
        <v>31</v>
      </c>
      <c r="E7" s="174">
        <v>44604.5</v>
      </c>
      <c r="F7" s="189">
        <f>'一般公共预算功能科目'!C22</f>
        <v>48031</v>
      </c>
      <c r="G7" s="179"/>
    </row>
    <row r="8" spans="1:7" ht="15.75" customHeight="1">
      <c r="A8" s="122"/>
      <c r="B8" s="176"/>
      <c r="C8" s="175">
        <f t="shared" si="0"/>
        <v>0</v>
      </c>
      <c r="D8" s="121" t="s">
        <v>32</v>
      </c>
      <c r="E8" s="174"/>
      <c r="F8" s="179"/>
      <c r="G8" s="179"/>
    </row>
    <row r="9" spans="1:7" ht="15.75" customHeight="1">
      <c r="A9" s="122"/>
      <c r="B9" s="176"/>
      <c r="C9" s="175">
        <f t="shared" si="0"/>
        <v>0</v>
      </c>
      <c r="D9" s="121" t="s">
        <v>33</v>
      </c>
      <c r="E9" s="174"/>
      <c r="F9" s="175"/>
      <c r="G9" s="179"/>
    </row>
    <row r="10" spans="1:7" ht="15.75" customHeight="1">
      <c r="A10" s="122"/>
      <c r="B10" s="176"/>
      <c r="C10" s="175">
        <f t="shared" si="0"/>
        <v>0</v>
      </c>
      <c r="D10" s="121" t="s">
        <v>34</v>
      </c>
      <c r="E10" s="190"/>
      <c r="F10" s="175"/>
      <c r="G10" s="179"/>
    </row>
    <row r="11" spans="1:7" ht="15.75" customHeight="1">
      <c r="A11" s="122"/>
      <c r="B11" s="176"/>
      <c r="C11" s="175">
        <f t="shared" si="0"/>
        <v>0</v>
      </c>
      <c r="D11" s="121" t="s">
        <v>35</v>
      </c>
      <c r="E11" s="174">
        <v>707999.63</v>
      </c>
      <c r="F11" s="189">
        <f>'一般公共预算功能科目'!C25</f>
        <v>705567.38</v>
      </c>
      <c r="G11" s="179"/>
    </row>
    <row r="12" spans="1:7" ht="15.75" customHeight="1">
      <c r="A12" s="122"/>
      <c r="B12" s="176"/>
      <c r="C12" s="175">
        <f t="shared" si="0"/>
        <v>0</v>
      </c>
      <c r="D12" s="121" t="s">
        <v>36</v>
      </c>
      <c r="E12" s="174">
        <v>12300370.01</v>
      </c>
      <c r="F12" s="189">
        <f>'一般公共预算功能科目'!C28</f>
        <v>7763104.399999999</v>
      </c>
      <c r="G12" s="179"/>
    </row>
    <row r="13" spans="1:7" ht="15.75" customHeight="1">
      <c r="A13" s="120" t="s">
        <v>37</v>
      </c>
      <c r="B13" s="177">
        <f>SUM(B14:B20)</f>
        <v>0</v>
      </c>
      <c r="C13" s="178">
        <f>SUM(C14:C20)</f>
        <v>0</v>
      </c>
      <c r="D13" s="121" t="s">
        <v>38</v>
      </c>
      <c r="E13" s="174">
        <v>2272308.17</v>
      </c>
      <c r="F13" s="191">
        <f>'一般公共预算功能科目'!C43</f>
        <v>2277818.45</v>
      </c>
      <c r="G13" s="179"/>
    </row>
    <row r="14" spans="1:7" ht="15.75" customHeight="1">
      <c r="A14" s="122" t="s">
        <v>39</v>
      </c>
      <c r="B14" s="176"/>
      <c r="C14" s="179"/>
      <c r="D14" s="121" t="s">
        <v>40</v>
      </c>
      <c r="E14" s="174">
        <v>1608957.5</v>
      </c>
      <c r="F14" s="189">
        <f>'一般公共预算功能科目'!C50</f>
        <v>918822.41</v>
      </c>
      <c r="G14" s="179"/>
    </row>
    <row r="15" spans="1:7" ht="15.75" customHeight="1">
      <c r="A15" s="122" t="s">
        <v>41</v>
      </c>
      <c r="B15" s="176"/>
      <c r="C15" s="179"/>
      <c r="D15" s="121" t="s">
        <v>42</v>
      </c>
      <c r="E15" s="174"/>
      <c r="F15" s="189">
        <f>'一般公共预算功能科目'!C55</f>
        <v>0</v>
      </c>
      <c r="G15" s="179"/>
    </row>
    <row r="16" spans="1:7" ht="15.75" customHeight="1">
      <c r="A16" s="122" t="s">
        <v>43</v>
      </c>
      <c r="B16" s="176"/>
      <c r="C16" s="179"/>
      <c r="D16" s="121" t="s">
        <v>44</v>
      </c>
      <c r="E16" s="174">
        <v>21766139.63</v>
      </c>
      <c r="F16" s="189">
        <f>'一般公共预算功能科目'!C58</f>
        <v>11474007.8</v>
      </c>
      <c r="G16" s="179">
        <v>2091093.82</v>
      </c>
    </row>
    <row r="17" spans="1:7" ht="15.75" customHeight="1">
      <c r="A17" s="122" t="s">
        <v>45</v>
      </c>
      <c r="B17" s="176"/>
      <c r="C17" s="179"/>
      <c r="D17" s="121" t="s">
        <v>46</v>
      </c>
      <c r="E17" s="174">
        <v>3094435.34</v>
      </c>
      <c r="F17" s="189">
        <f>'一般公共预算功能科目'!C77</f>
        <v>22564.66</v>
      </c>
      <c r="G17" s="179">
        <v>22564.66</v>
      </c>
    </row>
    <row r="18" spans="1:7" ht="15.75" customHeight="1">
      <c r="A18" s="122" t="s">
        <v>47</v>
      </c>
      <c r="B18" s="176"/>
      <c r="C18" s="179"/>
      <c r="D18" s="121" t="s">
        <v>48</v>
      </c>
      <c r="E18" s="174"/>
      <c r="F18" s="175"/>
      <c r="G18" s="179"/>
    </row>
    <row r="19" spans="1:7" ht="15.75" customHeight="1">
      <c r="A19" s="122"/>
      <c r="B19" s="176"/>
      <c r="C19" s="179"/>
      <c r="D19" s="121" t="s">
        <v>49</v>
      </c>
      <c r="E19" s="174"/>
      <c r="F19" s="175"/>
      <c r="G19" s="179"/>
    </row>
    <row r="20" spans="1:7" ht="15.75" customHeight="1">
      <c r="A20" s="122" t="s">
        <v>50</v>
      </c>
      <c r="B20" s="176"/>
      <c r="C20" s="179"/>
      <c r="D20" s="121" t="s">
        <v>51</v>
      </c>
      <c r="E20" s="174"/>
      <c r="F20" s="179"/>
      <c r="G20" s="179"/>
    </row>
    <row r="21" spans="1:7" ht="15.75" customHeight="1">
      <c r="A21" s="123" t="s">
        <v>52</v>
      </c>
      <c r="B21" s="180">
        <f>B5+B13</f>
        <v>0</v>
      </c>
      <c r="C21" s="180">
        <f>C5+C13</f>
        <v>0</v>
      </c>
      <c r="D21" s="124" t="s">
        <v>53</v>
      </c>
      <c r="E21" s="175"/>
      <c r="F21" s="175"/>
      <c r="G21" s="175"/>
    </row>
    <row r="22" spans="1:7" ht="15.75" customHeight="1">
      <c r="A22" s="125" t="s">
        <v>54</v>
      </c>
      <c r="B22" s="181">
        <f>SUM(B23:B25)</f>
        <v>65944727.230000004</v>
      </c>
      <c r="C22" s="181">
        <f>SUM(C23:C25)</f>
        <v>36630739.91</v>
      </c>
      <c r="D22" s="121" t="s">
        <v>55</v>
      </c>
      <c r="E22" s="192"/>
      <c r="F22" s="179"/>
      <c r="G22" s="179"/>
    </row>
    <row r="23" spans="1:7" ht="15.75" customHeight="1">
      <c r="A23" s="126" t="s">
        <v>56</v>
      </c>
      <c r="B23" s="182">
        <v>12972632.23</v>
      </c>
      <c r="C23" s="182">
        <v>9097442.37</v>
      </c>
      <c r="D23" s="121" t="s">
        <v>57</v>
      </c>
      <c r="E23" s="174">
        <v>1389884</v>
      </c>
      <c r="F23" s="191">
        <f>'一般公共预算功能科目'!C83</f>
        <v>1317629.5</v>
      </c>
      <c r="G23" s="179"/>
    </row>
    <row r="24" spans="1:7" ht="15.75" customHeight="1">
      <c r="A24" s="126" t="s">
        <v>58</v>
      </c>
      <c r="B24" s="182">
        <v>13984757</v>
      </c>
      <c r="C24" s="182">
        <v>27533297.54</v>
      </c>
      <c r="D24" s="121" t="s">
        <v>59</v>
      </c>
      <c r="E24" s="193"/>
      <c r="F24" s="179"/>
      <c r="G24" s="179"/>
    </row>
    <row r="25" spans="1:7" ht="15.75" customHeight="1">
      <c r="A25" s="126" t="s">
        <v>60</v>
      </c>
      <c r="B25" s="182">
        <v>38987338</v>
      </c>
      <c r="C25" s="179"/>
      <c r="D25" s="121" t="s">
        <v>61</v>
      </c>
      <c r="E25" s="194">
        <v>345000</v>
      </c>
      <c r="F25" s="191">
        <f>'一般公共预算功能科目'!C86</f>
        <v>125000</v>
      </c>
      <c r="G25" s="179">
        <v>125000</v>
      </c>
    </row>
    <row r="26" spans="1:7" ht="15.75" customHeight="1">
      <c r="A26" s="129"/>
      <c r="B26" s="183"/>
      <c r="C26" s="179"/>
      <c r="D26" s="121" t="s">
        <v>62</v>
      </c>
      <c r="E26" s="190"/>
      <c r="F26" s="179"/>
      <c r="G26" s="179"/>
    </row>
    <row r="27" spans="1:7" ht="15.75" customHeight="1">
      <c r="A27" s="129"/>
      <c r="B27" s="183"/>
      <c r="C27" s="179"/>
      <c r="D27" s="121" t="s">
        <v>63</v>
      </c>
      <c r="E27" s="194"/>
      <c r="F27" s="179"/>
      <c r="G27" s="179"/>
    </row>
    <row r="28" spans="1:7" ht="15.75" customHeight="1">
      <c r="A28" s="129"/>
      <c r="B28" s="183"/>
      <c r="C28" s="179"/>
      <c r="D28" s="121" t="s">
        <v>64</v>
      </c>
      <c r="E28" s="194"/>
      <c r="F28" s="195"/>
      <c r="G28" s="195"/>
    </row>
    <row r="29" spans="1:7" ht="15.75" customHeight="1">
      <c r="A29" s="129"/>
      <c r="B29" s="183"/>
      <c r="C29" s="179"/>
      <c r="D29" s="123" t="s">
        <v>65</v>
      </c>
      <c r="E29" s="196">
        <f>SUM(E5:E28)</f>
        <v>63706067.78</v>
      </c>
      <c r="F29" s="196">
        <f>SUM(F5:F28)</f>
        <v>38869398.39</v>
      </c>
      <c r="G29" s="196">
        <f>SUM(G5:G28)</f>
        <v>2238658.48</v>
      </c>
    </row>
    <row r="30" spans="1:7" ht="15.75" customHeight="1">
      <c r="A30" s="129"/>
      <c r="B30" s="183"/>
      <c r="C30" s="179"/>
      <c r="D30" s="125" t="s">
        <v>66</v>
      </c>
      <c r="E30" s="196">
        <f>SUM(E31)</f>
        <v>0</v>
      </c>
      <c r="F30" s="196">
        <f>SUM(F31)</f>
        <v>0</v>
      </c>
      <c r="G30" s="196">
        <f>SUM(G31)</f>
        <v>0</v>
      </c>
    </row>
    <row r="31" spans="1:7" ht="15.75" customHeight="1">
      <c r="A31" s="129"/>
      <c r="B31" s="183"/>
      <c r="C31" s="179"/>
      <c r="D31" s="127" t="s">
        <v>67</v>
      </c>
      <c r="E31" s="196">
        <f>SUM(E32:E33)</f>
        <v>0</v>
      </c>
      <c r="F31" s="196">
        <f>SUM(F32:F33)</f>
        <v>0</v>
      </c>
      <c r="G31" s="196">
        <f>SUM(G32:G33)</f>
        <v>0</v>
      </c>
    </row>
    <row r="32" spans="1:7" ht="15.75" customHeight="1">
      <c r="A32" s="129"/>
      <c r="B32" s="183"/>
      <c r="C32" s="179"/>
      <c r="D32" s="127" t="s">
        <v>68</v>
      </c>
      <c r="E32" s="197"/>
      <c r="F32" s="179"/>
      <c r="G32" s="179"/>
    </row>
    <row r="33" spans="1:7" ht="15.75" customHeight="1">
      <c r="A33" s="126"/>
      <c r="B33" s="184"/>
      <c r="C33" s="179"/>
      <c r="D33" s="128" t="s">
        <v>69</v>
      </c>
      <c r="E33" s="197"/>
      <c r="F33" s="179"/>
      <c r="G33" s="179"/>
    </row>
    <row r="34" spans="1:7" ht="15.75" customHeight="1">
      <c r="A34" s="130"/>
      <c r="B34" s="185"/>
      <c r="C34" s="179"/>
      <c r="D34" s="128"/>
      <c r="E34" s="197"/>
      <c r="F34" s="179"/>
      <c r="G34" s="179"/>
    </row>
    <row r="35" spans="1:7" ht="15.75" customHeight="1">
      <c r="A35" s="131" t="s">
        <v>70</v>
      </c>
      <c r="B35" s="186"/>
      <c r="C35" s="179">
        <v>2238658.48</v>
      </c>
      <c r="D35" s="132" t="s">
        <v>71</v>
      </c>
      <c r="E35" s="186"/>
      <c r="F35" s="179"/>
      <c r="G35" s="179"/>
    </row>
    <row r="36" spans="1:7" ht="15.75" customHeight="1">
      <c r="A36" s="133" t="s">
        <v>72</v>
      </c>
      <c r="B36" s="187"/>
      <c r="C36" s="179">
        <v>2238658.48</v>
      </c>
      <c r="D36" s="132" t="s">
        <v>73</v>
      </c>
      <c r="E36" s="198">
        <f>E37+E38</f>
        <v>2238659.45</v>
      </c>
      <c r="F36" s="198">
        <f>F37+F38</f>
        <v>0</v>
      </c>
      <c r="G36" s="198">
        <f>G37+G38</f>
        <v>0</v>
      </c>
    </row>
    <row r="37" spans="1:7" ht="15.75" customHeight="1">
      <c r="A37" s="133"/>
      <c r="B37" s="187"/>
      <c r="C37" s="179"/>
      <c r="D37" s="134" t="s">
        <v>74</v>
      </c>
      <c r="E37" s="174">
        <v>2238659.45</v>
      </c>
      <c r="F37" s="179"/>
      <c r="G37" s="179"/>
    </row>
    <row r="38" spans="1:7" ht="15.75" customHeight="1">
      <c r="A38" s="133"/>
      <c r="B38" s="187"/>
      <c r="C38" s="179"/>
      <c r="D38" s="122" t="s">
        <v>75</v>
      </c>
      <c r="E38" s="176"/>
      <c r="F38" s="179"/>
      <c r="G38" s="179"/>
    </row>
    <row r="39" spans="1:7" ht="15.75" customHeight="1">
      <c r="A39" s="131" t="s">
        <v>76</v>
      </c>
      <c r="B39" s="186"/>
      <c r="C39" s="179"/>
      <c r="D39" s="134"/>
      <c r="E39" s="194"/>
      <c r="F39" s="179"/>
      <c r="G39" s="179"/>
    </row>
    <row r="40" spans="1:7" ht="15.75" customHeight="1">
      <c r="A40" s="135" t="s">
        <v>77</v>
      </c>
      <c r="B40" s="180">
        <f>B21+B22+B35</f>
        <v>65944727.230000004</v>
      </c>
      <c r="C40" s="180">
        <f>C21+C22+C35</f>
        <v>38869398.38999999</v>
      </c>
      <c r="D40" s="135" t="s">
        <v>78</v>
      </c>
      <c r="E40" s="189">
        <f>E29+E30+E35+E36</f>
        <v>65944727.230000004</v>
      </c>
      <c r="F40" s="189">
        <f>F29+F30+F35+F36</f>
        <v>38869398.39</v>
      </c>
      <c r="G40" s="189">
        <f>G29+G30+G35+G36</f>
        <v>2238658.48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2"/>
  <sheetViews>
    <sheetView workbookViewId="0" topLeftCell="A1">
      <selection activeCell="C4" sqref="C4:C92"/>
    </sheetView>
  </sheetViews>
  <sheetFormatPr defaultColWidth="31.375" defaultRowHeight="14.25"/>
  <cols>
    <col min="1" max="1" width="11.50390625" style="110" customWidth="1"/>
    <col min="2" max="2" width="51.875" style="110" customWidth="1"/>
    <col min="3" max="3" width="18.50390625" style="110" customWidth="1"/>
    <col min="4" max="16384" width="31.375" style="110" customWidth="1"/>
  </cols>
  <sheetData>
    <row r="1" spans="1:3" s="109" customFormat="1" ht="24">
      <c r="A1" s="151" t="s">
        <v>79</v>
      </c>
      <c r="B1" s="151"/>
      <c r="C1" s="151"/>
    </row>
    <row r="2" spans="2:3" ht="14.25">
      <c r="B2" s="152" t="s">
        <v>21</v>
      </c>
      <c r="C2" s="152"/>
    </row>
    <row r="3" spans="1:3" ht="18.75">
      <c r="A3" s="111" t="s">
        <v>80</v>
      </c>
      <c r="B3" s="112" t="s">
        <v>81</v>
      </c>
      <c r="C3" s="113" t="s">
        <v>82</v>
      </c>
    </row>
    <row r="4" spans="1:3" ht="15" customHeight="1">
      <c r="A4" s="114"/>
      <c r="B4" s="115" t="s">
        <v>83</v>
      </c>
      <c r="C4" s="199">
        <f>C5+C22+C25+C28+C43+C50+C55+C58+C77+C83+C86</f>
        <v>38869398.39</v>
      </c>
    </row>
    <row r="5" spans="1:3" ht="15" customHeight="1">
      <c r="A5" s="116">
        <v>201</v>
      </c>
      <c r="B5" s="117" t="s">
        <v>84</v>
      </c>
      <c r="C5" s="200">
        <f>C6+C8+C12+C16+C18+C20</f>
        <v>14216852.79</v>
      </c>
    </row>
    <row r="6" spans="1:3" ht="15" customHeight="1">
      <c r="A6" s="116">
        <v>20101</v>
      </c>
      <c r="B6" s="117" t="s">
        <v>85</v>
      </c>
      <c r="C6" s="200">
        <f>C7</f>
        <v>206973.11</v>
      </c>
    </row>
    <row r="7" spans="1:3" ht="15" customHeight="1">
      <c r="A7" s="116">
        <v>2010101</v>
      </c>
      <c r="B7" s="117" t="s">
        <v>86</v>
      </c>
      <c r="C7" s="201">
        <v>206973.11</v>
      </c>
    </row>
    <row r="8" spans="1:3" ht="15" customHeight="1">
      <c r="A8" s="116">
        <v>20103</v>
      </c>
      <c r="B8" s="117" t="s">
        <v>87</v>
      </c>
      <c r="C8" s="200">
        <f>C9+C10+C11</f>
        <v>8254099.09</v>
      </c>
    </row>
    <row r="9" spans="1:3" ht="15" customHeight="1">
      <c r="A9" s="116">
        <v>2010301</v>
      </c>
      <c r="B9" s="117" t="s">
        <v>86</v>
      </c>
      <c r="C9" s="201">
        <v>8254099.09</v>
      </c>
    </row>
    <row r="10" spans="1:3" ht="15" customHeight="1">
      <c r="A10" s="116">
        <v>2010302</v>
      </c>
      <c r="B10" s="117" t="s">
        <v>88</v>
      </c>
      <c r="C10" s="202"/>
    </row>
    <row r="11" spans="1:3" ht="15" customHeight="1">
      <c r="A11" s="116">
        <v>2010399</v>
      </c>
      <c r="B11" s="117" t="s">
        <v>89</v>
      </c>
      <c r="C11" s="202"/>
    </row>
    <row r="12" spans="1:3" ht="15" customHeight="1">
      <c r="A12" s="116">
        <v>20106</v>
      </c>
      <c r="B12" s="117" t="s">
        <v>90</v>
      </c>
      <c r="C12" s="200">
        <f>C13+C14+C15</f>
        <v>330877.83</v>
      </c>
    </row>
    <row r="13" spans="1:3" ht="15" customHeight="1">
      <c r="A13" s="116">
        <v>2010601</v>
      </c>
      <c r="B13" s="117" t="s">
        <v>86</v>
      </c>
      <c r="C13" s="201">
        <v>330877.83</v>
      </c>
    </row>
    <row r="14" spans="1:3" ht="15" customHeight="1">
      <c r="A14" s="116">
        <v>2010650</v>
      </c>
      <c r="B14" s="117" t="s">
        <v>91</v>
      </c>
      <c r="C14" s="202"/>
    </row>
    <row r="15" spans="1:3" ht="15" customHeight="1">
      <c r="A15" s="116">
        <v>2010699</v>
      </c>
      <c r="B15" s="117" t="s">
        <v>92</v>
      </c>
      <c r="C15" s="202"/>
    </row>
    <row r="16" spans="1:3" ht="15" customHeight="1">
      <c r="A16" s="116">
        <v>20129</v>
      </c>
      <c r="B16" s="117" t="s">
        <v>93</v>
      </c>
      <c r="C16" s="200">
        <f>C17</f>
        <v>0</v>
      </c>
    </row>
    <row r="17" spans="1:3" ht="15" customHeight="1">
      <c r="A17" s="116">
        <v>2012901</v>
      </c>
      <c r="B17" s="117" t="s">
        <v>86</v>
      </c>
      <c r="C17" s="202"/>
    </row>
    <row r="18" spans="1:3" ht="15" customHeight="1">
      <c r="A18" s="116">
        <v>20131</v>
      </c>
      <c r="B18" s="117" t="s">
        <v>94</v>
      </c>
      <c r="C18" s="200">
        <f>C19</f>
        <v>1825893.5</v>
      </c>
    </row>
    <row r="19" spans="1:3" ht="15" customHeight="1">
      <c r="A19" s="116">
        <v>2013101</v>
      </c>
      <c r="B19" s="117" t="s">
        <v>86</v>
      </c>
      <c r="C19" s="201">
        <v>1825893.5</v>
      </c>
    </row>
    <row r="20" spans="1:3" ht="15" customHeight="1">
      <c r="A20" s="116">
        <v>20199</v>
      </c>
      <c r="B20" s="117" t="s">
        <v>95</v>
      </c>
      <c r="C20" s="200">
        <f>C21</f>
        <v>3599009.26</v>
      </c>
    </row>
    <row r="21" spans="1:3" ht="15" customHeight="1">
      <c r="A21" s="116">
        <v>2019999</v>
      </c>
      <c r="B21" s="117" t="s">
        <v>96</v>
      </c>
      <c r="C21" s="201">
        <v>3599009.26</v>
      </c>
    </row>
    <row r="22" spans="1:3" ht="15" customHeight="1">
      <c r="A22" s="116">
        <v>203</v>
      </c>
      <c r="B22" s="117" t="s">
        <v>97</v>
      </c>
      <c r="C22" s="200">
        <f>C23</f>
        <v>48031</v>
      </c>
    </row>
    <row r="23" spans="1:3" ht="15" customHeight="1">
      <c r="A23" s="116">
        <v>20306</v>
      </c>
      <c r="B23" s="117" t="s">
        <v>98</v>
      </c>
      <c r="C23" s="200">
        <f>C24</f>
        <v>48031</v>
      </c>
    </row>
    <row r="24" spans="1:3" ht="15" customHeight="1">
      <c r="A24" s="116">
        <v>2030699</v>
      </c>
      <c r="B24" s="117" t="s">
        <v>99</v>
      </c>
      <c r="C24" s="201">
        <v>48031</v>
      </c>
    </row>
    <row r="25" spans="1:3" ht="15" customHeight="1">
      <c r="A25" s="116">
        <v>207</v>
      </c>
      <c r="B25" s="117" t="s">
        <v>100</v>
      </c>
      <c r="C25" s="200">
        <f>C26</f>
        <v>705567.38</v>
      </c>
    </row>
    <row r="26" spans="1:3" ht="15" customHeight="1">
      <c r="A26" s="116">
        <v>20701</v>
      </c>
      <c r="B26" s="117" t="s">
        <v>101</v>
      </c>
      <c r="C26" s="200">
        <f>C27</f>
        <v>705567.38</v>
      </c>
    </row>
    <row r="27" spans="1:3" ht="15" customHeight="1">
      <c r="A27" s="116">
        <v>2070109</v>
      </c>
      <c r="B27" s="117" t="s">
        <v>102</v>
      </c>
      <c r="C27" s="201">
        <v>705567.38</v>
      </c>
    </row>
    <row r="28" spans="1:3" ht="15" customHeight="1">
      <c r="A28" s="116">
        <v>208</v>
      </c>
      <c r="B28" s="117" t="s">
        <v>103</v>
      </c>
      <c r="C28" s="200">
        <f>C29+C32+C34+C38+C41</f>
        <v>7763104.399999999</v>
      </c>
    </row>
    <row r="29" spans="1:3" ht="15" customHeight="1">
      <c r="A29" s="116">
        <v>20801</v>
      </c>
      <c r="B29" s="117" t="s">
        <v>104</v>
      </c>
      <c r="C29" s="200">
        <f>C30+C31</f>
        <v>1200230.26</v>
      </c>
    </row>
    <row r="30" spans="1:3" ht="15" customHeight="1">
      <c r="A30" s="116">
        <v>2080109</v>
      </c>
      <c r="B30" s="117" t="s">
        <v>105</v>
      </c>
      <c r="C30" s="201">
        <v>1130316.26</v>
      </c>
    </row>
    <row r="31" spans="1:3" ht="15" customHeight="1">
      <c r="A31" s="116">
        <v>2080199</v>
      </c>
      <c r="B31" s="117" t="s">
        <v>106</v>
      </c>
      <c r="C31" s="201">
        <v>69914</v>
      </c>
    </row>
    <row r="32" spans="1:3" ht="15" customHeight="1">
      <c r="A32" s="116">
        <v>20802</v>
      </c>
      <c r="B32" s="117" t="s">
        <v>107</v>
      </c>
      <c r="C32" s="200">
        <f>C33</f>
        <v>1636042</v>
      </c>
    </row>
    <row r="33" spans="1:3" ht="15" customHeight="1">
      <c r="A33" s="116">
        <v>2080208</v>
      </c>
      <c r="B33" s="117" t="s">
        <v>108</v>
      </c>
      <c r="C33" s="201">
        <v>1636042</v>
      </c>
    </row>
    <row r="34" spans="1:3" ht="15" customHeight="1">
      <c r="A34" s="116">
        <v>20805</v>
      </c>
      <c r="B34" s="117" t="s">
        <v>109</v>
      </c>
      <c r="C34" s="200">
        <f>C35+C36+C37</f>
        <v>4202500.59</v>
      </c>
    </row>
    <row r="35" spans="1:3" ht="15" customHeight="1">
      <c r="A35" s="116">
        <v>2080505</v>
      </c>
      <c r="B35" s="117" t="s">
        <v>110</v>
      </c>
      <c r="C35" s="201">
        <v>1628333.72</v>
      </c>
    </row>
    <row r="36" spans="1:3" ht="15" customHeight="1">
      <c r="A36" s="116">
        <v>2080506</v>
      </c>
      <c r="B36" s="117" t="s">
        <v>111</v>
      </c>
      <c r="C36" s="201">
        <v>814166.87</v>
      </c>
    </row>
    <row r="37" spans="1:3" ht="15" customHeight="1">
      <c r="A37" s="116">
        <v>2080599</v>
      </c>
      <c r="B37" s="117" t="s">
        <v>112</v>
      </c>
      <c r="C37" s="201">
        <v>1760000</v>
      </c>
    </row>
    <row r="38" spans="1:3" ht="15" customHeight="1">
      <c r="A38" s="116">
        <v>20810</v>
      </c>
      <c r="B38" s="117" t="s">
        <v>113</v>
      </c>
      <c r="C38" s="200">
        <f>C39+C40</f>
        <v>69860</v>
      </c>
    </row>
    <row r="39" spans="1:3" ht="15" customHeight="1">
      <c r="A39" s="116">
        <v>2081002</v>
      </c>
      <c r="B39" s="117" t="s">
        <v>114</v>
      </c>
      <c r="C39" s="202"/>
    </row>
    <row r="40" spans="1:3" ht="15" customHeight="1">
      <c r="A40" s="116">
        <v>2081005</v>
      </c>
      <c r="B40" s="117" t="s">
        <v>115</v>
      </c>
      <c r="C40" s="201">
        <v>69860</v>
      </c>
    </row>
    <row r="41" spans="1:3" ht="15" customHeight="1">
      <c r="A41" s="116">
        <v>20828</v>
      </c>
      <c r="B41" s="117" t="s">
        <v>116</v>
      </c>
      <c r="C41" s="200">
        <f>C42</f>
        <v>654471.55</v>
      </c>
    </row>
    <row r="42" spans="1:3" ht="15" customHeight="1">
      <c r="A42" s="116">
        <v>2082850</v>
      </c>
      <c r="B42" s="117" t="s">
        <v>91</v>
      </c>
      <c r="C42" s="201">
        <v>654471.55</v>
      </c>
    </row>
    <row r="43" spans="1:3" ht="15" customHeight="1">
      <c r="A43" s="116">
        <v>210</v>
      </c>
      <c r="B43" s="117" t="s">
        <v>117</v>
      </c>
      <c r="C43" s="200">
        <f>C44+C46</f>
        <v>2277818.45</v>
      </c>
    </row>
    <row r="44" spans="1:3" ht="15" customHeight="1">
      <c r="A44" s="116">
        <v>21001</v>
      </c>
      <c r="B44" s="117" t="s">
        <v>118</v>
      </c>
      <c r="C44" s="200">
        <f>C45</f>
        <v>812209</v>
      </c>
    </row>
    <row r="45" spans="1:3" ht="15" customHeight="1">
      <c r="A45" s="116">
        <v>2100101</v>
      </c>
      <c r="B45" s="117" t="s">
        <v>86</v>
      </c>
      <c r="C45" s="201">
        <v>812209</v>
      </c>
    </row>
    <row r="46" spans="1:3" ht="15" customHeight="1">
      <c r="A46" s="116">
        <v>21011</v>
      </c>
      <c r="B46" s="117" t="s">
        <v>119</v>
      </c>
      <c r="C46" s="200">
        <f>C47+C48+C49</f>
        <v>1465609.45</v>
      </c>
    </row>
    <row r="47" spans="1:3" ht="15" customHeight="1">
      <c r="A47" s="116">
        <v>2101101</v>
      </c>
      <c r="B47" s="117" t="s">
        <v>120</v>
      </c>
      <c r="C47" s="201">
        <v>709473</v>
      </c>
    </row>
    <row r="48" spans="1:3" ht="15" customHeight="1">
      <c r="A48" s="116">
        <v>2101102</v>
      </c>
      <c r="B48" s="117" t="s">
        <v>121</v>
      </c>
      <c r="C48" s="201">
        <v>722176.92</v>
      </c>
    </row>
    <row r="49" spans="1:3" ht="15" customHeight="1">
      <c r="A49" s="116">
        <v>2101199</v>
      </c>
      <c r="B49" s="117" t="s">
        <v>122</v>
      </c>
      <c r="C49" s="201">
        <v>33959.53</v>
      </c>
    </row>
    <row r="50" spans="1:3" ht="15" customHeight="1">
      <c r="A50" s="116">
        <v>211</v>
      </c>
      <c r="B50" s="117" t="s">
        <v>123</v>
      </c>
      <c r="C50" s="200">
        <f>C51+C53</f>
        <v>918822.41</v>
      </c>
    </row>
    <row r="51" spans="1:3" ht="15" customHeight="1">
      <c r="A51" s="116">
        <v>21103</v>
      </c>
      <c r="B51" s="117" t="s">
        <v>124</v>
      </c>
      <c r="C51" s="200">
        <f>C52</f>
        <v>0</v>
      </c>
    </row>
    <row r="52" spans="1:3" ht="15" customHeight="1">
      <c r="A52" s="116">
        <v>2110302</v>
      </c>
      <c r="B52" s="117" t="s">
        <v>125</v>
      </c>
      <c r="C52" s="202"/>
    </row>
    <row r="53" spans="1:3" ht="15" customHeight="1">
      <c r="A53" s="116">
        <v>21104</v>
      </c>
      <c r="B53" s="117" t="s">
        <v>126</v>
      </c>
      <c r="C53" s="200">
        <f>C54</f>
        <v>918822.41</v>
      </c>
    </row>
    <row r="54" spans="1:3" ht="15" customHeight="1">
      <c r="A54" s="116">
        <v>2110402</v>
      </c>
      <c r="B54" s="117" t="s">
        <v>127</v>
      </c>
      <c r="C54" s="201">
        <v>918822.41</v>
      </c>
    </row>
    <row r="55" spans="1:3" ht="15" customHeight="1">
      <c r="A55" s="116">
        <v>212</v>
      </c>
      <c r="B55" s="117" t="s">
        <v>128</v>
      </c>
      <c r="C55" s="200">
        <f>C56</f>
        <v>0</v>
      </c>
    </row>
    <row r="56" spans="1:3" ht="15" customHeight="1">
      <c r="A56" s="116">
        <v>21299</v>
      </c>
      <c r="B56" s="117" t="s">
        <v>129</v>
      </c>
      <c r="C56" s="200">
        <f>C57</f>
        <v>0</v>
      </c>
    </row>
    <row r="57" spans="1:3" ht="15" customHeight="1">
      <c r="A57" s="116">
        <v>2129999</v>
      </c>
      <c r="B57" s="117" t="s">
        <v>130</v>
      </c>
      <c r="C57" s="202"/>
    </row>
    <row r="58" spans="1:3" ht="15" customHeight="1">
      <c r="A58" s="116">
        <v>213</v>
      </c>
      <c r="B58" s="117" t="s">
        <v>131</v>
      </c>
      <c r="C58" s="200">
        <f>C59+C63+C68+C70+C74</f>
        <v>11474007.8</v>
      </c>
    </row>
    <row r="59" spans="1:3" ht="15" customHeight="1">
      <c r="A59" s="116">
        <v>21301</v>
      </c>
      <c r="B59" s="117" t="s">
        <v>132</v>
      </c>
      <c r="C59" s="200">
        <f>C60+C61+C62</f>
        <v>3440296.56</v>
      </c>
    </row>
    <row r="60" spans="1:3" ht="15" customHeight="1">
      <c r="A60" s="116">
        <v>2130104</v>
      </c>
      <c r="B60" s="117" t="s">
        <v>91</v>
      </c>
      <c r="C60" s="201">
        <v>3289969.56</v>
      </c>
    </row>
    <row r="61" spans="1:3" ht="15" customHeight="1">
      <c r="A61" s="116">
        <v>2130124</v>
      </c>
      <c r="B61" s="117" t="s">
        <v>133</v>
      </c>
      <c r="C61" s="201"/>
    </row>
    <row r="62" spans="1:3" ht="15" customHeight="1">
      <c r="A62" s="116">
        <v>2130152</v>
      </c>
      <c r="B62" s="117" t="s">
        <v>134</v>
      </c>
      <c r="C62" s="201">
        <v>150327</v>
      </c>
    </row>
    <row r="63" spans="1:3" ht="15" customHeight="1">
      <c r="A63" s="116">
        <v>21302</v>
      </c>
      <c r="B63" s="117" t="s">
        <v>135</v>
      </c>
      <c r="C63" s="200">
        <f>C64+C65+C66+C67</f>
        <v>0</v>
      </c>
    </row>
    <row r="64" spans="1:3" ht="15" customHeight="1">
      <c r="A64" s="116">
        <v>2130204</v>
      </c>
      <c r="B64" s="117" t="s">
        <v>136</v>
      </c>
      <c r="C64" s="202"/>
    </row>
    <row r="65" spans="1:3" ht="15" customHeight="1">
      <c r="A65" s="116">
        <v>2130205</v>
      </c>
      <c r="B65" s="117" t="s">
        <v>137</v>
      </c>
      <c r="C65" s="202"/>
    </row>
    <row r="66" spans="1:3" ht="15" customHeight="1">
      <c r="A66" s="116">
        <v>2130210</v>
      </c>
      <c r="B66" s="117" t="s">
        <v>138</v>
      </c>
      <c r="C66" s="202"/>
    </row>
    <row r="67" spans="1:3" ht="15" customHeight="1">
      <c r="A67" s="116">
        <v>2130299</v>
      </c>
      <c r="B67" s="117" t="s">
        <v>139</v>
      </c>
      <c r="C67" s="202"/>
    </row>
    <row r="68" spans="1:3" ht="15" customHeight="1">
      <c r="A68" s="116">
        <v>21303</v>
      </c>
      <c r="B68" s="117" t="s">
        <v>140</v>
      </c>
      <c r="C68" s="200">
        <f>C69</f>
        <v>716932.42</v>
      </c>
    </row>
    <row r="69" spans="1:3" ht="15" customHeight="1">
      <c r="A69" s="116">
        <v>2130311</v>
      </c>
      <c r="B69" s="117" t="s">
        <v>141</v>
      </c>
      <c r="C69" s="201">
        <v>716932.42</v>
      </c>
    </row>
    <row r="70" spans="1:3" ht="15" customHeight="1">
      <c r="A70" s="116">
        <v>21305</v>
      </c>
      <c r="B70" s="117" t="s">
        <v>142</v>
      </c>
      <c r="C70" s="200">
        <f>C71+C72+C73</f>
        <v>2091093.82</v>
      </c>
    </row>
    <row r="71" spans="1:3" ht="15" customHeight="1">
      <c r="A71" s="116">
        <v>2130504</v>
      </c>
      <c r="B71" s="117" t="s">
        <v>143</v>
      </c>
      <c r="C71" s="202">
        <v>2091093.82</v>
      </c>
    </row>
    <row r="72" spans="1:3" ht="15" customHeight="1">
      <c r="A72" s="116">
        <v>2130505</v>
      </c>
      <c r="B72" s="117" t="s">
        <v>144</v>
      </c>
      <c r="C72" s="202"/>
    </row>
    <row r="73" spans="1:3" ht="15" customHeight="1">
      <c r="A73" s="116">
        <v>2130506</v>
      </c>
      <c r="B73" s="117" t="s">
        <v>145</v>
      </c>
      <c r="C73" s="202"/>
    </row>
    <row r="74" spans="1:3" ht="15" customHeight="1">
      <c r="A74" s="116">
        <v>21307</v>
      </c>
      <c r="B74" s="117" t="s">
        <v>146</v>
      </c>
      <c r="C74" s="200">
        <f>C75+C76</f>
        <v>5225685</v>
      </c>
    </row>
    <row r="75" spans="1:3" ht="15" customHeight="1">
      <c r="A75" s="116">
        <v>2130701</v>
      </c>
      <c r="B75" s="117" t="s">
        <v>147</v>
      </c>
      <c r="C75" s="202"/>
    </row>
    <row r="76" spans="1:3" ht="15" customHeight="1">
      <c r="A76" s="116">
        <v>2130705</v>
      </c>
      <c r="B76" s="117" t="s">
        <v>148</v>
      </c>
      <c r="C76" s="201">
        <v>5225685</v>
      </c>
    </row>
    <row r="77" spans="1:3" ht="15" customHeight="1">
      <c r="A77" s="116">
        <v>214</v>
      </c>
      <c r="B77" s="117" t="s">
        <v>149</v>
      </c>
      <c r="C77" s="200">
        <f>C78+C80</f>
        <v>22564.66</v>
      </c>
    </row>
    <row r="78" spans="1:3" ht="15" customHeight="1">
      <c r="A78" s="116">
        <v>21401</v>
      </c>
      <c r="B78" s="117" t="s">
        <v>150</v>
      </c>
      <c r="C78" s="200">
        <f>C79</f>
        <v>0</v>
      </c>
    </row>
    <row r="79" spans="1:3" ht="15" customHeight="1">
      <c r="A79" s="116">
        <v>2140110</v>
      </c>
      <c r="B79" s="118" t="s">
        <v>151</v>
      </c>
      <c r="C79" s="202"/>
    </row>
    <row r="80" spans="1:3" ht="15" customHeight="1">
      <c r="A80" s="116">
        <v>21406</v>
      </c>
      <c r="B80" s="117" t="s">
        <v>152</v>
      </c>
      <c r="C80" s="200">
        <f>C81+C82</f>
        <v>22564.66</v>
      </c>
    </row>
    <row r="81" spans="1:3" ht="15" customHeight="1">
      <c r="A81" s="116">
        <v>2140601</v>
      </c>
      <c r="B81" s="117" t="s">
        <v>153</v>
      </c>
      <c r="C81" s="202"/>
    </row>
    <row r="82" spans="1:3" ht="15" customHeight="1">
      <c r="A82" s="116">
        <v>2140602</v>
      </c>
      <c r="B82" s="117" t="s">
        <v>154</v>
      </c>
      <c r="C82" s="202">
        <v>22564.66</v>
      </c>
    </row>
    <row r="83" spans="1:3" ht="15" customHeight="1">
      <c r="A83" s="116">
        <v>221</v>
      </c>
      <c r="B83" s="117" t="s">
        <v>155</v>
      </c>
      <c r="C83" s="200">
        <f>C84</f>
        <v>1317629.5</v>
      </c>
    </row>
    <row r="84" spans="1:3" ht="15" customHeight="1">
      <c r="A84" s="116">
        <v>22102</v>
      </c>
      <c r="B84" s="117" t="s">
        <v>156</v>
      </c>
      <c r="C84" s="200">
        <f>C85</f>
        <v>1317629.5</v>
      </c>
    </row>
    <row r="85" spans="1:3" ht="15" customHeight="1">
      <c r="A85" s="116">
        <v>2210201</v>
      </c>
      <c r="B85" s="117" t="s">
        <v>157</v>
      </c>
      <c r="C85" s="201">
        <v>1317629.5</v>
      </c>
    </row>
    <row r="86" spans="1:3" ht="15" customHeight="1">
      <c r="A86" s="116">
        <v>224</v>
      </c>
      <c r="B86" s="117" t="s">
        <v>158</v>
      </c>
      <c r="C86" s="200">
        <f>C87+C89</f>
        <v>125000</v>
      </c>
    </row>
    <row r="87" spans="1:3" ht="15" customHeight="1">
      <c r="A87" s="116">
        <v>22406</v>
      </c>
      <c r="B87" s="117" t="s">
        <v>159</v>
      </c>
      <c r="C87" s="200">
        <f>C88</f>
        <v>0</v>
      </c>
    </row>
    <row r="88" spans="1:3" ht="15" customHeight="1">
      <c r="A88" s="116">
        <v>2240601</v>
      </c>
      <c r="B88" s="117" t="s">
        <v>160</v>
      </c>
      <c r="C88" s="202"/>
    </row>
    <row r="89" spans="1:3" ht="15" customHeight="1">
      <c r="A89" s="116">
        <v>22407</v>
      </c>
      <c r="B89" s="117" t="s">
        <v>161</v>
      </c>
      <c r="C89" s="200">
        <f>C90+C91+C92</f>
        <v>125000</v>
      </c>
    </row>
    <row r="90" spans="1:3" ht="15" customHeight="1">
      <c r="A90" s="116">
        <v>2240701</v>
      </c>
      <c r="B90" s="117" t="s">
        <v>162</v>
      </c>
      <c r="C90" s="202">
        <v>75000</v>
      </c>
    </row>
    <row r="91" spans="1:3" ht="15" customHeight="1">
      <c r="A91" s="116">
        <v>2240702</v>
      </c>
      <c r="B91" s="117" t="s">
        <v>163</v>
      </c>
      <c r="C91" s="202">
        <v>50000</v>
      </c>
    </row>
    <row r="92" spans="1:3" ht="15" customHeight="1">
      <c r="A92" s="116">
        <v>2240704</v>
      </c>
      <c r="B92" s="117" t="s">
        <v>164</v>
      </c>
      <c r="C92" s="202"/>
    </row>
  </sheetData>
  <sheetProtection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">
      <selection activeCell="A1" sqref="A1:C1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151" t="s">
        <v>351</v>
      </c>
      <c r="B1" s="151"/>
      <c r="C1" s="151"/>
    </row>
    <row r="2" spans="1:3" ht="14.25">
      <c r="A2" s="99"/>
      <c r="B2" s="100" t="s">
        <v>165</v>
      </c>
      <c r="C2" s="2"/>
    </row>
    <row r="3" spans="1:3" ht="14.25">
      <c r="A3" s="101"/>
      <c r="B3" s="102"/>
      <c r="C3" s="103" t="s">
        <v>21</v>
      </c>
    </row>
    <row r="4" spans="1:3" ht="16.5">
      <c r="A4" s="104" t="s">
        <v>166</v>
      </c>
      <c r="B4" s="105" t="s">
        <v>167</v>
      </c>
      <c r="C4" s="105" t="s">
        <v>168</v>
      </c>
    </row>
    <row r="5" spans="1:3" ht="16.5">
      <c r="A5" s="106"/>
      <c r="B5" s="104" t="s">
        <v>169</v>
      </c>
      <c r="C5" s="203">
        <f>C6+C11+C22+C30+C37+C41+C44+C48+C51+C57</f>
        <v>38869398.39</v>
      </c>
    </row>
    <row r="6" spans="1:3" ht="16.5">
      <c r="A6" s="107">
        <v>501</v>
      </c>
      <c r="B6" s="108" t="s">
        <v>170</v>
      </c>
      <c r="C6" s="204">
        <f>SUM(C7:C10)</f>
        <v>10091819.9</v>
      </c>
    </row>
    <row r="7" spans="1:3" ht="16.5">
      <c r="A7" s="107">
        <v>50101</v>
      </c>
      <c r="B7" s="108" t="s">
        <v>171</v>
      </c>
      <c r="C7" s="205">
        <v>5425693</v>
      </c>
    </row>
    <row r="8" spans="1:3" ht="16.5">
      <c r="A8" s="107">
        <v>50102</v>
      </c>
      <c r="B8" s="108" t="s">
        <v>172</v>
      </c>
      <c r="C8" s="205">
        <v>1687056.23</v>
      </c>
    </row>
    <row r="9" spans="1:3" ht="16.5">
      <c r="A9" s="107">
        <v>50103</v>
      </c>
      <c r="B9" s="108" t="s">
        <v>173</v>
      </c>
      <c r="C9" s="205">
        <v>631550.67</v>
      </c>
    </row>
    <row r="10" spans="1:3" ht="16.5">
      <c r="A10" s="107">
        <v>50199</v>
      </c>
      <c r="B10" s="108" t="s">
        <v>174</v>
      </c>
      <c r="C10" s="205">
        <v>2347520</v>
      </c>
    </row>
    <row r="11" spans="1:3" ht="16.5">
      <c r="A11" s="107">
        <v>502</v>
      </c>
      <c r="B11" s="108" t="s">
        <v>175</v>
      </c>
      <c r="C11" s="204">
        <f>SUM(C12:C21)</f>
        <v>3149850.5300000003</v>
      </c>
    </row>
    <row r="12" spans="1:3" ht="16.5">
      <c r="A12" s="107">
        <v>50201</v>
      </c>
      <c r="B12" s="108" t="s">
        <v>176</v>
      </c>
      <c r="C12" s="205">
        <v>2859845.7</v>
      </c>
    </row>
    <row r="13" spans="1:3" ht="16.5">
      <c r="A13" s="107">
        <v>50202</v>
      </c>
      <c r="B13" s="108" t="s">
        <v>177</v>
      </c>
      <c r="C13" s="205">
        <v>62160</v>
      </c>
    </row>
    <row r="14" spans="1:3" ht="16.5">
      <c r="A14" s="107">
        <v>50203</v>
      </c>
      <c r="B14" s="108" t="s">
        <v>178</v>
      </c>
      <c r="C14" s="205">
        <v>21613.83</v>
      </c>
    </row>
    <row r="15" spans="1:3" ht="16.5">
      <c r="A15" s="107">
        <v>50204</v>
      </c>
      <c r="B15" s="108" t="s">
        <v>179</v>
      </c>
      <c r="C15" s="205"/>
    </row>
    <row r="16" spans="1:3" ht="16.5">
      <c r="A16" s="107">
        <v>50205</v>
      </c>
      <c r="B16" s="108" t="s">
        <v>180</v>
      </c>
      <c r="C16" s="205"/>
    </row>
    <row r="17" spans="1:3" ht="16.5">
      <c r="A17" s="107">
        <v>50206</v>
      </c>
      <c r="B17" s="108" t="s">
        <v>181</v>
      </c>
      <c r="C17" s="205">
        <v>45000</v>
      </c>
    </row>
    <row r="18" spans="1:3" ht="16.5">
      <c r="A18" s="107">
        <v>50207</v>
      </c>
      <c r="B18" s="108" t="s">
        <v>182</v>
      </c>
      <c r="C18" s="205"/>
    </row>
    <row r="19" spans="1:3" ht="16.5">
      <c r="A19" s="107">
        <v>50208</v>
      </c>
      <c r="B19" s="108" t="s">
        <v>183</v>
      </c>
      <c r="C19" s="205">
        <v>70000</v>
      </c>
    </row>
    <row r="20" spans="1:3" ht="16.5">
      <c r="A20" s="107">
        <v>50209</v>
      </c>
      <c r="B20" s="108" t="s">
        <v>184</v>
      </c>
      <c r="C20" s="205"/>
    </row>
    <row r="21" spans="1:3" ht="16.5">
      <c r="A21" s="107">
        <v>50299</v>
      </c>
      <c r="B21" s="108" t="s">
        <v>185</v>
      </c>
      <c r="C21" s="205">
        <v>91231</v>
      </c>
    </row>
    <row r="22" spans="1:3" ht="16.5">
      <c r="A22" s="107">
        <v>503</v>
      </c>
      <c r="B22" s="108" t="s">
        <v>186</v>
      </c>
      <c r="C22" s="204">
        <f>SUM(C23:C29)</f>
        <v>209461.91999999998</v>
      </c>
    </row>
    <row r="23" spans="1:3" ht="16.5">
      <c r="A23" s="107">
        <v>50301</v>
      </c>
      <c r="B23" s="108" t="s">
        <v>187</v>
      </c>
      <c r="C23" s="205"/>
    </row>
    <row r="24" spans="1:3" ht="16.5">
      <c r="A24" s="107">
        <v>50302</v>
      </c>
      <c r="B24" s="108" t="s">
        <v>188</v>
      </c>
      <c r="C24" s="205">
        <v>84461.92</v>
      </c>
    </row>
    <row r="25" spans="1:3" ht="16.5">
      <c r="A25" s="107">
        <v>50303</v>
      </c>
      <c r="B25" s="108" t="s">
        <v>189</v>
      </c>
      <c r="C25" s="205"/>
    </row>
    <row r="26" spans="1:3" ht="16.5">
      <c r="A26" s="107">
        <v>50305</v>
      </c>
      <c r="B26" s="108" t="s">
        <v>190</v>
      </c>
      <c r="C26" s="205"/>
    </row>
    <row r="27" spans="1:3" ht="16.5">
      <c r="A27" s="107">
        <v>50306</v>
      </c>
      <c r="B27" s="108" t="s">
        <v>191</v>
      </c>
      <c r="C27" s="205"/>
    </row>
    <row r="28" spans="1:3" ht="16.5">
      <c r="A28" s="107">
        <v>50307</v>
      </c>
      <c r="B28" s="108" t="s">
        <v>192</v>
      </c>
      <c r="C28" s="205"/>
    </row>
    <row r="29" spans="1:3" ht="16.5">
      <c r="A29" s="107">
        <v>50399</v>
      </c>
      <c r="B29" s="108" t="s">
        <v>193</v>
      </c>
      <c r="C29" s="205">
        <v>125000</v>
      </c>
    </row>
    <row r="30" spans="1:3" ht="16.5">
      <c r="A30" s="107">
        <v>504</v>
      </c>
      <c r="B30" s="108" t="s">
        <v>194</v>
      </c>
      <c r="C30" s="204">
        <f>SUM(C31:C36)</f>
        <v>2003171.35</v>
      </c>
    </row>
    <row r="31" spans="1:3" ht="16.5">
      <c r="A31" s="107">
        <v>50401</v>
      </c>
      <c r="B31" s="108" t="s">
        <v>187</v>
      </c>
      <c r="C31" s="205"/>
    </row>
    <row r="32" spans="1:3" ht="16.5">
      <c r="A32" s="107">
        <v>50402</v>
      </c>
      <c r="B32" s="108" t="s">
        <v>188</v>
      </c>
      <c r="C32" s="205">
        <v>2003171.35</v>
      </c>
    </row>
    <row r="33" spans="1:3" ht="16.5">
      <c r="A33" s="107">
        <v>50403</v>
      </c>
      <c r="B33" s="108" t="s">
        <v>189</v>
      </c>
      <c r="C33" s="205"/>
    </row>
    <row r="34" spans="1:3" ht="16.5">
      <c r="A34" s="107">
        <v>50404</v>
      </c>
      <c r="B34" s="108" t="s">
        <v>191</v>
      </c>
      <c r="C34" s="205"/>
    </row>
    <row r="35" spans="1:3" ht="16.5">
      <c r="A35" s="107">
        <v>50405</v>
      </c>
      <c r="B35" s="108" t="s">
        <v>192</v>
      </c>
      <c r="C35" s="205"/>
    </row>
    <row r="36" spans="1:3" ht="16.5">
      <c r="A36" s="107">
        <v>50499</v>
      </c>
      <c r="B36" s="108" t="s">
        <v>193</v>
      </c>
      <c r="C36" s="205"/>
    </row>
    <row r="37" spans="1:3" ht="16.5">
      <c r="A37" s="107">
        <v>505</v>
      </c>
      <c r="B37" s="108" t="s">
        <v>195</v>
      </c>
      <c r="C37" s="204">
        <f>SUM(C38:C40)</f>
        <v>14780541.48</v>
      </c>
    </row>
    <row r="38" spans="1:3" ht="16.5">
      <c r="A38" s="107">
        <v>50501</v>
      </c>
      <c r="B38" s="108" t="s">
        <v>196</v>
      </c>
      <c r="C38" s="205">
        <v>10772480.64</v>
      </c>
    </row>
    <row r="39" spans="1:3" ht="16.5">
      <c r="A39" s="107">
        <v>50502</v>
      </c>
      <c r="B39" s="108" t="s">
        <v>197</v>
      </c>
      <c r="C39" s="205">
        <v>4008060.84</v>
      </c>
    </row>
    <row r="40" spans="1:3" ht="16.5">
      <c r="A40" s="107">
        <v>50599</v>
      </c>
      <c r="B40" s="108" t="s">
        <v>198</v>
      </c>
      <c r="C40" s="205"/>
    </row>
    <row r="41" spans="1:3" ht="16.5">
      <c r="A41" s="107">
        <v>506</v>
      </c>
      <c r="B41" s="108" t="s">
        <v>199</v>
      </c>
      <c r="C41" s="204">
        <f>SUM(C42:C43)</f>
        <v>26025.21</v>
      </c>
    </row>
    <row r="42" spans="1:3" ht="16.5">
      <c r="A42" s="107">
        <v>50601</v>
      </c>
      <c r="B42" s="108" t="s">
        <v>200</v>
      </c>
      <c r="C42" s="205"/>
    </row>
    <row r="43" spans="1:3" ht="16.5">
      <c r="A43" s="107">
        <v>50602</v>
      </c>
      <c r="B43" s="108" t="s">
        <v>201</v>
      </c>
      <c r="C43" s="205">
        <v>26025.21</v>
      </c>
    </row>
    <row r="44" spans="1:3" ht="16.5">
      <c r="A44" s="107">
        <v>507</v>
      </c>
      <c r="B44" s="108" t="s">
        <v>202</v>
      </c>
      <c r="C44" s="204">
        <f>SUM(C45:C47)</f>
        <v>0</v>
      </c>
    </row>
    <row r="45" spans="1:3" ht="16.5">
      <c r="A45" s="107">
        <v>50701</v>
      </c>
      <c r="B45" s="108" t="s">
        <v>203</v>
      </c>
      <c r="C45" s="205"/>
    </row>
    <row r="46" spans="1:3" ht="16.5">
      <c r="A46" s="107">
        <v>50702</v>
      </c>
      <c r="B46" s="108" t="s">
        <v>204</v>
      </c>
      <c r="C46" s="205"/>
    </row>
    <row r="47" spans="1:3" ht="16.5">
      <c r="A47" s="107">
        <v>50799</v>
      </c>
      <c r="B47" s="108" t="s">
        <v>205</v>
      </c>
      <c r="C47" s="205"/>
    </row>
    <row r="48" spans="1:3" ht="16.5">
      <c r="A48" s="107">
        <v>508</v>
      </c>
      <c r="B48" s="108" t="s">
        <v>206</v>
      </c>
      <c r="C48" s="204">
        <f>SUM(C49:C50)</f>
        <v>0</v>
      </c>
    </row>
    <row r="49" spans="1:3" ht="16.5">
      <c r="A49" s="107">
        <v>50801</v>
      </c>
      <c r="B49" s="108" t="s">
        <v>207</v>
      </c>
      <c r="C49" s="205"/>
    </row>
    <row r="50" spans="1:3" ht="16.5">
      <c r="A50" s="107">
        <v>50802</v>
      </c>
      <c r="B50" s="108" t="s">
        <v>208</v>
      </c>
      <c r="C50" s="205"/>
    </row>
    <row r="51" spans="1:3" ht="16.5">
      <c r="A51" s="107">
        <v>509</v>
      </c>
      <c r="B51" s="108" t="s">
        <v>209</v>
      </c>
      <c r="C51" s="204">
        <f>SUM(C52:C56)</f>
        <v>8608528</v>
      </c>
    </row>
    <row r="52" spans="1:3" ht="16.5">
      <c r="A52" s="107">
        <v>50901</v>
      </c>
      <c r="B52" s="108" t="s">
        <v>210</v>
      </c>
      <c r="C52" s="205">
        <v>5493355</v>
      </c>
    </row>
    <row r="53" spans="1:3" ht="16.5">
      <c r="A53" s="107">
        <v>50902</v>
      </c>
      <c r="B53" s="108" t="s">
        <v>211</v>
      </c>
      <c r="C53" s="205"/>
    </row>
    <row r="54" spans="1:3" ht="16.5">
      <c r="A54" s="107">
        <v>50903</v>
      </c>
      <c r="B54" s="108" t="s">
        <v>212</v>
      </c>
      <c r="C54" s="205"/>
    </row>
    <row r="55" spans="1:3" ht="16.5">
      <c r="A55" s="107">
        <v>50905</v>
      </c>
      <c r="B55" s="108" t="s">
        <v>213</v>
      </c>
      <c r="C55" s="205"/>
    </row>
    <row r="56" spans="1:3" ht="16.5">
      <c r="A56" s="107">
        <v>50999</v>
      </c>
      <c r="B56" s="108" t="s">
        <v>214</v>
      </c>
      <c r="C56" s="205">
        <v>3115173</v>
      </c>
    </row>
    <row r="57" spans="1:3" ht="16.5">
      <c r="A57" s="107">
        <v>599</v>
      </c>
      <c r="B57" s="108" t="s">
        <v>215</v>
      </c>
      <c r="C57" s="204">
        <f>SUM(C58:C61)</f>
        <v>0</v>
      </c>
    </row>
    <row r="58" spans="1:3" ht="16.5">
      <c r="A58" s="107">
        <v>59906</v>
      </c>
      <c r="B58" s="108" t="s">
        <v>216</v>
      </c>
      <c r="C58" s="205"/>
    </row>
    <row r="59" spans="1:3" ht="16.5">
      <c r="A59" s="107">
        <v>59907</v>
      </c>
      <c r="B59" s="108" t="s">
        <v>217</v>
      </c>
      <c r="C59" s="205"/>
    </row>
    <row r="60" spans="1:3" ht="16.5">
      <c r="A60" s="107">
        <v>59908</v>
      </c>
      <c r="B60" s="108" t="s">
        <v>218</v>
      </c>
      <c r="C60" s="205"/>
    </row>
    <row r="61" spans="1:3" ht="16.5">
      <c r="A61" s="107">
        <v>59999</v>
      </c>
      <c r="B61" s="108" t="s">
        <v>219</v>
      </c>
      <c r="C61" s="205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E19" sqref="E1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4"/>
      <c r="B1" s="34"/>
    </row>
    <row r="2" spans="1:2" ht="24">
      <c r="A2" s="153" t="s">
        <v>220</v>
      </c>
      <c r="B2" s="153"/>
    </row>
    <row r="3" spans="1:2" ht="14.25">
      <c r="A3" s="154" t="s">
        <v>221</v>
      </c>
      <c r="B3" s="154"/>
    </row>
    <row r="4" spans="1:2" ht="14.25">
      <c r="A4" s="35"/>
      <c r="B4" s="36" t="s">
        <v>21</v>
      </c>
    </row>
    <row r="5" spans="1:2" ht="14.25">
      <c r="A5" s="156" t="s">
        <v>222</v>
      </c>
      <c r="B5" s="157" t="s">
        <v>223</v>
      </c>
    </row>
    <row r="6" spans="1:2" ht="14.25">
      <c r="A6" s="156"/>
      <c r="B6" s="157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55" t="s">
        <v>225</v>
      </c>
      <c r="B24" s="155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3" sqref="E33"/>
    </sheetView>
  </sheetViews>
  <sheetFormatPr defaultColWidth="9.00390625" defaultRowHeight="14.25"/>
  <cols>
    <col min="1" max="1" width="33.00390625" style="77" customWidth="1"/>
    <col min="2" max="2" width="15.625" style="77" customWidth="1"/>
    <col min="3" max="3" width="14.50390625" style="77" customWidth="1"/>
    <col min="4" max="4" width="31.75390625" style="77" customWidth="1"/>
    <col min="5" max="5" width="15.50390625" style="77" customWidth="1"/>
    <col min="6" max="6" width="15.875" style="77" customWidth="1"/>
    <col min="7" max="7" width="20.875" style="77" customWidth="1"/>
    <col min="8" max="16384" width="9.00390625" style="77" customWidth="1"/>
  </cols>
  <sheetData>
    <row r="1" spans="1:7" s="76" customFormat="1" ht="20.25">
      <c r="A1" s="147" t="s">
        <v>226</v>
      </c>
      <c r="B1" s="147"/>
      <c r="C1" s="147"/>
      <c r="D1" s="147"/>
      <c r="E1" s="147"/>
      <c r="F1" s="147"/>
      <c r="G1" s="147"/>
    </row>
    <row r="2" spans="1:7" ht="14.25">
      <c r="A2" s="76" t="s">
        <v>227</v>
      </c>
      <c r="B2" s="76"/>
      <c r="G2" s="78" t="s">
        <v>21</v>
      </c>
    </row>
    <row r="3" spans="1:7" ht="20.25" customHeight="1">
      <c r="A3" s="79" t="s">
        <v>228</v>
      </c>
      <c r="B3" s="80" t="s">
        <v>25</v>
      </c>
      <c r="C3" s="80" t="s">
        <v>26</v>
      </c>
      <c r="D3" s="79" t="s">
        <v>229</v>
      </c>
      <c r="E3" s="80" t="s">
        <v>25</v>
      </c>
      <c r="F3" s="80" t="s">
        <v>26</v>
      </c>
      <c r="G3" s="81" t="s">
        <v>27</v>
      </c>
    </row>
    <row r="4" spans="1:7" ht="15.75" customHeight="1">
      <c r="A4" s="82" t="s">
        <v>230</v>
      </c>
      <c r="B4" s="213"/>
      <c r="C4" s="206"/>
      <c r="D4" s="83" t="s">
        <v>231</v>
      </c>
      <c r="E4" s="207"/>
      <c r="F4" s="208"/>
      <c r="G4" s="208"/>
    </row>
    <row r="5" spans="1:7" ht="15.75" customHeight="1">
      <c r="A5" s="84"/>
      <c r="B5" s="214"/>
      <c r="C5" s="208"/>
      <c r="D5" s="83" t="s">
        <v>232</v>
      </c>
      <c r="E5" s="207"/>
      <c r="F5" s="208"/>
      <c r="G5" s="208"/>
    </row>
    <row r="6" spans="1:7" ht="15.75" customHeight="1">
      <c r="A6" s="84"/>
      <c r="B6" s="214"/>
      <c r="C6" s="208"/>
      <c r="D6" s="83" t="s">
        <v>233</v>
      </c>
      <c r="E6" s="207">
        <v>1973465.83</v>
      </c>
      <c r="F6" s="206">
        <v>103834.17</v>
      </c>
      <c r="G6" s="208">
        <v>103834.17</v>
      </c>
    </row>
    <row r="7" spans="1:7" ht="15.75" customHeight="1">
      <c r="A7" s="84"/>
      <c r="B7" s="214"/>
      <c r="C7" s="208"/>
      <c r="D7" s="83" t="s">
        <v>234</v>
      </c>
      <c r="E7" s="207"/>
      <c r="F7" s="208"/>
      <c r="G7" s="208"/>
    </row>
    <row r="8" spans="1:7" ht="15.75" customHeight="1">
      <c r="A8" s="84"/>
      <c r="B8" s="214"/>
      <c r="C8" s="208"/>
      <c r="D8" s="83" t="s">
        <v>235</v>
      </c>
      <c r="E8" s="207"/>
      <c r="F8" s="208"/>
      <c r="G8" s="208"/>
    </row>
    <row r="9" spans="1:7" ht="15.75" customHeight="1">
      <c r="A9" s="84"/>
      <c r="B9" s="214"/>
      <c r="C9" s="208"/>
      <c r="D9" s="83" t="s">
        <v>236</v>
      </c>
      <c r="E9" s="207"/>
      <c r="F9" s="208"/>
      <c r="G9" s="208"/>
    </row>
    <row r="10" spans="1:7" ht="15.75" customHeight="1">
      <c r="A10" s="84"/>
      <c r="B10" s="214"/>
      <c r="C10" s="208"/>
      <c r="D10" s="83" t="s">
        <v>237</v>
      </c>
      <c r="E10" s="207"/>
      <c r="F10" s="206"/>
      <c r="G10" s="208"/>
    </row>
    <row r="11" spans="1:7" ht="15.75" customHeight="1">
      <c r="A11" s="84"/>
      <c r="B11" s="214"/>
      <c r="C11" s="208"/>
      <c r="D11" s="84"/>
      <c r="E11" s="207"/>
      <c r="F11" s="208"/>
      <c r="G11" s="208"/>
    </row>
    <row r="12" spans="1:7" ht="15.75" customHeight="1">
      <c r="A12" s="84"/>
      <c r="B12" s="214"/>
      <c r="C12" s="208"/>
      <c r="D12" s="84"/>
      <c r="E12" s="207"/>
      <c r="F12" s="208"/>
      <c r="G12" s="208"/>
    </row>
    <row r="13" spans="1:7" ht="15.75" customHeight="1">
      <c r="A13" s="84"/>
      <c r="B13" s="214"/>
      <c r="C13" s="208"/>
      <c r="D13" s="84"/>
      <c r="E13" s="207"/>
      <c r="F13" s="206"/>
      <c r="G13" s="208"/>
    </row>
    <row r="14" spans="1:7" ht="15.75" customHeight="1">
      <c r="A14" s="84"/>
      <c r="B14" s="214"/>
      <c r="C14" s="208"/>
      <c r="D14" s="84"/>
      <c r="E14" s="207"/>
      <c r="F14" s="208"/>
      <c r="G14" s="208"/>
    </row>
    <row r="15" spans="1:7" ht="15.75" customHeight="1">
      <c r="A15" s="84"/>
      <c r="B15" s="214"/>
      <c r="C15" s="208"/>
      <c r="D15" s="84"/>
      <c r="E15" s="207"/>
      <c r="F15" s="208"/>
      <c r="G15" s="208"/>
    </row>
    <row r="16" spans="1:7" ht="15.75" customHeight="1">
      <c r="A16" s="84"/>
      <c r="B16" s="214"/>
      <c r="C16" s="208"/>
      <c r="D16" s="84"/>
      <c r="E16" s="207"/>
      <c r="F16" s="208"/>
      <c r="G16" s="208"/>
    </row>
    <row r="17" spans="1:7" ht="15.75" customHeight="1">
      <c r="A17" s="84"/>
      <c r="B17" s="214"/>
      <c r="C17" s="208"/>
      <c r="D17" s="84"/>
      <c r="E17" s="207"/>
      <c r="F17" s="208"/>
      <c r="G17" s="208"/>
    </row>
    <row r="18" spans="1:7" ht="15.75" customHeight="1">
      <c r="A18" s="84"/>
      <c r="B18" s="214"/>
      <c r="C18" s="208"/>
      <c r="D18" s="84"/>
      <c r="E18" s="207"/>
      <c r="F18" s="206"/>
      <c r="G18" s="208"/>
    </row>
    <row r="19" spans="1:7" ht="15.75" customHeight="1">
      <c r="A19" s="84"/>
      <c r="B19" s="214"/>
      <c r="C19" s="208"/>
      <c r="D19" s="84"/>
      <c r="E19" s="207"/>
      <c r="F19" s="208"/>
      <c r="G19" s="208"/>
    </row>
    <row r="20" spans="1:7" ht="15.75" customHeight="1">
      <c r="A20" s="85" t="s">
        <v>238</v>
      </c>
      <c r="B20" s="215">
        <f>B4</f>
        <v>0</v>
      </c>
      <c r="C20" s="215">
        <f>C4</f>
        <v>0</v>
      </c>
      <c r="D20" s="86" t="s">
        <v>65</v>
      </c>
      <c r="E20" s="209">
        <f>SUM(E4:E10)</f>
        <v>1973465.83</v>
      </c>
      <c r="F20" s="209">
        <f>SUM(F4:F10)</f>
        <v>103834.17</v>
      </c>
      <c r="G20" s="209">
        <f>SUM(G4:G10)</f>
        <v>103834.17</v>
      </c>
    </row>
    <row r="21" spans="1:7" ht="15.75" customHeight="1">
      <c r="A21" s="87" t="s">
        <v>239</v>
      </c>
      <c r="B21" s="216">
        <f>B22</f>
        <v>901000</v>
      </c>
      <c r="C21" s="216">
        <f>C22</f>
        <v>0</v>
      </c>
      <c r="D21" s="88" t="s">
        <v>66</v>
      </c>
      <c r="E21" s="222">
        <f>E22</f>
        <v>0</v>
      </c>
      <c r="F21" s="222">
        <f>F22</f>
        <v>0</v>
      </c>
      <c r="G21" s="222">
        <f>G22</f>
        <v>0</v>
      </c>
    </row>
    <row r="22" spans="1:7" ht="15.75" customHeight="1">
      <c r="A22" s="83" t="s">
        <v>240</v>
      </c>
      <c r="B22" s="213">
        <v>901000</v>
      </c>
      <c r="C22" s="206">
        <f>0</f>
        <v>0</v>
      </c>
      <c r="D22" s="89" t="s">
        <v>67</v>
      </c>
      <c r="E22" s="223">
        <f>E23+E24</f>
        <v>0</v>
      </c>
      <c r="F22" s="223">
        <f>F23+F24</f>
        <v>0</v>
      </c>
      <c r="G22" s="223">
        <f>G23+G24</f>
        <v>0</v>
      </c>
    </row>
    <row r="23" spans="1:7" ht="15.75" customHeight="1">
      <c r="A23" s="83"/>
      <c r="B23" s="217"/>
      <c r="C23" s="210"/>
      <c r="D23" s="89" t="s">
        <v>68</v>
      </c>
      <c r="E23" s="224"/>
      <c r="F23" s="206">
        <f>0</f>
        <v>0</v>
      </c>
      <c r="G23" s="208"/>
    </row>
    <row r="24" spans="1:7" ht="15.75" customHeight="1">
      <c r="A24" s="90" t="s">
        <v>241</v>
      </c>
      <c r="B24" s="218">
        <v>1176300</v>
      </c>
      <c r="C24" s="208">
        <v>103834.17</v>
      </c>
      <c r="D24" s="91" t="s">
        <v>69</v>
      </c>
      <c r="E24" s="225"/>
      <c r="F24" s="206">
        <f>0</f>
        <v>0</v>
      </c>
      <c r="G24" s="208"/>
    </row>
    <row r="25" spans="1:7" ht="15.75" customHeight="1">
      <c r="A25" s="92" t="s">
        <v>72</v>
      </c>
      <c r="B25" s="219">
        <v>1176300</v>
      </c>
      <c r="C25" s="208">
        <v>103834.17</v>
      </c>
      <c r="D25" s="84"/>
      <c r="E25" s="207"/>
      <c r="F25" s="208"/>
      <c r="G25" s="208"/>
    </row>
    <row r="26" spans="1:7" ht="15.75" customHeight="1">
      <c r="A26" s="93"/>
      <c r="B26" s="220"/>
      <c r="C26" s="208"/>
      <c r="D26" s="91"/>
      <c r="E26" s="225"/>
      <c r="F26" s="208"/>
      <c r="G26" s="208"/>
    </row>
    <row r="27" spans="1:7" ht="15.75" customHeight="1">
      <c r="A27" s="93"/>
      <c r="B27" s="220"/>
      <c r="C27" s="208"/>
      <c r="D27" s="91"/>
      <c r="E27" s="225"/>
      <c r="F27" s="226"/>
      <c r="G27" s="226"/>
    </row>
    <row r="28" spans="1:7" ht="15.75" customHeight="1">
      <c r="A28" s="94"/>
      <c r="B28" s="220"/>
      <c r="C28" s="208"/>
      <c r="D28" s="95"/>
      <c r="E28" s="227"/>
      <c r="F28" s="208"/>
      <c r="G28" s="208"/>
    </row>
    <row r="29" spans="1:7" ht="15.75" customHeight="1">
      <c r="A29" s="90" t="s">
        <v>76</v>
      </c>
      <c r="B29" s="215">
        <f>B30</f>
        <v>0</v>
      </c>
      <c r="C29" s="215">
        <f>C30</f>
        <v>0</v>
      </c>
      <c r="D29" s="96" t="s">
        <v>71</v>
      </c>
      <c r="E29" s="211"/>
      <c r="F29" s="206">
        <f>0</f>
        <v>0</v>
      </c>
      <c r="G29" s="208"/>
    </row>
    <row r="30" spans="1:7" ht="15.75" customHeight="1">
      <c r="A30" s="83" t="s">
        <v>242</v>
      </c>
      <c r="B30" s="217"/>
      <c r="C30" s="206">
        <f>0</f>
        <v>0</v>
      </c>
      <c r="D30" s="96" t="s">
        <v>73</v>
      </c>
      <c r="E30" s="208">
        <v>103834.17</v>
      </c>
      <c r="F30" s="206"/>
      <c r="G30" s="208"/>
    </row>
    <row r="31" spans="1:7" ht="15.75" customHeight="1">
      <c r="A31" s="90"/>
      <c r="B31" s="218"/>
      <c r="C31" s="208"/>
      <c r="D31" s="97" t="s">
        <v>74</v>
      </c>
      <c r="E31" s="225">
        <v>103834.17</v>
      </c>
      <c r="F31" s="208"/>
      <c r="G31" s="208"/>
    </row>
    <row r="32" spans="1:7" ht="15.75" customHeight="1">
      <c r="A32" s="83"/>
      <c r="B32" s="217"/>
      <c r="C32" s="208"/>
      <c r="D32" s="84" t="s">
        <v>243</v>
      </c>
      <c r="E32" s="207"/>
      <c r="F32" s="208"/>
      <c r="G32" s="208"/>
    </row>
    <row r="33" spans="1:7" ht="15.75" customHeight="1">
      <c r="A33" s="90"/>
      <c r="B33" s="218"/>
      <c r="C33" s="208"/>
      <c r="D33" s="97"/>
      <c r="E33" s="225"/>
      <c r="F33" s="208"/>
      <c r="G33" s="208"/>
    </row>
    <row r="34" spans="1:7" ht="15.75" customHeight="1">
      <c r="A34" s="98" t="s">
        <v>77</v>
      </c>
      <c r="B34" s="221">
        <f>B20+B21+B24+B29</f>
        <v>2077300</v>
      </c>
      <c r="C34" s="221">
        <f>C20+C21+C24+C29</f>
        <v>103834.17</v>
      </c>
      <c r="D34" s="98" t="s">
        <v>78</v>
      </c>
      <c r="E34" s="212">
        <f>E20+E21+E29+E30</f>
        <v>2077300</v>
      </c>
      <c r="F34" s="212">
        <f>F20+F21+F29+F30</f>
        <v>103834.17</v>
      </c>
      <c r="G34" s="212">
        <f>G20+G21+G29+G30</f>
        <v>103834.17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workbookViewId="0" topLeftCell="A1">
      <selection activeCell="C15" sqref="C15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158"/>
      <c r="C1" s="158"/>
    </row>
    <row r="2" spans="1:3" ht="24">
      <c r="A2" s="153" t="s">
        <v>244</v>
      </c>
      <c r="B2" s="153"/>
      <c r="C2" s="153"/>
    </row>
    <row r="3" spans="2:3" ht="14.25">
      <c r="B3" s="40"/>
      <c r="C3" s="41" t="s">
        <v>21</v>
      </c>
    </row>
    <row r="4" spans="1:3" ht="18.75">
      <c r="A4" s="42" t="s">
        <v>166</v>
      </c>
      <c r="B4" s="43" t="s">
        <v>81</v>
      </c>
      <c r="C4" s="43" t="s">
        <v>168</v>
      </c>
    </row>
    <row r="5" spans="1:3" ht="30" customHeight="1">
      <c r="A5" s="44"/>
      <c r="B5" s="45" t="s">
        <v>224</v>
      </c>
      <c r="C5" s="228">
        <f>C6+C13</f>
        <v>103834.17</v>
      </c>
    </row>
    <row r="6" spans="1:3" ht="30" customHeight="1">
      <c r="A6" s="47">
        <v>212</v>
      </c>
      <c r="B6" s="48" t="s">
        <v>245</v>
      </c>
      <c r="C6" s="229">
        <f>C7+C11</f>
        <v>103834.17</v>
      </c>
    </row>
    <row r="7" spans="1:3" ht="30" customHeight="1">
      <c r="A7" s="47">
        <v>21208</v>
      </c>
      <c r="B7" s="48" t="s">
        <v>246</v>
      </c>
      <c r="C7" s="229">
        <f>C8+C9+C10</f>
        <v>103834.17</v>
      </c>
    </row>
    <row r="8" spans="1:3" ht="30" customHeight="1">
      <c r="A8" s="47">
        <v>2120802</v>
      </c>
      <c r="B8" s="48" t="s">
        <v>247</v>
      </c>
      <c r="C8" s="230"/>
    </row>
    <row r="9" spans="1:3" ht="30" customHeight="1">
      <c r="A9" s="47">
        <v>2120804</v>
      </c>
      <c r="B9" s="48" t="s">
        <v>248</v>
      </c>
      <c r="C9" s="230"/>
    </row>
    <row r="10" spans="1:3" ht="30" customHeight="1">
      <c r="A10" s="47">
        <v>2120899</v>
      </c>
      <c r="B10" s="48" t="s">
        <v>249</v>
      </c>
      <c r="C10" s="230">
        <v>103834.17</v>
      </c>
    </row>
    <row r="11" spans="1:3" ht="30" customHeight="1">
      <c r="A11" s="47">
        <v>21213</v>
      </c>
      <c r="B11" s="48" t="s">
        <v>250</v>
      </c>
      <c r="C11" s="229">
        <f>C12</f>
        <v>0</v>
      </c>
    </row>
    <row r="12" spans="1:3" ht="30" customHeight="1">
      <c r="A12" s="47">
        <v>2121301</v>
      </c>
      <c r="B12" s="48" t="s">
        <v>251</v>
      </c>
      <c r="C12" s="230"/>
    </row>
    <row r="13" spans="1:3" ht="30" customHeight="1">
      <c r="A13" s="47">
        <v>213</v>
      </c>
      <c r="B13" s="48" t="s">
        <v>252</v>
      </c>
      <c r="C13" s="229">
        <f>C14+C16</f>
        <v>0</v>
      </c>
    </row>
    <row r="14" spans="1:3" ht="30" customHeight="1">
      <c r="A14" s="47">
        <v>21367</v>
      </c>
      <c r="B14" s="48" t="s">
        <v>253</v>
      </c>
      <c r="C14" s="229">
        <f>C15</f>
        <v>0</v>
      </c>
    </row>
    <row r="15" spans="1:3" ht="30" customHeight="1">
      <c r="A15" s="47">
        <v>2136701</v>
      </c>
      <c r="B15" s="48" t="s">
        <v>254</v>
      </c>
      <c r="C15" s="230"/>
    </row>
    <row r="16" spans="1:3" ht="30" customHeight="1">
      <c r="A16" s="47">
        <v>21369</v>
      </c>
      <c r="B16" s="48" t="s">
        <v>255</v>
      </c>
      <c r="C16" s="229">
        <f>C17</f>
        <v>0</v>
      </c>
    </row>
    <row r="17" spans="1:3" ht="30" customHeight="1">
      <c r="A17" s="47">
        <v>2136902</v>
      </c>
      <c r="B17" s="48" t="s">
        <v>256</v>
      </c>
      <c r="C17" s="230"/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5" sqref="A25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4"/>
      <c r="B1" s="34"/>
    </row>
    <row r="2" spans="1:2" ht="24">
      <c r="A2" s="153" t="s">
        <v>257</v>
      </c>
      <c r="B2" s="153"/>
    </row>
    <row r="3" spans="1:2" ht="14.25">
      <c r="A3" s="154" t="s">
        <v>221</v>
      </c>
      <c r="B3" s="154"/>
    </row>
    <row r="4" spans="1:2" ht="14.25">
      <c r="A4" s="35"/>
      <c r="B4" s="36" t="s">
        <v>21</v>
      </c>
    </row>
    <row r="5" spans="1:2" ht="14.25">
      <c r="A5" s="156" t="s">
        <v>222</v>
      </c>
      <c r="B5" s="157" t="s">
        <v>223</v>
      </c>
    </row>
    <row r="6" spans="1:2" ht="14.25">
      <c r="A6" s="156"/>
      <c r="B6" s="157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55" t="s">
        <v>225</v>
      </c>
      <c r="B24" s="155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何友中</cp:lastModifiedBy>
  <cp:lastPrinted>2021-03-17T09:22:42Z</cp:lastPrinted>
  <dcterms:created xsi:type="dcterms:W3CDTF">2006-02-13T05:15:25Z</dcterms:created>
  <dcterms:modified xsi:type="dcterms:W3CDTF">2021-04-08T08:53:03Z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843A2405713D4308A5252873087DA7FE</vt:lpwstr>
  </property>
  <property fmtid="{D5CDD505-2E9C-101B-9397-08002B2CF9AE}" pid="3" name="KSOProductBuildVer">
    <vt:lpwstr>2052-11.1.0.10356</vt:lpwstr>
  </property>
</Properties>
</file>