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5360" windowHeight="8715" firstSheet="8" activeTab="16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<sst xmlns="http://schemas.openxmlformats.org/spreadsheetml/2006/main" count="458" uniqueCount="371">
  <si>
    <t>万州区</t>
  </si>
  <si>
    <t>区县名称</t>
  </si>
  <si>
    <t>渝中区</t>
  </si>
  <si>
    <t>江北区</t>
  </si>
  <si>
    <t>双桥区</t>
  </si>
  <si>
    <t>巴南区</t>
  </si>
  <si>
    <t>渝北区</t>
  </si>
  <si>
    <t>涪陵区</t>
  </si>
  <si>
    <t>黔江区</t>
  </si>
  <si>
    <t>江津市</t>
  </si>
  <si>
    <t>合川市</t>
  </si>
  <si>
    <t>其中：上年结转安排数</t>
  </si>
  <si>
    <t>一、税收收入</t>
  </si>
  <si>
    <t>二、非税收入</t>
  </si>
  <si>
    <r>
      <t xml:space="preserve">       </t>
    </r>
    <r>
      <rPr>
        <sz val="11"/>
        <rFont val="宋体"/>
        <family val="0"/>
      </rPr>
      <t>专项收入</t>
    </r>
  </si>
  <si>
    <r>
      <t xml:space="preserve">       </t>
    </r>
    <r>
      <rPr>
        <sz val="11"/>
        <rFont val="宋体"/>
        <family val="0"/>
      </rPr>
      <t>行政事业性收费收入</t>
    </r>
  </si>
  <si>
    <r>
      <t xml:space="preserve">       </t>
    </r>
    <r>
      <rPr>
        <sz val="11"/>
        <rFont val="宋体"/>
        <family val="0"/>
      </rPr>
      <t>罚没收入</t>
    </r>
  </si>
  <si>
    <r>
      <t xml:space="preserve">       </t>
    </r>
    <r>
      <rPr>
        <sz val="11"/>
        <rFont val="宋体"/>
        <family val="0"/>
      </rPr>
      <t>国有资本经营收入</t>
    </r>
  </si>
  <si>
    <r>
      <t xml:space="preserve">       </t>
    </r>
    <r>
      <rPr>
        <sz val="11"/>
        <rFont val="宋体"/>
        <family val="0"/>
      </rPr>
      <t>国有资源（资产）有偿使用收入</t>
    </r>
  </si>
  <si>
    <r>
      <t xml:space="preserve">       </t>
    </r>
    <r>
      <rPr>
        <sz val="11"/>
        <rFont val="宋体"/>
        <family val="0"/>
      </rPr>
      <t>其他收入</t>
    </r>
  </si>
  <si>
    <t>转移性支出</t>
  </si>
  <si>
    <t>上解上级支出</t>
  </si>
  <si>
    <t xml:space="preserve">    体制上解支出</t>
  </si>
  <si>
    <t xml:space="preserve">       专项上解支出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</si>
  <si>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</si>
  <si>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</si>
  <si>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收入总计</t>
  </si>
  <si>
    <t>支出总计</t>
  </si>
  <si>
    <t>单位：元</t>
  </si>
  <si>
    <t>表1</t>
  </si>
  <si>
    <t>调入资金</t>
  </si>
  <si>
    <t>一般性转移支付收入</t>
  </si>
  <si>
    <t>上年结转结余收入</t>
  </si>
  <si>
    <t>支出合计</t>
  </si>
  <si>
    <t xml:space="preserve">   　其中：结转</t>
  </si>
  <si>
    <t>政府性基金收入</t>
  </si>
  <si>
    <t>转移性收入</t>
  </si>
  <si>
    <t>上年结余收入</t>
  </si>
  <si>
    <t xml:space="preserve">   调出资金</t>
  </si>
  <si>
    <t xml:space="preserve">   年终结余</t>
  </si>
  <si>
    <t>镇乡（街道）负责人（章）：</t>
  </si>
  <si>
    <t xml:space="preserve">        财政所负责人（章）：</t>
  </si>
  <si>
    <t xml:space="preserve">       经办人（签章）：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</si>
  <si>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</si>
  <si>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表2</t>
  </si>
  <si>
    <t>公共预算收入合计</t>
  </si>
  <si>
    <t>1、均衡性转移支付收入</t>
  </si>
  <si>
    <t>2、固定数额补助</t>
  </si>
  <si>
    <t>3、其他一般性转移支付收入</t>
  </si>
  <si>
    <t xml:space="preserve">  其他一般公共服务支出</t>
  </si>
  <si>
    <t xml:space="preserve">  其他城乡社区支出</t>
  </si>
  <si>
    <t xml:space="preserve">  住房公积金</t>
  </si>
  <si>
    <t>其他支出</t>
  </si>
  <si>
    <t>2021年开州区乡镇街道基金收支预算表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</si>
  <si>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</si>
  <si>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</si>
  <si>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</si>
  <si>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</si>
  <si>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</si>
  <si>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</si>
  <si>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</si>
  <si>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</si>
  <si>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</si>
  <si>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</si>
  <si>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十二、农林水支出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</si>
  <si>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</si>
  <si>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</si>
  <si>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</si>
  <si>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</si>
  <si>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</si>
  <si>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</si>
  <si>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</si>
  <si>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二十二、预备费</t>
  </si>
  <si>
    <t>二十三、其他支出</t>
  </si>
  <si>
    <t>二十四、债务付息及发行费用支出</t>
  </si>
  <si>
    <t>2021年开州区乡镇街道一般公共预算收支预算表</t>
  </si>
  <si>
    <t>2020年执行数</t>
  </si>
  <si>
    <t>2021年预算数</t>
  </si>
  <si>
    <t>2021年预算数</t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</si>
  <si>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</si>
  <si>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</si>
  <si>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</si>
  <si>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</si>
  <si>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</si>
  <si>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事业运行</t>
  </si>
  <si>
    <t xml:space="preserve">  政府办公厅（室）及相关机构事务</t>
  </si>
  <si>
    <t xml:space="preserve">    其他政府办公厅（室）及相关机构事务支出</t>
  </si>
  <si>
    <t xml:space="preserve">  财政事务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</si>
  <si>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</si>
  <si>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</si>
  <si>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</si>
  <si>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  其他一般公共服务支出</t>
  </si>
  <si>
    <t xml:space="preserve">  国防动员</t>
  </si>
  <si>
    <t xml:space="preserve">    其他国防动员支出</t>
  </si>
  <si>
    <t xml:space="preserve">  文化和旅游</t>
  </si>
  <si>
    <t xml:space="preserve">    群众文化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</si>
  <si>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</si>
  <si>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</si>
  <si>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</si>
  <si>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</si>
  <si>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</si>
  <si>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</si>
  <si>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</si>
  <si>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</si>
  <si>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</si>
  <si>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</si>
  <si>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</si>
  <si>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</si>
  <si>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</si>
  <si>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</si>
  <si>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</si>
  <si>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</si>
  <si>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</si>
  <si>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</si>
  <si>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</si>
  <si>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</si>
  <si>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</si>
  <si>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</si>
  <si>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  其他城乡社区支出</t>
  </si>
  <si>
    <t xml:space="preserve">  农业农村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</si>
  <si>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</si>
  <si>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</si>
  <si>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</si>
  <si>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</si>
  <si>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</si>
  <si>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</si>
  <si>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</si>
  <si>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</si>
  <si>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</si>
  <si>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</si>
  <si>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</si>
  <si>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</si>
  <si>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</si>
  <si>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</si>
  <si>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</si>
  <si>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</si>
  <si>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</si>
  <si>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</si>
  <si>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</si>
  <si>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</si>
  <si>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</si>
  <si>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其他支出</t>
  </si>
  <si>
    <t xml:space="preserve">  住房改革支出</t>
  </si>
  <si>
    <t xml:space="preserve">    住房公积金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</si>
  <si>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</si>
  <si>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</si>
  <si>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</si>
  <si>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</si>
  <si>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</si>
  <si>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</si>
  <si>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>科目编码</t>
  </si>
  <si>
    <t>支        出</t>
  </si>
  <si>
    <t xml:space="preserve">2021年乡镇街道一般公共预算本级支出表 </t>
  </si>
  <si>
    <t>（按经济分类科目）</t>
  </si>
  <si>
    <t>预 算 数</t>
  </si>
  <si>
    <t>机关工资福利支出</t>
  </si>
  <si>
    <t xml:space="preserve">  工资奖金津补贴</t>
  </si>
  <si>
    <t xml:space="preserve">  社会保障缴费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</si>
  <si>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</si>
  <si>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</si>
  <si>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</si>
  <si>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</si>
  <si>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</si>
  <si>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</si>
  <si>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</si>
  <si>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</si>
  <si>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</si>
  <si>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</si>
  <si>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</si>
  <si>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</si>
  <si>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对事业单位经常性补助</t>
  </si>
  <si>
    <t xml:space="preserve">  工资福利支出</t>
  </si>
  <si>
    <t xml:space="preserve">  商品和服务支出</t>
  </si>
  <si>
    <t>对事业单位资本性补助</t>
  </si>
  <si>
    <t xml:space="preserve">  资本性支出(一)</t>
  </si>
  <si>
    <t>对个人和家庭的补助</t>
  </si>
  <si>
    <t xml:space="preserve">  社会福利和救助</t>
  </si>
  <si>
    <t xml:space="preserve">  个人农业生产补贴</t>
  </si>
  <si>
    <t xml:space="preserve">  离退休费</t>
  </si>
  <si>
    <t xml:space="preserve">  其他对个人和家庭补助</t>
  </si>
  <si>
    <t>支       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</si>
  <si>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</si>
  <si>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</si>
  <si>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</si>
  <si>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</si>
  <si>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</si>
  <si>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</si>
  <si>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</si>
  <si>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</si>
  <si>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</si>
  <si>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 xml:space="preserve">  其他对事业单位补助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</si>
  <si>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</si>
  <si>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</si>
  <si>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</si>
  <si>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</si>
  <si>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</si>
  <si>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</si>
  <si>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</si>
  <si>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</si>
  <si>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 xml:space="preserve">  助学金</t>
  </si>
  <si>
    <t xml:space="preserve">  赠与</t>
  </si>
  <si>
    <t xml:space="preserve">  国家赔偿费用支出</t>
  </si>
  <si>
    <t xml:space="preserve">  对民间非营利组织和群众性自治组织补贴</t>
  </si>
  <si>
    <t>科目代码</t>
  </si>
  <si>
    <t>收                          入</t>
  </si>
  <si>
    <t>支                          出</t>
  </si>
  <si>
    <t>项          目</t>
  </si>
  <si>
    <t>2020年执行数</t>
  </si>
  <si>
    <t>其中：上年结转安排数</t>
  </si>
  <si>
    <t>预  算  数</t>
  </si>
  <si>
    <t>合      计</t>
  </si>
  <si>
    <t>收              入</t>
  </si>
  <si>
    <t>支            出</t>
  </si>
  <si>
    <t>基金收入合计</t>
  </si>
  <si>
    <t>　政府性基金转移收入</t>
  </si>
  <si>
    <t>调入资金</t>
  </si>
  <si>
    <t>政府性基金预算调入基金</t>
  </si>
  <si>
    <t xml:space="preserve">   　其中：结转</t>
  </si>
  <si>
    <t>支        出</t>
  </si>
  <si>
    <t xml:space="preserve">    国有土地使用权出让收入安排的支出</t>
  </si>
  <si>
    <t xml:space="preserve">    城市基础设施配套费安排的支出</t>
  </si>
  <si>
    <t xml:space="preserve">    三峡水库库区基金支出</t>
  </si>
  <si>
    <t xml:space="preserve">    国家重大水利工程建设基金安排的支出</t>
  </si>
  <si>
    <t>一、城乡社区支出</t>
  </si>
  <si>
    <t>二、农林水支出</t>
  </si>
  <si>
    <t>合计</t>
  </si>
  <si>
    <t>合计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</si>
  <si>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</si>
  <si>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</si>
  <si>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</si>
  <si>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       城市公共设施</t>
  </si>
  <si>
    <t xml:space="preserve">           基础设施建设和经济发展</t>
  </si>
  <si>
    <t xml:space="preserve">           三峡后续工作</t>
  </si>
  <si>
    <t>支      出</t>
  </si>
  <si>
    <t>预算数</t>
  </si>
  <si>
    <t>单位：元</t>
  </si>
  <si>
    <t>（分地区）</t>
  </si>
  <si>
    <t>合计</t>
  </si>
  <si>
    <t xml:space="preserve">2021年乡镇街道基金预算转移支付支出表 </t>
  </si>
  <si>
    <t xml:space="preserve">2021年乡镇街道一般公共预算转移支付支出表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</si>
  <si>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</si>
  <si>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</si>
  <si>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</si>
  <si>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</si>
  <si>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</si>
  <si>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</si>
  <si>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</si>
  <si>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</si>
  <si>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</si>
  <si>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</si>
  <si>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</si>
  <si>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</si>
  <si>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</si>
  <si>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</si>
  <si>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</si>
  <si>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</si>
  <si>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</si>
  <si>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</si>
  <si>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</si>
  <si>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</si>
  <si>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 xml:space="preserve">2021年乡镇街道国有资本经营预算收支预算表 </t>
  </si>
  <si>
    <t>2020年执行数</t>
  </si>
  <si>
    <t>2021年预算数</t>
  </si>
  <si>
    <t>注：乡镇街道无国有资本经营预算，以空表列示。</t>
  </si>
  <si>
    <t>注：本表由于乡镇街道属末级，无相关数据，以空表列示。</t>
  </si>
  <si>
    <t xml:space="preserve">2020年乡镇街道国有资本经费预算支出表 </t>
  </si>
  <si>
    <t xml:space="preserve">2021年乡镇街道国有资本经营预算转移支付支出表 </t>
  </si>
  <si>
    <t>2021年社会保险基金收入预算表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</si>
  <si>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</si>
  <si>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</si>
  <si>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</si>
  <si>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</si>
  <si>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</si>
  <si>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</si>
  <si>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</si>
  <si>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</si>
  <si>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</si>
  <si>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</si>
  <si>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</si>
  <si>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</si>
  <si>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</si>
  <si>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2021年社会保险基金支出预算表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</si>
  <si>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</si>
  <si>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</si>
  <si>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</si>
  <si>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</si>
  <si>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</si>
  <si>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</si>
  <si>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</si>
  <si>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</si>
  <si>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</si>
  <si>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</si>
  <si>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</si>
  <si>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</si>
  <si>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</si>
  <si>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2021年社会保险基金结余预算表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</si>
  <si>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</si>
  <si>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</si>
  <si>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</si>
  <si>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</si>
  <si>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</si>
  <si>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</si>
  <si>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</si>
  <si>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</si>
  <si>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</si>
  <si>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</si>
  <si>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</si>
  <si>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</si>
  <si>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</si>
  <si>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</si>
  <si>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</si>
  <si>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</si>
  <si>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地   区</t>
  </si>
  <si>
    <t>2020年债务限额</t>
  </si>
  <si>
    <t>2020年债务余额预计执行数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</si>
  <si>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</si>
  <si>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</si>
  <si>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</si>
  <si>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</si>
  <si>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</si>
  <si>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</si>
  <si>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</si>
  <si>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</si>
  <si>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</si>
  <si>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乡镇街道2020年地方政府债务限额及余额情况表</t>
  </si>
  <si>
    <t>乡镇街道</t>
  </si>
  <si>
    <t>注：1.乡镇无发行债务权限，以空表列示。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</si>
  <si>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</si>
  <si>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</si>
  <si>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</si>
  <si>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</si>
  <si>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</si>
  <si>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</si>
  <si>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</si>
  <si>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2021年区乡镇街道一般公共预算“三公”经费预算支出表</t>
  </si>
  <si>
    <t>说明：</t>
  </si>
  <si>
    <t xml:space="preserve"> 二、国防支出</t>
  </si>
  <si>
    <t xml:space="preserve"> 三、文化旅游体育与传媒支出</t>
  </si>
  <si>
    <t xml:space="preserve"> 四、社会保障和就业支出</t>
  </si>
  <si>
    <t xml:space="preserve"> 五、卫生健康支出</t>
  </si>
  <si>
    <t xml:space="preserve"> 六、节能环保支出</t>
  </si>
  <si>
    <t xml:space="preserve"> 七、城乡社区支出</t>
  </si>
  <si>
    <t>八、农林水支出</t>
  </si>
  <si>
    <t>九、交通运输支出</t>
  </si>
  <si>
    <t xml:space="preserve"> 十一、灾害防治及应急管理支出</t>
  </si>
  <si>
    <t xml:space="preserve"> 十、住房保障支出</t>
  </si>
  <si>
    <t>2021年  金峰镇、乡（街道）财政预算草案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</si>
  <si>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</t>
    </r>
    <r>
      <rPr>
        <sz val="22"/>
        <rFont val="Times New Roman"/>
        <family val="1"/>
      </rPr>
      <t>2021</t>
    </r>
    <r>
      <rPr>
        <sz val="22"/>
        <rFont val="宋体"/>
        <family val="0"/>
      </rPr>
      <t>年</t>
    </r>
    <r>
      <rPr>
        <sz val="22"/>
        <rFont val="Times New Roman"/>
        <family val="1"/>
      </rPr>
      <t>3</t>
    </r>
    <r>
      <rPr>
        <sz val="22"/>
        <rFont val="宋体"/>
        <family val="0"/>
      </rPr>
      <t>月</t>
    </r>
    <r>
      <rPr>
        <sz val="22"/>
        <rFont val="Times New Roman"/>
        <family val="1"/>
      </rPr>
      <t>23</t>
    </r>
    <r>
      <rPr>
        <sz val="22"/>
        <rFont val="宋体"/>
        <family val="0"/>
      </rPr>
      <t>日</t>
    </r>
  </si>
  <si>
    <t>编制单位(盖章）：重庆市开州区金峰镇人民政府</t>
  </si>
  <si>
    <t xml:space="preserve">2021年区本级一般公共预算本级基本支出预算表 </t>
  </si>
  <si>
    <t xml:space="preserve">2021年乡镇街道政府性基金支出预算表 </t>
  </si>
  <si>
    <t>二十一、灾害防治及应急管理支出</t>
  </si>
  <si>
    <t>十一、城乡社区支出</t>
  </si>
  <si>
    <t>十三、交通运输支出</t>
  </si>
  <si>
    <r>
      <rPr>
        <sz val="12"/>
        <rFont val="方正仿宋_GBK"/>
        <family val="4"/>
      </rPr>
      <t>一、文化旅游体育与传媒支出</t>
    </r>
  </si>
  <si>
    <r>
      <rPr>
        <sz val="12"/>
        <rFont val="方正仿宋_GBK"/>
        <family val="4"/>
      </rPr>
      <t>二、社会保障和就业支出</t>
    </r>
  </si>
  <si>
    <r>
      <rPr>
        <sz val="12"/>
        <rFont val="方正仿宋_GBK"/>
        <family val="4"/>
      </rPr>
      <t>三、城乡社区支出</t>
    </r>
  </si>
  <si>
    <r>
      <rPr>
        <sz val="12"/>
        <rFont val="方正仿宋_GBK"/>
        <family val="4"/>
      </rPr>
      <t>四、农林水支出</t>
    </r>
  </si>
  <si>
    <r>
      <rPr>
        <sz val="12"/>
        <rFont val="方正仿宋_GBK"/>
        <family val="4"/>
      </rPr>
      <t>五、交通运输支出</t>
    </r>
  </si>
  <si>
    <r>
      <rPr>
        <sz val="12"/>
        <rFont val="方正仿宋_GBK"/>
        <family val="4"/>
      </rPr>
      <t>六、其他支出</t>
    </r>
  </si>
  <si>
    <r>
      <rPr>
        <sz val="12"/>
        <rFont val="方正仿宋_GBK"/>
        <family val="4"/>
      </rPr>
      <t>七、债务付息及发行费用支出</t>
    </r>
  </si>
  <si>
    <r>
      <rPr>
        <b/>
        <sz val="12"/>
        <rFont val="方正仿宋_GBK"/>
        <family val="4"/>
      </rPr>
      <t>支出合计</t>
    </r>
  </si>
  <si>
    <r>
      <rPr>
        <b/>
        <sz val="12"/>
        <rFont val="方正仿宋_GBK"/>
        <family val="4"/>
      </rPr>
      <t>转移性支出</t>
    </r>
  </si>
  <si>
    <r>
      <rPr>
        <sz val="12"/>
        <rFont val="方正仿宋_GBK"/>
        <family val="4"/>
      </rPr>
      <t>上解上级支出</t>
    </r>
  </si>
  <si>
    <r>
      <t xml:space="preserve">    </t>
    </r>
    <r>
      <rPr>
        <sz val="12"/>
        <rFont val="方正仿宋_GBK"/>
        <family val="4"/>
      </rPr>
      <t>体制上解支出</t>
    </r>
  </si>
  <si>
    <r>
      <t xml:space="preserve">       </t>
    </r>
    <r>
      <rPr>
        <sz val="12"/>
        <rFont val="方正仿宋_GBK"/>
        <family val="4"/>
      </rPr>
      <t>专项上解支出</t>
    </r>
  </si>
  <si>
    <r>
      <t xml:space="preserve">   </t>
    </r>
    <r>
      <rPr>
        <b/>
        <sz val="12"/>
        <rFont val="方正仿宋_GBK"/>
        <family val="4"/>
      </rPr>
      <t>调出资金</t>
    </r>
  </si>
  <si>
    <r>
      <t xml:space="preserve">   </t>
    </r>
    <r>
      <rPr>
        <b/>
        <sz val="12"/>
        <rFont val="方正仿宋_GBK"/>
        <family val="4"/>
      </rPr>
      <t>年终结余</t>
    </r>
  </si>
  <si>
    <r>
      <t xml:space="preserve">       </t>
    </r>
    <r>
      <rPr>
        <sz val="12"/>
        <rFont val="方正仿宋_GBK"/>
        <family val="4"/>
      </rPr>
      <t>结转</t>
    </r>
  </si>
  <si>
    <r>
      <t xml:space="preserve">              </t>
    </r>
    <r>
      <rPr>
        <sz val="12"/>
        <rFont val="方正仿宋_GBK"/>
        <family val="4"/>
      </rPr>
      <t>净结余</t>
    </r>
  </si>
  <si>
    <r>
      <rPr>
        <sz val="12"/>
        <rFont val="方正仿宋_GBK"/>
        <family val="4"/>
      </rPr>
      <t>支出总计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</si>
</sst>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_ "/>
    <numFmt numFmtId="186" formatCode="yyyy&quot;年&quot;m&quot;月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_);_(* \(#,##0\);_(* &quot;-&quot;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&quot;$&quot;* #,##0.00_);_(&quot;$&quot;* \(#,##0.00\);_(&quot;$&quot;* &quot;-&quot;??_);_(@_)"/>
    <numFmt numFmtId="195" formatCode="0.00_ "/>
    <numFmt numFmtId="196" formatCode="0_);[Red]\(0\)"/>
    <numFmt numFmtId="197" formatCode="#,##0_);[Red]\(#,##0\)"/>
    <numFmt numFmtId="198" formatCode="0.0%"/>
  </numFmts>
  <fonts count="99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sz val="12"/>
      <name val="黑体"/>
      <family val="3"/>
    </font>
    <font>
      <sz val="11"/>
      <name val="Times New Roman"/>
      <family val="1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楷体_GB2312"/>
      <family val="3"/>
    </font>
    <font>
      <b/>
      <sz val="12"/>
      <name val="黑体"/>
      <family val="3"/>
    </font>
    <font>
      <sz val="18"/>
      <name val="仿宋_GB2312"/>
      <family val="3"/>
    </font>
    <font>
      <sz val="36"/>
      <name val="黑体"/>
      <family val="3"/>
    </font>
    <font>
      <sz val="18"/>
      <name val="Times New Roman"/>
      <family val="1"/>
    </font>
    <font>
      <sz val="16"/>
      <name val="宋体"/>
      <family val="0"/>
    </font>
    <font>
      <sz val="11"/>
      <name val="仿宋_GB2312"/>
      <family val="3"/>
    </font>
    <font>
      <sz val="9"/>
      <name val="仿宋_GB2312"/>
      <family val="3"/>
    </font>
    <font>
      <sz val="22"/>
      <name val="宋体"/>
      <family val="0"/>
    </font>
    <font>
      <sz val="22"/>
      <name val="Times New Roman"/>
      <family val="1"/>
    </font>
    <font>
      <sz val="18"/>
      <name val="宋体"/>
      <family val="0"/>
    </font>
    <font>
      <sz val="11"/>
      <color indexed="10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2"/>
      <name val="方正仿宋_GBK"/>
      <family val="4"/>
    </font>
    <font>
      <b/>
      <sz val="12"/>
      <name val="方正仿宋_GBK"/>
      <family val="4"/>
    </font>
    <font>
      <sz val="12"/>
      <name val="方正黑体_GBK"/>
      <family val="4"/>
    </font>
    <font>
      <b/>
      <sz val="14"/>
      <name val="方正黑体_GBK"/>
      <family val="4"/>
    </font>
    <font>
      <b/>
      <sz val="12"/>
      <name val="方正黑体_GBK"/>
      <family val="4"/>
    </font>
    <font>
      <b/>
      <sz val="12"/>
      <color indexed="10"/>
      <name val="方正黑体_GBK"/>
      <family val="4"/>
    </font>
    <font>
      <sz val="12"/>
      <color indexed="10"/>
      <name val="方正仿宋_GBK"/>
      <family val="4"/>
    </font>
    <font>
      <sz val="14"/>
      <name val="黑体"/>
      <family val="3"/>
    </font>
    <font>
      <sz val="10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b/>
      <sz val="18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8"/>
      <name val="方正仿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22"/>
      <color indexed="8"/>
      <name val="方正小标宋_GBK"/>
      <family val="4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theme="1"/>
      <name val="Calibri"/>
      <family val="0"/>
    </font>
    <font>
      <b/>
      <sz val="12"/>
      <name val="Calibri"/>
      <family val="0"/>
    </font>
    <font>
      <sz val="12"/>
      <color theme="1"/>
      <name val="方正仿宋_GBK"/>
      <family val="4"/>
    </font>
    <font>
      <sz val="10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b/>
      <sz val="11"/>
      <color theme="1"/>
      <name val="Calibri"/>
      <family val="0"/>
    </font>
    <font>
      <sz val="22"/>
      <color theme="1"/>
      <name val="方正小标宋_GBK"/>
      <family val="4"/>
    </font>
    <font>
      <sz val="10"/>
      <color indexed="8"/>
      <name val="Calibri"/>
      <family val="0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" applyNumberFormat="0" applyFill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22" fillId="0" borderId="0">
      <alignment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7" fillId="0" borderId="0" applyNumberFormat="0" applyFill="0" applyBorder="0" applyAlignment="0" applyProtection="0"/>
    <xf numFmtId="0" fontId="77" fillId="21" borderId="0" applyNumberFormat="0" applyBorder="0" applyAlignment="0" applyProtection="0"/>
    <xf numFmtId="0" fontId="7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22" borderId="5" applyNumberFormat="0" applyAlignment="0" applyProtection="0"/>
    <xf numFmtId="0" fontId="80" fillId="23" borderId="6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5" fillId="0" borderId="0" applyFont="0" applyFill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84" fillId="30" borderId="0" applyNumberFormat="0" applyBorder="0" applyAlignment="0" applyProtection="0"/>
    <xf numFmtId="0" fontId="85" fillId="22" borderId="8" applyNumberFormat="0" applyAlignment="0" applyProtection="0"/>
    <xf numFmtId="0" fontId="86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1" fontId="6" fillId="0" borderId="10" xfId="0" applyNumberFormat="1" applyFont="1" applyFill="1" applyBorder="1" applyAlignment="1" applyProtection="1">
      <alignment/>
      <protection locked="0"/>
    </xf>
    <xf numFmtId="185" fontId="15" fillId="0" borderId="10" xfId="0" applyNumberFormat="1" applyFont="1" applyFill="1" applyBorder="1" applyAlignment="1" applyProtection="1">
      <alignment horizontal="left" shrinkToFit="1"/>
      <protection locked="0"/>
    </xf>
    <xf numFmtId="1" fontId="3" fillId="0" borderId="10" xfId="0" applyNumberFormat="1" applyFont="1" applyFill="1" applyBorder="1" applyAlignment="1" applyProtection="1">
      <alignment horizontal="left" indent="1"/>
      <protection locked="0"/>
    </xf>
    <xf numFmtId="1" fontId="3" fillId="0" borderId="10" xfId="0" applyNumberFormat="1" applyFont="1" applyFill="1" applyBorder="1" applyAlignment="1" applyProtection="1">
      <alignment/>
      <protection locked="0"/>
    </xf>
    <xf numFmtId="185" fontId="16" fillId="0" borderId="10" xfId="0" applyNumberFormat="1" applyFont="1" applyFill="1" applyBorder="1" applyAlignment="1" applyProtection="1">
      <alignment horizontal="left" shrinkToFit="1"/>
      <protection locked="0"/>
    </xf>
    <xf numFmtId="185" fontId="15" fillId="0" borderId="10" xfId="0" applyNumberFormat="1" applyFont="1" applyFill="1" applyBorder="1" applyAlignment="1" applyProtection="1">
      <alignment shrinkToFit="1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/>
      <protection locked="0"/>
    </xf>
    <xf numFmtId="0" fontId="23" fillId="0" borderId="10" xfId="42" applyFont="1" applyFill="1" applyBorder="1">
      <alignment vertical="center"/>
      <protection/>
    </xf>
    <xf numFmtId="49" fontId="87" fillId="0" borderId="10" xfId="0" applyNumberFormat="1" applyFont="1" applyFill="1" applyBorder="1" applyAlignment="1" applyProtection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4" fillId="0" borderId="0" xfId="42" applyFont="1" applyFill="1" applyAlignment="1">
      <alignment vertical="center"/>
      <protection/>
    </xf>
    <xf numFmtId="49" fontId="88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5" fillId="0" borderId="0" xfId="42" applyBorder="1" applyAlignment="1">
      <alignment horizontal="right" vertical="center"/>
      <protection/>
    </xf>
    <xf numFmtId="0" fontId="87" fillId="0" borderId="0" xfId="42" applyFont="1" applyBorder="1" applyAlignment="1">
      <alignment horizontal="right" vertical="center"/>
      <protection/>
    </xf>
    <xf numFmtId="0" fontId="24" fillId="0" borderId="10" xfId="0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47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 applyProtection="1">
      <alignment horizontal="center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42" applyFont="1" applyFill="1" applyBorder="1" applyAlignment="1">
      <alignment horizontal="center" vertical="center"/>
      <protection/>
    </xf>
    <xf numFmtId="0" fontId="27" fillId="0" borderId="10" xfId="47" applyFont="1" applyFill="1" applyBorder="1" applyAlignment="1">
      <alignment horizontal="center" vertical="center"/>
      <protection/>
    </xf>
    <xf numFmtId="196" fontId="27" fillId="0" borderId="10" xfId="50" applyNumberFormat="1" applyFont="1" applyFill="1" applyBorder="1" applyAlignment="1" applyProtection="1">
      <alignment horizontal="center" vertical="center" wrapText="1"/>
      <protection locked="0"/>
    </xf>
    <xf numFmtId="49" fontId="89" fillId="0" borderId="10" xfId="0" applyNumberFormat="1" applyFont="1" applyFill="1" applyBorder="1" applyAlignment="1" applyProtection="1">
      <alignment vertical="center"/>
      <protection/>
    </xf>
    <xf numFmtId="49" fontId="24" fillId="0" borderId="10" xfId="0" applyNumberFormat="1" applyFont="1" applyFill="1" applyBorder="1" applyAlignment="1" applyProtection="1">
      <alignment vertical="center"/>
      <protection/>
    </xf>
    <xf numFmtId="0" fontId="25" fillId="0" borderId="10" xfId="49" applyNumberFormat="1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/>
      <protection locked="0"/>
    </xf>
    <xf numFmtId="0" fontId="25" fillId="0" borderId="10" xfId="49" applyNumberFormat="1" applyFont="1" applyFill="1" applyBorder="1" applyAlignment="1" applyProtection="1">
      <alignment horizontal="left" vertical="center"/>
      <protection locked="0"/>
    </xf>
    <xf numFmtId="0" fontId="24" fillId="0" borderId="10" xfId="49" applyNumberFormat="1" applyFont="1" applyFill="1" applyBorder="1" applyAlignment="1" applyProtection="1">
      <alignment vertical="center"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/>
      <protection locked="0"/>
    </xf>
    <xf numFmtId="185" fontId="24" fillId="0" borderId="10" xfId="0" applyNumberFormat="1" applyFont="1" applyFill="1" applyBorder="1" applyAlignment="1" applyProtection="1">
      <alignment horizontal="left" shrinkToFit="1"/>
      <protection locked="0"/>
    </xf>
    <xf numFmtId="185" fontId="24" fillId="0" borderId="10" xfId="0" applyNumberFormat="1" applyFont="1" applyFill="1" applyBorder="1" applyAlignment="1" applyProtection="1">
      <alignment shrinkToFit="1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75" fillId="0" borderId="12" xfId="40" applyFont="1" applyFill="1" applyBorder="1" applyAlignment="1">
      <alignment horizontal="center" vertical="center" wrapText="1"/>
      <protection/>
    </xf>
    <xf numFmtId="185" fontId="90" fillId="0" borderId="0" xfId="0" applyNumberFormat="1" applyFont="1" applyFill="1" applyBorder="1" applyAlignment="1" applyProtection="1">
      <alignment horizontal="right" vertical="center"/>
      <protection locked="0"/>
    </xf>
    <xf numFmtId="197" fontId="31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/>
    </xf>
    <xf numFmtId="197" fontId="24" fillId="0" borderId="10" xfId="0" applyNumberFormat="1" applyFont="1" applyFill="1" applyBorder="1" applyAlignment="1">
      <alignment vertical="center" wrapText="1"/>
    </xf>
    <xf numFmtId="196" fontId="24" fillId="0" borderId="10" xfId="0" applyNumberFormat="1" applyFont="1" applyFill="1" applyBorder="1" applyAlignment="1">
      <alignment horizontal="right"/>
    </xf>
    <xf numFmtId="0" fontId="91" fillId="0" borderId="0" xfId="40" applyFont="1" applyFill="1" applyAlignment="1">
      <alignment horizontal="left" vertical="center"/>
      <protection/>
    </xf>
    <xf numFmtId="0" fontId="92" fillId="0" borderId="0" xfId="40" applyFont="1" applyFill="1" applyBorder="1" applyAlignment="1">
      <alignment horizontal="right" vertical="center"/>
      <protection/>
    </xf>
    <xf numFmtId="185" fontId="93" fillId="0" borderId="0" xfId="0" applyNumberFormat="1" applyFont="1" applyFill="1" applyBorder="1" applyAlignment="1" applyProtection="1">
      <alignment horizontal="right" vertical="center"/>
      <protection locked="0"/>
    </xf>
    <xf numFmtId="0" fontId="31" fillId="0" borderId="10" xfId="46" applyFont="1" applyFill="1" applyBorder="1" applyAlignment="1">
      <alignment horizontal="center" vertical="center"/>
      <protection/>
    </xf>
    <xf numFmtId="195" fontId="32" fillId="0" borderId="10" xfId="0" applyNumberFormat="1" applyFont="1" applyFill="1" applyBorder="1" applyAlignment="1">
      <alignment horizontal="left" vertical="center" indent="1"/>
    </xf>
    <xf numFmtId="185" fontId="32" fillId="0" borderId="10" xfId="0" applyNumberFormat="1" applyFont="1" applyFill="1" applyBorder="1" applyAlignment="1">
      <alignment vertical="center"/>
    </xf>
    <xf numFmtId="0" fontId="75" fillId="33" borderId="0" xfId="41" applyFill="1" applyBorder="1">
      <alignment vertical="center"/>
      <protection/>
    </xf>
    <xf numFmtId="0" fontId="75" fillId="33" borderId="0" xfId="41" applyFill="1">
      <alignment vertical="center"/>
      <protection/>
    </xf>
    <xf numFmtId="196" fontId="15" fillId="33" borderId="0" xfId="41" applyNumberFormat="1" applyFont="1" applyFill="1" applyAlignment="1">
      <alignment horizontal="center" vertical="center"/>
      <protection/>
    </xf>
    <xf numFmtId="197" fontId="33" fillId="33" borderId="0" xfId="41" applyNumberFormat="1" applyFont="1" applyFill="1" applyAlignment="1">
      <alignment/>
      <protection/>
    </xf>
    <xf numFmtId="0" fontId="87" fillId="33" borderId="0" xfId="41" applyFont="1" applyFill="1" applyBorder="1" applyAlignment="1">
      <alignment horizontal="right" vertical="center"/>
      <protection/>
    </xf>
    <xf numFmtId="0" fontId="31" fillId="33" borderId="10" xfId="43" applyFont="1" applyFill="1" applyBorder="1" applyAlignment="1">
      <alignment horizontal="center" vertical="center"/>
      <protection/>
    </xf>
    <xf numFmtId="185" fontId="88" fillId="33" borderId="10" xfId="0" applyNumberFormat="1" applyFont="1" applyFill="1" applyBorder="1" applyAlignment="1" applyProtection="1">
      <alignment vertical="center"/>
      <protection/>
    </xf>
    <xf numFmtId="185" fontId="34" fillId="33" borderId="10" xfId="0" applyNumberFormat="1" applyFont="1" applyFill="1" applyBorder="1" applyAlignment="1" applyProtection="1">
      <alignment vertical="center"/>
      <protection/>
    </xf>
    <xf numFmtId="0" fontId="31" fillId="33" borderId="10" xfId="41" applyFont="1" applyFill="1" applyBorder="1" applyAlignment="1">
      <alignment vertical="center"/>
      <protection/>
    </xf>
    <xf numFmtId="197" fontId="31" fillId="33" borderId="10" xfId="41" applyNumberFormat="1" applyFont="1" applyFill="1" applyBorder="1" applyAlignment="1">
      <alignment vertical="center"/>
      <protection/>
    </xf>
    <xf numFmtId="3" fontId="32" fillId="33" borderId="10" xfId="0" applyNumberFormat="1" applyFont="1" applyFill="1" applyBorder="1" applyAlignment="1" applyProtection="1">
      <alignment vertical="center"/>
      <protection/>
    </xf>
    <xf numFmtId="185" fontId="32" fillId="33" borderId="10" xfId="0" applyNumberFormat="1" applyFont="1" applyFill="1" applyBorder="1" applyAlignment="1" applyProtection="1">
      <alignment vertical="center"/>
      <protection/>
    </xf>
    <xf numFmtId="185" fontId="0" fillId="33" borderId="10" xfId="0" applyNumberFormat="1" applyFont="1" applyFill="1" applyBorder="1" applyAlignment="1" applyProtection="1">
      <alignment vertical="center"/>
      <protection/>
    </xf>
    <xf numFmtId="3" fontId="32" fillId="33" borderId="10" xfId="0" applyNumberFormat="1" applyFont="1" applyFill="1" applyBorder="1" applyAlignment="1" applyProtection="1">
      <alignment horizontal="left" vertical="center" wrapText="1" indent="1"/>
      <protection/>
    </xf>
    <xf numFmtId="0" fontId="87" fillId="33" borderId="10" xfId="41" applyFont="1" applyFill="1" applyBorder="1" applyAlignment="1">
      <alignment vertical="center"/>
      <protection/>
    </xf>
    <xf numFmtId="196" fontId="15" fillId="33" borderId="10" xfId="63" applyNumberFormat="1" applyFont="1" applyFill="1" applyBorder="1" applyAlignment="1">
      <alignment horizontal="right" vertical="center"/>
    </xf>
    <xf numFmtId="0" fontId="35" fillId="33" borderId="10" xfId="41" applyFont="1" applyFill="1" applyBorder="1" applyAlignment="1">
      <alignment vertical="center"/>
      <protection/>
    </xf>
    <xf numFmtId="0" fontId="35" fillId="33" borderId="13" xfId="41" applyFont="1" applyFill="1" applyBorder="1" applyAlignment="1">
      <alignment vertical="center"/>
      <protection/>
    </xf>
    <xf numFmtId="196" fontId="15" fillId="33" borderId="13" xfId="63" applyNumberFormat="1" applyFont="1" applyFill="1" applyBorder="1" applyAlignment="1">
      <alignment horizontal="right" vertical="center"/>
    </xf>
    <xf numFmtId="3" fontId="32" fillId="33" borderId="10" xfId="0" applyNumberFormat="1" applyFont="1" applyFill="1" applyBorder="1" applyAlignment="1" applyProtection="1">
      <alignment vertical="center"/>
      <protection/>
    </xf>
    <xf numFmtId="185" fontId="34" fillId="33" borderId="10" xfId="0" applyNumberFormat="1" applyFont="1" applyFill="1" applyBorder="1" applyAlignment="1" applyProtection="1">
      <alignment vertical="center"/>
      <protection/>
    </xf>
    <xf numFmtId="0" fontId="87" fillId="33" borderId="13" xfId="41" applyFont="1" applyFill="1" applyBorder="1" applyAlignment="1">
      <alignment/>
      <protection/>
    </xf>
    <xf numFmtId="196" fontId="0" fillId="33" borderId="13" xfId="41" applyNumberFormat="1" applyFont="1" applyFill="1" applyBorder="1" applyAlignment="1">
      <alignment horizontal="right" vertical="center"/>
      <protection/>
    </xf>
    <xf numFmtId="3" fontId="32" fillId="33" borderId="10" xfId="0" applyNumberFormat="1" applyFont="1" applyFill="1" applyBorder="1" applyAlignment="1" applyProtection="1">
      <alignment horizontal="left" vertical="center" wrapText="1" indent="1"/>
      <protection/>
    </xf>
    <xf numFmtId="185" fontId="32" fillId="33" borderId="10" xfId="0" applyNumberFormat="1" applyFont="1" applyFill="1" applyBorder="1" applyAlignment="1" applyProtection="1">
      <alignment vertical="center"/>
      <protection/>
    </xf>
    <xf numFmtId="0" fontId="87" fillId="33" borderId="10" xfId="41" applyFont="1" applyFill="1" applyBorder="1" applyAlignment="1">
      <alignment/>
      <protection/>
    </xf>
    <xf numFmtId="196" fontId="0" fillId="33" borderId="10" xfId="41" applyNumberFormat="1" applyFont="1" applyFill="1" applyBorder="1" applyAlignment="1">
      <alignment horizontal="right" vertical="center"/>
      <protection/>
    </xf>
    <xf numFmtId="0" fontId="35" fillId="33" borderId="10" xfId="41" applyFont="1" applyFill="1" applyBorder="1" applyAlignment="1">
      <alignment/>
      <protection/>
    </xf>
    <xf numFmtId="196" fontId="15" fillId="33" borderId="10" xfId="63" applyNumberFormat="1" applyFont="1" applyFill="1" applyBorder="1" applyAlignment="1">
      <alignment horizontal="right" vertical="center"/>
    </xf>
    <xf numFmtId="0" fontId="31" fillId="33" borderId="10" xfId="0" applyFont="1" applyFill="1" applyBorder="1" applyAlignment="1">
      <alignment horizontal="left" vertical="center"/>
    </xf>
    <xf numFmtId="196" fontId="88" fillId="33" borderId="10" xfId="0" applyNumberFormat="1" applyFont="1" applyFill="1" applyBorder="1" applyAlignment="1">
      <alignment horizontal="right" vertical="center"/>
    </xf>
    <xf numFmtId="196" fontId="88" fillId="0" borderId="10" xfId="0" applyNumberFormat="1" applyFont="1" applyFill="1" applyBorder="1" applyAlignment="1">
      <alignment horizontal="right" vertical="center"/>
    </xf>
    <xf numFmtId="0" fontId="75" fillId="0" borderId="0" xfId="45" applyAlignment="1">
      <alignment vertical="center"/>
      <protection/>
    </xf>
    <xf numFmtId="0" fontId="75" fillId="0" borderId="0" xfId="45" applyBorder="1" applyAlignment="1">
      <alignment horizontal="right" vertical="center" wrapText="1"/>
      <protection/>
    </xf>
    <xf numFmtId="0" fontId="75" fillId="0" borderId="14" xfId="45" applyBorder="1" applyAlignment="1">
      <alignment horizontal="center" vertical="center"/>
      <protection/>
    </xf>
    <xf numFmtId="0" fontId="75" fillId="0" borderId="15" xfId="45" applyFill="1" applyBorder="1" applyAlignment="1">
      <alignment horizontal="center" vertical="center"/>
      <protection/>
    </xf>
    <xf numFmtId="0" fontId="94" fillId="0" borderId="14" xfId="45" applyFont="1" applyBorder="1" applyAlignment="1">
      <alignment vertical="center"/>
      <protection/>
    </xf>
    <xf numFmtId="185" fontId="94" fillId="0" borderId="15" xfId="45" applyNumberFormat="1" applyFont="1" applyFill="1" applyBorder="1" applyAlignment="1">
      <alignment vertical="center"/>
      <protection/>
    </xf>
    <xf numFmtId="0" fontId="75" fillId="0" borderId="14" xfId="45" applyBorder="1" applyAlignment="1">
      <alignment horizontal="left" vertical="center"/>
      <protection/>
    </xf>
    <xf numFmtId="185" fontId="75" fillId="0" borderId="15" xfId="45" applyNumberFormat="1" applyFill="1" applyBorder="1" applyAlignment="1">
      <alignment vertical="center"/>
      <protection/>
    </xf>
    <xf numFmtId="0" fontId="94" fillId="0" borderId="14" xfId="45" applyFont="1" applyBorder="1" applyAlignment="1">
      <alignment horizontal="left" vertical="center"/>
      <protection/>
    </xf>
    <xf numFmtId="0" fontId="75" fillId="0" borderId="14" xfId="45" applyBorder="1" applyAlignment="1">
      <alignment vertical="center"/>
      <protection/>
    </xf>
    <xf numFmtId="0" fontId="75" fillId="0" borderId="15" xfId="45" applyFill="1" applyBorder="1" applyAlignment="1">
      <alignment vertical="center"/>
      <protection/>
    </xf>
    <xf numFmtId="0" fontId="94" fillId="0" borderId="14" xfId="45" applyFont="1" applyBorder="1" applyAlignment="1">
      <alignment horizontal="center" vertical="center"/>
      <protection/>
    </xf>
    <xf numFmtId="0" fontId="75" fillId="0" borderId="0" xfId="45" applyBorder="1" applyAlignment="1">
      <alignment vertical="center" wrapText="1"/>
      <protection/>
    </xf>
    <xf numFmtId="0" fontId="75" fillId="0" borderId="15" xfId="45" applyBorder="1" applyAlignment="1">
      <alignment horizontal="center" vertical="center"/>
      <protection/>
    </xf>
    <xf numFmtId="185" fontId="94" fillId="0" borderId="15" xfId="45" applyNumberFormat="1" applyFont="1" applyBorder="1" applyAlignment="1">
      <alignment vertical="center"/>
      <protection/>
    </xf>
    <xf numFmtId="185" fontId="75" fillId="0" borderId="15" xfId="45" applyNumberFormat="1" applyBorder="1" applyAlignment="1">
      <alignment vertical="center"/>
      <protection/>
    </xf>
    <xf numFmtId="0" fontId="95" fillId="0" borderId="0" xfId="45" applyFont="1" applyAlignment="1">
      <alignment horizontal="center" wrapText="1"/>
      <protection/>
    </xf>
    <xf numFmtId="0" fontId="95" fillId="0" borderId="0" xfId="45" applyFont="1" applyAlignment="1">
      <alignment horizontal="center"/>
      <protection/>
    </xf>
    <xf numFmtId="0" fontId="37" fillId="0" borderId="0" xfId="48" applyFont="1" applyFill="1" applyBorder="1" applyAlignment="1">
      <alignment vertical="center" wrapText="1"/>
      <protection/>
    </xf>
    <xf numFmtId="0" fontId="76" fillId="0" borderId="0" xfId="48" applyFont="1" applyFill="1" applyAlignment="1">
      <alignment vertical="center"/>
      <protection/>
    </xf>
    <xf numFmtId="0" fontId="37" fillId="0" borderId="0" xfId="48" applyFont="1" applyFill="1" applyBorder="1" applyAlignment="1">
      <alignment horizontal="right" vertical="center" wrapText="1"/>
      <protection/>
    </xf>
    <xf numFmtId="0" fontId="38" fillId="0" borderId="10" xfId="48" applyFont="1" applyFill="1" applyBorder="1" applyAlignment="1">
      <alignment horizontal="center" vertical="center" wrapText="1"/>
      <protection/>
    </xf>
    <xf numFmtId="0" fontId="38" fillId="0" borderId="10" xfId="48" applyFont="1" applyFill="1" applyBorder="1" applyAlignment="1">
      <alignment vertical="center" wrapText="1"/>
      <protection/>
    </xf>
    <xf numFmtId="0" fontId="96" fillId="0" borderId="10" xfId="48" applyFont="1" applyFill="1" applyBorder="1" applyAlignment="1">
      <alignment horizontal="left" vertical="center" indent="1"/>
      <protection/>
    </xf>
    <xf numFmtId="0" fontId="96" fillId="0" borderId="10" xfId="48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0" xfId="43" applyFont="1" applyFill="1" applyBorder="1" applyAlignment="1">
      <alignment horizontal="right" vertical="center"/>
      <protection/>
    </xf>
    <xf numFmtId="0" fontId="0" fillId="34" borderId="10" xfId="0" applyFont="1" applyFill="1" applyBorder="1" applyAlignment="1">
      <alignment vertical="center"/>
    </xf>
    <xf numFmtId="0" fontId="0" fillId="0" borderId="10" xfId="42" applyFont="1" applyFill="1" applyBorder="1" applyAlignment="1">
      <alignment horizontal="left" vertical="center"/>
      <protection/>
    </xf>
    <xf numFmtId="0" fontId="24" fillId="0" borderId="10" xfId="42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3" fillId="0" borderId="10" xfId="42" applyFont="1" applyFill="1" applyBorder="1">
      <alignment vertical="center"/>
      <protection/>
    </xf>
    <xf numFmtId="0" fontId="19" fillId="0" borderId="0" xfId="0" applyFont="1" applyAlignment="1" applyProtection="1">
      <alignment horizontal="center" wrapText="1"/>
      <protection locked="0"/>
    </xf>
    <xf numFmtId="0" fontId="27" fillId="0" borderId="15" xfId="0" applyFont="1" applyFill="1" applyBorder="1" applyAlignment="1" applyProtection="1">
      <alignment horizontal="center"/>
      <protection locked="0"/>
    </xf>
    <xf numFmtId="0" fontId="27" fillId="0" borderId="16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75" fillId="0" borderId="0" xfId="42" applyFill="1" applyBorder="1" applyAlignment="1">
      <alignment horizontal="right" vertical="center"/>
      <protection/>
    </xf>
    <xf numFmtId="0" fontId="97" fillId="0" borderId="0" xfId="42" applyFont="1" applyFill="1" applyAlignment="1">
      <alignment horizontal="center" vertical="center"/>
      <protection/>
    </xf>
    <xf numFmtId="0" fontId="97" fillId="0" borderId="0" xfId="40" applyFont="1" applyFill="1" applyAlignment="1">
      <alignment horizontal="center" vertical="center"/>
      <protection/>
    </xf>
    <xf numFmtId="0" fontId="92" fillId="0" borderId="0" xfId="40" applyFont="1" applyFill="1" applyBorder="1" applyAlignment="1">
      <alignment horizontal="center" vertical="center"/>
      <protection/>
    </xf>
    <xf numFmtId="14" fontId="31" fillId="0" borderId="10" xfId="50" applyNumberFormat="1" applyFont="1" applyFill="1" applyBorder="1" applyAlignment="1" applyProtection="1">
      <alignment horizontal="center" vertical="center"/>
      <protection locked="0"/>
    </xf>
    <xf numFmtId="196" fontId="98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42" applyFont="1" applyFill="1" applyAlignment="1">
      <alignment horizontal="left" vertical="center" wrapText="1"/>
      <protection/>
    </xf>
    <xf numFmtId="0" fontId="0" fillId="33" borderId="0" xfId="42" applyFont="1" applyFill="1" applyAlignment="1">
      <alignment horizontal="left" vertical="center" wrapText="1"/>
      <protection/>
    </xf>
    <xf numFmtId="0" fontId="91" fillId="0" borderId="0" xfId="40" applyFont="1" applyFill="1" applyAlignment="1">
      <alignment horizontal="left" vertical="center"/>
      <protection/>
    </xf>
    <xf numFmtId="0" fontId="97" fillId="33" borderId="0" xfId="40" applyFont="1" applyFill="1" applyAlignment="1">
      <alignment horizontal="center" vertical="center"/>
      <protection/>
    </xf>
    <xf numFmtId="0" fontId="0" fillId="33" borderId="17" xfId="42" applyFont="1" applyFill="1" applyBorder="1" applyAlignment="1">
      <alignment horizontal="left" vertical="center" wrapText="1"/>
      <protection/>
    </xf>
    <xf numFmtId="0" fontId="95" fillId="0" borderId="0" xfId="45" applyFont="1" applyAlignment="1">
      <alignment horizontal="center" vertical="center" wrapText="1"/>
      <protection/>
    </xf>
    <xf numFmtId="0" fontId="95" fillId="0" borderId="0" xfId="45" applyFont="1" applyAlignment="1">
      <alignment horizontal="center" vertical="center"/>
      <protection/>
    </xf>
    <xf numFmtId="0" fontId="91" fillId="33" borderId="0" xfId="41" applyFont="1" applyFill="1" applyAlignment="1">
      <alignment horizontal="left" vertical="center"/>
      <protection/>
    </xf>
    <xf numFmtId="0" fontId="95" fillId="0" borderId="0" xfId="45" applyFont="1" applyAlignment="1">
      <alignment horizontal="center" wrapText="1"/>
      <protection/>
    </xf>
    <xf numFmtId="0" fontId="95" fillId="0" borderId="0" xfId="45" applyFont="1" applyAlignment="1">
      <alignment horizontal="center"/>
      <protection/>
    </xf>
    <xf numFmtId="0" fontId="36" fillId="0" borderId="0" xfId="48" applyFont="1" applyFill="1" applyBorder="1" applyAlignment="1">
      <alignment horizontal="center" vertical="center" wrapText="1"/>
      <protection/>
    </xf>
    <xf numFmtId="0" fontId="38" fillId="0" borderId="10" xfId="48" applyFont="1" applyFill="1" applyBorder="1" applyAlignment="1">
      <alignment horizontal="center" vertical="center" wrapText="1"/>
      <protection/>
    </xf>
    <xf numFmtId="0" fontId="37" fillId="0" borderId="18" xfId="48" applyFont="1" applyFill="1" applyBorder="1" applyAlignment="1">
      <alignment vertical="center" wrapText="1"/>
      <protection/>
    </xf>
    <xf numFmtId="0" fontId="37" fillId="0" borderId="0" xfId="48" applyFont="1" applyFill="1" applyBorder="1" applyAlignment="1">
      <alignment vertical="center" wrapText="1"/>
      <protection/>
    </xf>
    <xf numFmtId="0" fontId="39" fillId="0" borderId="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64" fillId="0" borderId="10" xfId="0" applyFont="1" applyFill="1" applyBorder="1" applyAlignment="1" applyProtection="1">
      <alignment/>
      <protection locked="0"/>
    </xf>
    <xf numFmtId="195" fontId="64" fillId="0" borderId="10" xfId="0" applyNumberFormat="1" applyFont="1" applyFill="1" applyBorder="1" applyAlignment="1" applyProtection="1">
      <alignment horizontal="right" vertical="center"/>
      <protection/>
    </xf>
    <xf numFmtId="195" fontId="64" fillId="0" borderId="10" xfId="0" applyNumberFormat="1" applyFont="1" applyFill="1" applyBorder="1" applyAlignment="1" applyProtection="1">
      <alignment horizontal="right" vertical="center"/>
      <protection locked="0"/>
    </xf>
    <xf numFmtId="195" fontId="65" fillId="34" borderId="10" xfId="0" applyNumberFormat="1" applyFont="1" applyFill="1" applyBorder="1" applyAlignment="1" applyProtection="1">
      <alignment horizontal="right" vertical="center"/>
      <protection/>
    </xf>
    <xf numFmtId="195" fontId="64" fillId="0" borderId="10" xfId="0" applyNumberFormat="1" applyFont="1" applyFill="1" applyBorder="1" applyAlignment="1" applyProtection="1">
      <alignment horizontal="right"/>
      <protection locked="0"/>
    </xf>
    <xf numFmtId="195" fontId="64" fillId="34" borderId="10" xfId="0" applyNumberFormat="1" applyFont="1" applyFill="1" applyBorder="1" applyAlignment="1" applyProtection="1">
      <alignment horizontal="right"/>
      <protection/>
    </xf>
    <xf numFmtId="195" fontId="64" fillId="34" borderId="10" xfId="0" applyNumberFormat="1" applyFont="1" applyFill="1" applyBorder="1" applyAlignment="1" applyProtection="1">
      <alignment horizontal="right"/>
      <protection locked="0"/>
    </xf>
    <xf numFmtId="195" fontId="65" fillId="34" borderId="10" xfId="0" applyNumberFormat="1" applyFont="1" applyFill="1" applyBorder="1" applyAlignment="1" applyProtection="1">
      <alignment horizontal="right"/>
      <protection locked="0"/>
    </xf>
    <xf numFmtId="195" fontId="64" fillId="0" borderId="10" xfId="0" applyNumberFormat="1" applyFont="1" applyFill="1" applyBorder="1" applyAlignment="1" applyProtection="1">
      <alignment horizontal="right" shrinkToFit="1"/>
      <protection locked="0"/>
    </xf>
    <xf numFmtId="195" fontId="65" fillId="0" borderId="10" xfId="0" applyNumberFormat="1" applyFont="1" applyFill="1" applyBorder="1" applyAlignment="1" applyProtection="1">
      <alignment horizontal="right"/>
      <protection locked="0"/>
    </xf>
    <xf numFmtId="195" fontId="66" fillId="0" borderId="10" xfId="0" applyNumberFormat="1" applyFont="1" applyFill="1" applyBorder="1" applyAlignment="1" applyProtection="1">
      <alignment horizontal="right"/>
      <protection locked="0"/>
    </xf>
    <xf numFmtId="195" fontId="64" fillId="34" borderId="10" xfId="0" applyNumberFormat="1" applyFont="1" applyFill="1" applyBorder="1" applyAlignment="1" applyProtection="1">
      <alignment vertical="center"/>
      <protection/>
    </xf>
    <xf numFmtId="195" fontId="64" fillId="0" borderId="10" xfId="0" applyNumberFormat="1" applyFont="1" applyFill="1" applyBorder="1" applyAlignment="1" applyProtection="1">
      <alignment vertical="center"/>
      <protection/>
    </xf>
    <xf numFmtId="195" fontId="25" fillId="34" borderId="10" xfId="0" applyNumberFormat="1" applyFont="1" applyFill="1" applyBorder="1" applyAlignment="1">
      <alignment horizontal="right" vertical="center"/>
    </xf>
    <xf numFmtId="195" fontId="24" fillId="34" borderId="10" xfId="0" applyNumberFormat="1" applyFont="1" applyFill="1" applyBorder="1" applyAlignment="1">
      <alignment horizontal="right" vertical="center"/>
    </xf>
    <xf numFmtId="195" fontId="24" fillId="33" borderId="10" xfId="0" applyNumberFormat="1" applyFont="1" applyFill="1" applyBorder="1" applyAlignment="1">
      <alignment horizontal="right" vertical="center"/>
    </xf>
    <xf numFmtId="0" fontId="64" fillId="0" borderId="10" xfId="49" applyNumberFormat="1" applyFont="1" applyFill="1" applyBorder="1" applyAlignment="1" applyProtection="1">
      <alignment vertical="center"/>
      <protection locked="0"/>
    </xf>
    <xf numFmtId="0" fontId="65" fillId="0" borderId="10" xfId="0" applyFont="1" applyFill="1" applyBorder="1" applyAlignment="1" applyProtection="1">
      <alignment horizontal="center"/>
      <protection locked="0"/>
    </xf>
    <xf numFmtId="1" fontId="65" fillId="0" borderId="10" xfId="0" applyNumberFormat="1" applyFont="1" applyFill="1" applyBorder="1" applyAlignment="1" applyProtection="1">
      <alignment/>
      <protection locked="0"/>
    </xf>
    <xf numFmtId="1" fontId="64" fillId="0" borderId="10" xfId="0" applyNumberFormat="1" applyFont="1" applyFill="1" applyBorder="1" applyAlignment="1" applyProtection="1">
      <alignment horizontal="left" indent="1"/>
      <protection locked="0"/>
    </xf>
    <xf numFmtId="1" fontId="64" fillId="0" borderId="10" xfId="0" applyNumberFormat="1" applyFont="1" applyFill="1" applyBorder="1" applyAlignment="1" applyProtection="1">
      <alignment/>
      <protection locked="0"/>
    </xf>
    <xf numFmtId="0" fontId="64" fillId="0" borderId="10" xfId="0" applyNumberFormat="1" applyFont="1" applyFill="1" applyBorder="1" applyAlignment="1" applyProtection="1">
      <alignment vertical="center"/>
      <protection locked="0"/>
    </xf>
    <xf numFmtId="0" fontId="65" fillId="0" borderId="10" xfId="0" applyNumberFormat="1" applyFont="1" applyFill="1" applyBorder="1" applyAlignment="1" applyProtection="1">
      <alignment/>
      <protection locked="0"/>
    </xf>
    <xf numFmtId="0" fontId="64" fillId="0" borderId="10" xfId="0" applyNumberFormat="1" applyFont="1" applyFill="1" applyBorder="1" applyAlignment="1" applyProtection="1">
      <alignment/>
      <protection locked="0"/>
    </xf>
    <xf numFmtId="0" fontId="64" fillId="0" borderId="10" xfId="0" applyFont="1" applyFill="1" applyBorder="1" applyAlignment="1" applyProtection="1">
      <alignment horizontal="center"/>
      <protection locked="0"/>
    </xf>
    <xf numFmtId="195" fontId="67" fillId="0" borderId="10" xfId="0" applyNumberFormat="1" applyFont="1" applyFill="1" applyBorder="1" applyAlignment="1" applyProtection="1">
      <alignment horizontal="right" vertical="center"/>
      <protection locked="0"/>
    </xf>
    <xf numFmtId="195" fontId="65" fillId="0" borderId="10" xfId="49" applyNumberFormat="1" applyFont="1" applyFill="1" applyBorder="1" applyAlignment="1" applyProtection="1">
      <alignment horizontal="right" vertical="center"/>
      <protection locked="0"/>
    </xf>
    <xf numFmtId="195" fontId="65" fillId="34" borderId="10" xfId="49" applyNumberFormat="1" applyFont="1" applyFill="1" applyBorder="1" applyAlignment="1" applyProtection="1">
      <alignment horizontal="right" vertical="center"/>
      <protection locked="0"/>
    </xf>
    <xf numFmtId="195" fontId="64" fillId="0" borderId="10" xfId="49" applyNumberFormat="1" applyFont="1" applyFill="1" applyBorder="1" applyAlignment="1" applyProtection="1">
      <alignment horizontal="right" vertical="center"/>
      <protection locked="0"/>
    </xf>
    <xf numFmtId="195" fontId="88" fillId="34" borderId="10" xfId="0" applyNumberFormat="1" applyFont="1" applyFill="1" applyBorder="1" applyAlignment="1">
      <alignment horizontal="right" vertical="center"/>
    </xf>
    <xf numFmtId="195" fontId="24" fillId="34" borderId="10" xfId="0" applyNumberFormat="1" applyFont="1" applyFill="1" applyBorder="1" applyAlignment="1">
      <alignment horizontal="right"/>
    </xf>
    <xf numFmtId="195" fontId="24" fillId="0" borderId="10" xfId="0" applyNumberFormat="1" applyFont="1" applyFill="1" applyBorder="1" applyAlignment="1">
      <alignment horizontal="right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_01石马河" xfId="49"/>
    <cellStyle name="常规_2007人代会数据 2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千位分隔[0] 3 2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158" t="s">
        <v>260</v>
      </c>
      <c r="B1" s="158"/>
      <c r="C1" s="158"/>
      <c r="D1" s="158"/>
      <c r="E1" s="158"/>
      <c r="F1" s="158"/>
    </row>
    <row r="2" spans="1:6" ht="27.75" customHeight="1">
      <c r="A2" s="74"/>
      <c r="B2" s="75"/>
      <c r="C2" s="76"/>
      <c r="D2" s="77"/>
      <c r="E2" s="77"/>
      <c r="F2" s="78" t="s">
        <v>235</v>
      </c>
    </row>
    <row r="3" spans="1:6" ht="18.75">
      <c r="A3" s="79" t="s">
        <v>240</v>
      </c>
      <c r="B3" s="79" t="s">
        <v>261</v>
      </c>
      <c r="C3" s="79" t="s">
        <v>262</v>
      </c>
      <c r="D3" s="79" t="s">
        <v>218</v>
      </c>
      <c r="E3" s="79" t="s">
        <v>261</v>
      </c>
      <c r="F3" s="79" t="s">
        <v>262</v>
      </c>
    </row>
    <row r="4" spans="1:6" ht="24.75" customHeight="1">
      <c r="A4" s="79" t="s">
        <v>241</v>
      </c>
      <c r="B4" s="79"/>
      <c r="C4" s="80"/>
      <c r="D4" s="79" t="s">
        <v>241</v>
      </c>
      <c r="E4" s="79"/>
      <c r="F4" s="81"/>
    </row>
    <row r="5" spans="1:6" ht="24.75" customHeight="1">
      <c r="A5" s="82" t="s">
        <v>242</v>
      </c>
      <c r="B5" s="81"/>
      <c r="C5" s="81"/>
      <c r="D5" s="83" t="s">
        <v>79</v>
      </c>
      <c r="E5" s="83"/>
      <c r="F5" s="81"/>
    </row>
    <row r="6" spans="1:6" ht="24.75" customHeight="1">
      <c r="A6" s="84" t="s">
        <v>243</v>
      </c>
      <c r="B6" s="81"/>
      <c r="C6" s="81"/>
      <c r="D6" s="84" t="s">
        <v>244</v>
      </c>
      <c r="E6" s="84"/>
      <c r="F6" s="81"/>
    </row>
    <row r="7" spans="1:6" ht="24.75" customHeight="1">
      <c r="A7" s="84" t="s">
        <v>245</v>
      </c>
      <c r="B7" s="86"/>
      <c r="C7" s="86"/>
      <c r="D7" s="87" t="s">
        <v>246</v>
      </c>
      <c r="E7" s="87"/>
      <c r="F7" s="85"/>
    </row>
    <row r="8" spans="1:6" ht="24.75" customHeight="1">
      <c r="A8" s="84"/>
      <c r="B8" s="84"/>
      <c r="C8" s="81"/>
      <c r="D8" s="87" t="s">
        <v>247</v>
      </c>
      <c r="E8" s="87"/>
      <c r="F8" s="85"/>
    </row>
    <row r="9" spans="1:6" ht="24.75" customHeight="1">
      <c r="A9" s="84"/>
      <c r="B9" s="84"/>
      <c r="C9" s="81"/>
      <c r="D9" s="84" t="s">
        <v>248</v>
      </c>
      <c r="E9" s="84"/>
      <c r="F9" s="81"/>
    </row>
    <row r="10" spans="1:6" ht="24.75" customHeight="1">
      <c r="A10" s="88"/>
      <c r="B10" s="88"/>
      <c r="C10" s="89"/>
      <c r="D10" s="87" t="s">
        <v>249</v>
      </c>
      <c r="E10" s="87"/>
      <c r="F10" s="85"/>
    </row>
    <row r="11" spans="1:6" ht="24.75" customHeight="1">
      <c r="A11" s="90"/>
      <c r="B11" s="90"/>
      <c r="C11" s="89"/>
      <c r="D11" s="87" t="s">
        <v>250</v>
      </c>
      <c r="E11" s="87"/>
      <c r="F11" s="85"/>
    </row>
    <row r="12" spans="1:6" ht="24.75" customHeight="1">
      <c r="A12" s="91"/>
      <c r="B12" s="91"/>
      <c r="C12" s="92"/>
      <c r="D12" s="93" t="s">
        <v>251</v>
      </c>
      <c r="E12" s="93"/>
      <c r="F12" s="94"/>
    </row>
    <row r="13" spans="1:6" ht="24.75" customHeight="1">
      <c r="A13" s="95"/>
      <c r="B13" s="95"/>
      <c r="C13" s="96"/>
      <c r="D13" s="97" t="s">
        <v>252</v>
      </c>
      <c r="E13" s="97"/>
      <c r="F13" s="98"/>
    </row>
    <row r="14" spans="1:6" ht="24.75" customHeight="1">
      <c r="A14" s="99"/>
      <c r="B14" s="99"/>
      <c r="C14" s="100"/>
      <c r="D14" s="97" t="s">
        <v>253</v>
      </c>
      <c r="E14" s="97"/>
      <c r="F14" s="98"/>
    </row>
    <row r="15" spans="1:6" ht="24.75" customHeight="1">
      <c r="A15" s="101"/>
      <c r="B15" s="101"/>
      <c r="C15" s="102"/>
      <c r="D15" s="93" t="s">
        <v>254</v>
      </c>
      <c r="E15" s="93"/>
      <c r="F15" s="94"/>
    </row>
    <row r="16" spans="1:6" ht="24.75" customHeight="1">
      <c r="A16" s="101"/>
      <c r="B16" s="101"/>
      <c r="C16" s="102"/>
      <c r="D16" s="97" t="s">
        <v>255</v>
      </c>
      <c r="E16" s="97"/>
      <c r="F16" s="98"/>
    </row>
    <row r="17" spans="1:6" ht="24.75" customHeight="1">
      <c r="A17" s="103" t="s">
        <v>256</v>
      </c>
      <c r="B17" s="103"/>
      <c r="C17" s="104"/>
      <c r="D17" s="103" t="s">
        <v>257</v>
      </c>
      <c r="E17" s="94"/>
      <c r="F17" s="94"/>
    </row>
    <row r="18" spans="1:6" ht="24.75" customHeight="1">
      <c r="A18" s="93" t="s">
        <v>258</v>
      </c>
      <c r="B18" s="93"/>
      <c r="C18" s="98"/>
      <c r="D18" s="93" t="s">
        <v>259</v>
      </c>
      <c r="E18" s="98"/>
      <c r="F18" s="98"/>
    </row>
    <row r="19" spans="1:6" ht="14.25" customHeight="1">
      <c r="A19" s="159" t="s">
        <v>263</v>
      </c>
      <c r="B19" s="159"/>
      <c r="C19" s="159"/>
      <c r="D19" s="159"/>
      <c r="E19" s="159"/>
      <c r="F19" s="159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151" t="s">
        <v>265</v>
      </c>
      <c r="B1" s="151"/>
      <c r="C1" s="151"/>
    </row>
    <row r="2" spans="2:3" ht="14.25">
      <c r="B2" s="59"/>
      <c r="C2" s="60" t="s">
        <v>28</v>
      </c>
    </row>
    <row r="3" spans="1:3" ht="18.75">
      <c r="A3" s="63" t="s">
        <v>203</v>
      </c>
      <c r="B3" s="64" t="s">
        <v>218</v>
      </c>
      <c r="C3" s="64" t="s">
        <v>154</v>
      </c>
    </row>
    <row r="4" spans="1:3" ht="18.75">
      <c r="A4" s="62"/>
      <c r="B4" s="61" t="s">
        <v>226</v>
      </c>
      <c r="C4" s="105">
        <f>C5+C12</f>
        <v>0</v>
      </c>
    </row>
    <row r="5" spans="1:3" ht="24.75" customHeight="1">
      <c r="A5" s="65"/>
      <c r="B5" s="66"/>
      <c r="C5" s="67"/>
    </row>
    <row r="6" spans="1:3" ht="24.75" customHeight="1">
      <c r="A6" s="65"/>
      <c r="B6" s="66"/>
      <c r="C6" s="67"/>
    </row>
    <row r="7" spans="1:3" ht="24.75" customHeight="1">
      <c r="A7" s="65"/>
      <c r="B7" s="66"/>
      <c r="C7" s="67"/>
    </row>
    <row r="8" spans="1:3" ht="24.75" customHeight="1">
      <c r="A8" s="65"/>
      <c r="B8" s="66"/>
      <c r="C8" s="67"/>
    </row>
    <row r="9" spans="1:3" ht="24.75" customHeight="1">
      <c r="A9" s="65"/>
      <c r="B9" s="66"/>
      <c r="C9" s="67"/>
    </row>
    <row r="10" spans="1:3" ht="24.75" customHeight="1">
      <c r="A10" s="65"/>
      <c r="B10" s="66"/>
      <c r="C10" s="67"/>
    </row>
    <row r="11" spans="1:3" ht="24.75" customHeight="1">
      <c r="A11" s="65"/>
      <c r="B11" s="66"/>
      <c r="C11" s="67"/>
    </row>
    <row r="12" spans="1:3" ht="24.75" customHeight="1">
      <c r="A12" s="65"/>
      <c r="B12" s="66"/>
      <c r="C12" s="67"/>
    </row>
    <row r="13" spans="1:3" ht="24.75" customHeight="1">
      <c r="A13" s="65"/>
      <c r="B13" s="66"/>
      <c r="C13" s="67"/>
    </row>
    <row r="14" spans="1:3" ht="24.75" customHeight="1">
      <c r="A14" s="65"/>
      <c r="B14" s="66"/>
      <c r="C14" s="67"/>
    </row>
    <row r="15" spans="1:3" ht="24.75" customHeight="1">
      <c r="A15" s="65"/>
      <c r="B15" s="66"/>
      <c r="C15" s="67"/>
    </row>
    <row r="16" spans="1:3" ht="24.75" customHeight="1">
      <c r="A16" s="65"/>
      <c r="B16" s="66"/>
      <c r="C16" s="67"/>
    </row>
    <row r="17" spans="1:2" ht="24.75" customHeight="1">
      <c r="A17" s="155" t="s">
        <v>263</v>
      </c>
      <c r="B17" s="156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4" sqref="A24:IV24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68"/>
      <c r="B1" s="68"/>
    </row>
    <row r="2" spans="1:2" ht="24">
      <c r="A2" s="151" t="s">
        <v>266</v>
      </c>
      <c r="B2" s="151"/>
    </row>
    <row r="3" spans="1:2" ht="14.25">
      <c r="A3" s="152" t="s">
        <v>236</v>
      </c>
      <c r="B3" s="152"/>
    </row>
    <row r="4" spans="1:2" ht="14.25">
      <c r="A4" s="69"/>
      <c r="B4" s="70" t="s">
        <v>235</v>
      </c>
    </row>
    <row r="5" spans="1:2" ht="14.25">
      <c r="A5" s="153" t="s">
        <v>233</v>
      </c>
      <c r="B5" s="154" t="s">
        <v>234</v>
      </c>
    </row>
    <row r="6" spans="1:2" ht="14.25">
      <c r="A6" s="153"/>
      <c r="B6" s="154"/>
    </row>
    <row r="7" spans="1:2" ht="30" customHeight="1">
      <c r="A7" s="71" t="s">
        <v>237</v>
      </c>
      <c r="B7" s="71"/>
    </row>
    <row r="8" spans="1:2" ht="30" customHeight="1">
      <c r="A8" s="72"/>
      <c r="B8" s="73"/>
    </row>
    <row r="9" spans="1:2" ht="30" customHeight="1">
      <c r="A9" s="72"/>
      <c r="B9" s="73"/>
    </row>
    <row r="10" spans="1:2" ht="30" customHeight="1">
      <c r="A10" s="72"/>
      <c r="B10" s="73"/>
    </row>
    <row r="11" spans="1:2" ht="30" customHeight="1">
      <c r="A11" s="72"/>
      <c r="B11" s="73"/>
    </row>
    <row r="12" spans="1:2" ht="30" customHeight="1">
      <c r="A12" s="72"/>
      <c r="B12" s="73"/>
    </row>
    <row r="13" spans="1:2" ht="30" customHeight="1">
      <c r="A13" s="72"/>
      <c r="B13" s="73"/>
    </row>
    <row r="14" spans="1:2" ht="30" customHeight="1">
      <c r="A14" s="72"/>
      <c r="B14" s="73"/>
    </row>
    <row r="15" spans="1:2" ht="30" customHeight="1">
      <c r="A15" s="72"/>
      <c r="B15" s="73"/>
    </row>
    <row r="16" spans="1:2" ht="30" customHeight="1">
      <c r="A16" s="72"/>
      <c r="B16" s="73"/>
    </row>
    <row r="17" spans="1:2" ht="30" customHeight="1">
      <c r="A17" s="72"/>
      <c r="B17" s="73"/>
    </row>
    <row r="18" spans="1:2" ht="30" customHeight="1">
      <c r="A18" s="72"/>
      <c r="B18" s="73"/>
    </row>
    <row r="19" spans="1:2" ht="30" customHeight="1">
      <c r="A19" s="72"/>
      <c r="B19" s="73"/>
    </row>
    <row r="20" spans="1:2" ht="30" customHeight="1">
      <c r="A20" s="72"/>
      <c r="B20" s="73"/>
    </row>
    <row r="21" spans="1:2" ht="30" customHeight="1">
      <c r="A21" s="72"/>
      <c r="B21" s="73"/>
    </row>
    <row r="22" spans="1:2" ht="30" customHeight="1">
      <c r="A22" s="72"/>
      <c r="B22" s="73"/>
    </row>
    <row r="23" spans="1:2" ht="30" customHeight="1">
      <c r="A23" s="72"/>
      <c r="B23" s="72"/>
    </row>
    <row r="24" spans="1:2" ht="14.25">
      <c r="A24" s="155" t="s">
        <v>264</v>
      </c>
      <c r="B24" s="156"/>
    </row>
  </sheetData>
  <sheetProtection/>
  <mergeCells count="5">
    <mergeCell ref="A2:B2"/>
    <mergeCell ref="A3:B3"/>
    <mergeCell ref="A5:A6"/>
    <mergeCell ref="B5:B6"/>
    <mergeCell ref="A24:B2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G24" sqref="G24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160" t="s">
        <v>267</v>
      </c>
      <c r="B1" s="161"/>
    </row>
    <row r="2" spans="1:2" ht="18" customHeight="1">
      <c r="A2" s="106" t="s">
        <v>268</v>
      </c>
      <c r="B2" s="107" t="s">
        <v>235</v>
      </c>
    </row>
    <row r="3" spans="1:2" ht="18" customHeight="1">
      <c r="A3" s="108" t="s">
        <v>269</v>
      </c>
      <c r="B3" s="109" t="s">
        <v>234</v>
      </c>
    </row>
    <row r="4" spans="1:2" ht="18" customHeight="1">
      <c r="A4" s="110" t="s">
        <v>270</v>
      </c>
      <c r="B4" s="111"/>
    </row>
    <row r="5" spans="1:2" ht="18" customHeight="1">
      <c r="A5" s="112" t="s">
        <v>271</v>
      </c>
      <c r="B5" s="113"/>
    </row>
    <row r="6" spans="1:2" ht="18" customHeight="1">
      <c r="A6" s="112" t="s">
        <v>272</v>
      </c>
      <c r="B6" s="113"/>
    </row>
    <row r="7" spans="1:2" ht="18" customHeight="1">
      <c r="A7" s="112" t="s">
        <v>273</v>
      </c>
      <c r="B7" s="113"/>
    </row>
    <row r="8" spans="1:2" ht="18" customHeight="1">
      <c r="A8" s="114" t="s">
        <v>274</v>
      </c>
      <c r="B8" s="111"/>
    </row>
    <row r="9" spans="1:2" ht="18" customHeight="1">
      <c r="A9" s="112" t="s">
        <v>271</v>
      </c>
      <c r="B9" s="113"/>
    </row>
    <row r="10" spans="1:2" ht="18" customHeight="1">
      <c r="A10" s="112" t="s">
        <v>272</v>
      </c>
      <c r="B10" s="113"/>
    </row>
    <row r="11" spans="1:2" ht="18" customHeight="1">
      <c r="A11" s="112" t="s">
        <v>273</v>
      </c>
      <c r="B11" s="113"/>
    </row>
    <row r="12" spans="1:2" ht="18" customHeight="1">
      <c r="A12" s="110" t="s">
        <v>275</v>
      </c>
      <c r="B12" s="111"/>
    </row>
    <row r="13" spans="1:2" ht="18" customHeight="1">
      <c r="A13" s="112" t="s">
        <v>271</v>
      </c>
      <c r="B13" s="113"/>
    </row>
    <row r="14" spans="1:2" ht="18" customHeight="1">
      <c r="A14" s="112" t="s">
        <v>272</v>
      </c>
      <c r="B14" s="113"/>
    </row>
    <row r="15" spans="1:2" ht="18" customHeight="1">
      <c r="A15" s="112" t="s">
        <v>273</v>
      </c>
      <c r="B15" s="113"/>
    </row>
    <row r="16" spans="1:2" ht="18" customHeight="1">
      <c r="A16" s="110" t="s">
        <v>276</v>
      </c>
      <c r="B16" s="111"/>
    </row>
    <row r="17" spans="1:2" ht="18" customHeight="1">
      <c r="A17" s="112" t="s">
        <v>271</v>
      </c>
      <c r="B17" s="113"/>
    </row>
    <row r="18" spans="1:2" ht="18" customHeight="1">
      <c r="A18" s="112" t="s">
        <v>272</v>
      </c>
      <c r="B18" s="113"/>
    </row>
    <row r="19" spans="1:2" ht="18" customHeight="1">
      <c r="A19" s="112" t="s">
        <v>273</v>
      </c>
      <c r="B19" s="113"/>
    </row>
    <row r="20" spans="1:2" ht="18" customHeight="1">
      <c r="A20" s="110" t="s">
        <v>277</v>
      </c>
      <c r="B20" s="111"/>
    </row>
    <row r="21" spans="1:2" ht="18" customHeight="1">
      <c r="A21" s="112" t="s">
        <v>271</v>
      </c>
      <c r="B21" s="113"/>
    </row>
    <row r="22" spans="1:2" ht="18" customHeight="1">
      <c r="A22" s="112" t="s">
        <v>272</v>
      </c>
      <c r="B22" s="113"/>
    </row>
    <row r="23" spans="1:2" ht="18" customHeight="1">
      <c r="A23" s="112" t="s">
        <v>273</v>
      </c>
      <c r="B23" s="113"/>
    </row>
    <row r="24" spans="1:2" ht="18" customHeight="1">
      <c r="A24" s="110" t="s">
        <v>278</v>
      </c>
      <c r="B24" s="111"/>
    </row>
    <row r="25" spans="1:2" ht="18" customHeight="1">
      <c r="A25" s="112" t="s">
        <v>271</v>
      </c>
      <c r="B25" s="113"/>
    </row>
    <row r="26" spans="1:2" ht="18" customHeight="1">
      <c r="A26" s="112" t="s">
        <v>272</v>
      </c>
      <c r="B26" s="113"/>
    </row>
    <row r="27" spans="1:2" ht="18" customHeight="1">
      <c r="A27" s="112" t="s">
        <v>273</v>
      </c>
      <c r="B27" s="113"/>
    </row>
    <row r="28" spans="1:2" ht="18" customHeight="1">
      <c r="A28" s="110" t="s">
        <v>279</v>
      </c>
      <c r="B28" s="111"/>
    </row>
    <row r="29" spans="1:2" ht="18" customHeight="1">
      <c r="A29" s="112" t="s">
        <v>271</v>
      </c>
      <c r="B29" s="113"/>
    </row>
    <row r="30" spans="1:2" ht="18" customHeight="1">
      <c r="A30" s="112" t="s">
        <v>272</v>
      </c>
      <c r="B30" s="113"/>
    </row>
    <row r="31" spans="1:2" ht="18" customHeight="1">
      <c r="A31" s="112" t="s">
        <v>273</v>
      </c>
      <c r="B31" s="113"/>
    </row>
    <row r="32" spans="1:2" ht="18" customHeight="1">
      <c r="A32" s="115"/>
      <c r="B32" s="116"/>
    </row>
    <row r="33" spans="1:2" ht="18" customHeight="1">
      <c r="A33" s="117" t="s">
        <v>280</v>
      </c>
      <c r="B33" s="111"/>
    </row>
    <row r="34" spans="1:2" ht="18" customHeight="1">
      <c r="A34" s="112" t="s">
        <v>271</v>
      </c>
      <c r="B34" s="113"/>
    </row>
    <row r="35" spans="1:2" ht="18" customHeight="1">
      <c r="A35" s="112" t="s">
        <v>272</v>
      </c>
      <c r="B35" s="113"/>
    </row>
    <row r="36" spans="1:2" ht="18" customHeight="1">
      <c r="A36" s="112" t="s">
        <v>273</v>
      </c>
      <c r="B36" s="113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162"/>
      <c r="B1" s="162"/>
    </row>
    <row r="2" spans="1:2" ht="39.75" customHeight="1">
      <c r="A2" s="160" t="s">
        <v>281</v>
      </c>
      <c r="B2" s="161"/>
    </row>
    <row r="3" spans="1:2" ht="27" customHeight="1">
      <c r="A3" s="118" t="s">
        <v>268</v>
      </c>
      <c r="B3" s="107" t="s">
        <v>235</v>
      </c>
    </row>
    <row r="4" spans="1:2" ht="21" customHeight="1">
      <c r="A4" s="108" t="s">
        <v>269</v>
      </c>
      <c r="B4" s="119" t="s">
        <v>234</v>
      </c>
    </row>
    <row r="5" spans="1:2" ht="21" customHeight="1">
      <c r="A5" s="110" t="s">
        <v>282</v>
      </c>
      <c r="B5" s="120"/>
    </row>
    <row r="6" spans="1:2" ht="21" customHeight="1">
      <c r="A6" s="115" t="s">
        <v>283</v>
      </c>
      <c r="B6" s="121"/>
    </row>
    <row r="7" spans="1:2" ht="21" customHeight="1">
      <c r="A7" s="110" t="s">
        <v>284</v>
      </c>
      <c r="B7" s="120"/>
    </row>
    <row r="8" spans="1:2" ht="21" customHeight="1">
      <c r="A8" s="115" t="s">
        <v>283</v>
      </c>
      <c r="B8" s="121"/>
    </row>
    <row r="9" spans="1:2" ht="21" customHeight="1">
      <c r="A9" s="110" t="s">
        <v>285</v>
      </c>
      <c r="B9" s="120"/>
    </row>
    <row r="10" spans="1:2" ht="21" customHeight="1">
      <c r="A10" s="115" t="s">
        <v>283</v>
      </c>
      <c r="B10" s="121"/>
    </row>
    <row r="11" spans="1:2" ht="21" customHeight="1">
      <c r="A11" s="110" t="s">
        <v>286</v>
      </c>
      <c r="B11" s="120"/>
    </row>
    <row r="12" spans="1:2" ht="21" customHeight="1">
      <c r="A12" s="115" t="s">
        <v>287</v>
      </c>
      <c r="B12" s="121"/>
    </row>
    <row r="13" spans="1:2" ht="21" customHeight="1">
      <c r="A13" s="110" t="s">
        <v>288</v>
      </c>
      <c r="B13" s="120"/>
    </row>
    <row r="14" spans="1:2" ht="21" customHeight="1">
      <c r="A14" s="115" t="s">
        <v>287</v>
      </c>
      <c r="B14" s="121"/>
    </row>
    <row r="15" spans="1:2" ht="21" customHeight="1">
      <c r="A15" s="110" t="s">
        <v>289</v>
      </c>
      <c r="B15" s="120"/>
    </row>
    <row r="16" spans="1:2" ht="21" customHeight="1">
      <c r="A16" s="115" t="s">
        <v>290</v>
      </c>
      <c r="B16" s="121"/>
    </row>
    <row r="17" spans="1:2" ht="21" customHeight="1">
      <c r="A17" s="110" t="s">
        <v>291</v>
      </c>
      <c r="B17" s="120"/>
    </row>
    <row r="18" spans="1:2" ht="21" customHeight="1">
      <c r="A18" s="115" t="s">
        <v>292</v>
      </c>
      <c r="B18" s="121"/>
    </row>
    <row r="19" spans="1:2" ht="21" customHeight="1">
      <c r="A19" s="115"/>
      <c r="B19" s="121"/>
    </row>
    <row r="20" spans="1:2" ht="21" customHeight="1">
      <c r="A20" s="117" t="s">
        <v>293</v>
      </c>
      <c r="B20" s="120"/>
    </row>
    <row r="21" spans="1:2" ht="21" customHeight="1">
      <c r="A21" s="108" t="s">
        <v>294</v>
      </c>
      <c r="B21" s="121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163" t="s">
        <v>295</v>
      </c>
      <c r="B1" s="164"/>
    </row>
    <row r="2" spans="1:2" ht="27.75" customHeight="1">
      <c r="A2" s="122"/>
      <c r="B2" s="123"/>
    </row>
    <row r="3" spans="1:2" ht="14.25">
      <c r="A3" s="118" t="s">
        <v>268</v>
      </c>
      <c r="B3" s="107" t="s">
        <v>235</v>
      </c>
    </row>
    <row r="4" spans="1:2" ht="24.75" customHeight="1">
      <c r="A4" s="108" t="s">
        <v>269</v>
      </c>
      <c r="B4" s="119" t="s">
        <v>234</v>
      </c>
    </row>
    <row r="5" spans="1:2" ht="24.75" customHeight="1">
      <c r="A5" s="115" t="s">
        <v>296</v>
      </c>
      <c r="B5" s="121"/>
    </row>
    <row r="6" spans="1:2" ht="24.75" customHeight="1">
      <c r="A6" s="115" t="s">
        <v>297</v>
      </c>
      <c r="B6" s="121"/>
    </row>
    <row r="7" spans="1:2" ht="24.75" customHeight="1">
      <c r="A7" s="115" t="s">
        <v>298</v>
      </c>
      <c r="B7" s="121"/>
    </row>
    <row r="8" spans="1:2" ht="24.75" customHeight="1">
      <c r="A8" s="115" t="s">
        <v>299</v>
      </c>
      <c r="B8" s="121"/>
    </row>
    <row r="9" spans="1:2" ht="24.75" customHeight="1">
      <c r="A9" s="115" t="s">
        <v>300</v>
      </c>
      <c r="B9" s="121"/>
    </row>
    <row r="10" spans="1:2" ht="24.75" customHeight="1">
      <c r="A10" s="115" t="s">
        <v>301</v>
      </c>
      <c r="B10" s="121"/>
    </row>
    <row r="11" spans="1:2" ht="24.75" customHeight="1">
      <c r="A11" s="115" t="s">
        <v>302</v>
      </c>
      <c r="B11" s="121"/>
    </row>
    <row r="12" spans="1:2" ht="24.75" customHeight="1">
      <c r="A12" s="115" t="s">
        <v>303</v>
      </c>
      <c r="B12" s="121"/>
    </row>
    <row r="13" spans="1:2" ht="24.75" customHeight="1">
      <c r="A13" s="115" t="s">
        <v>304</v>
      </c>
      <c r="B13" s="121"/>
    </row>
    <row r="14" spans="1:2" ht="24.75" customHeight="1">
      <c r="A14" s="115" t="s">
        <v>305</v>
      </c>
      <c r="B14" s="121"/>
    </row>
    <row r="15" spans="1:2" ht="24.75" customHeight="1">
      <c r="A15" s="115" t="s">
        <v>306</v>
      </c>
      <c r="B15" s="121"/>
    </row>
    <row r="16" spans="1:2" ht="24.75" customHeight="1">
      <c r="A16" s="115" t="s">
        <v>307</v>
      </c>
      <c r="B16" s="121"/>
    </row>
    <row r="17" spans="1:2" ht="24.75" customHeight="1">
      <c r="A17" s="115" t="s">
        <v>308</v>
      </c>
      <c r="B17" s="121"/>
    </row>
    <row r="18" spans="1:2" ht="24.75" customHeight="1">
      <c r="A18" s="115" t="s">
        <v>309</v>
      </c>
      <c r="B18" s="121"/>
    </row>
    <row r="19" spans="1:2" ht="24.75" customHeight="1">
      <c r="A19" s="115"/>
      <c r="B19" s="121"/>
    </row>
    <row r="20" spans="1:2" ht="24.75" customHeight="1">
      <c r="A20" s="108" t="s">
        <v>310</v>
      </c>
      <c r="B20" s="121"/>
    </row>
    <row r="21" spans="1:2" ht="24.75" customHeight="1">
      <c r="A21" s="108" t="s">
        <v>311</v>
      </c>
      <c r="B21" s="121"/>
    </row>
  </sheetData>
  <sheetProtection/>
  <mergeCells count="1">
    <mergeCell ref="A1:B1"/>
  </mergeCells>
  <printOptions horizontalCentered="1"/>
  <pageMargins left="0.43" right="0.24" top="0.57" bottom="0.7480314960629921" header="0.31496062992125984" footer="0.31496062992125984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7" sqref="A7:G7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65" t="s">
        <v>324</v>
      </c>
      <c r="B1" s="165"/>
      <c r="C1" s="165"/>
      <c r="D1" s="165"/>
      <c r="E1" s="165"/>
      <c r="F1" s="165"/>
      <c r="G1" s="165"/>
    </row>
    <row r="2" spans="1:7" ht="37.5" customHeight="1">
      <c r="A2" s="124"/>
      <c r="B2" s="124"/>
      <c r="C2" s="125"/>
      <c r="D2" s="125"/>
      <c r="E2" s="125"/>
      <c r="F2" s="125"/>
      <c r="G2" s="126" t="s">
        <v>235</v>
      </c>
    </row>
    <row r="3" spans="1:7" ht="41.25" customHeight="1">
      <c r="A3" s="166" t="s">
        <v>312</v>
      </c>
      <c r="B3" s="166" t="s">
        <v>313</v>
      </c>
      <c r="C3" s="166"/>
      <c r="D3" s="166"/>
      <c r="E3" s="166" t="s">
        <v>314</v>
      </c>
      <c r="F3" s="166"/>
      <c r="G3" s="166"/>
    </row>
    <row r="4" spans="1:7" ht="41.25" customHeight="1">
      <c r="A4" s="166"/>
      <c r="B4" s="128"/>
      <c r="C4" s="127" t="s">
        <v>315</v>
      </c>
      <c r="D4" s="127" t="s">
        <v>316</v>
      </c>
      <c r="E4" s="128"/>
      <c r="F4" s="127" t="s">
        <v>315</v>
      </c>
      <c r="G4" s="127" t="s">
        <v>316</v>
      </c>
    </row>
    <row r="5" spans="1:7" ht="41.25" customHeight="1">
      <c r="A5" s="127" t="s">
        <v>317</v>
      </c>
      <c r="B5" s="127" t="s">
        <v>318</v>
      </c>
      <c r="C5" s="127" t="s">
        <v>319</v>
      </c>
      <c r="D5" s="127" t="s">
        <v>320</v>
      </c>
      <c r="E5" s="127" t="s">
        <v>321</v>
      </c>
      <c r="F5" s="127" t="s">
        <v>322</v>
      </c>
      <c r="G5" s="127" t="s">
        <v>323</v>
      </c>
    </row>
    <row r="6" spans="1:7" ht="41.25" customHeight="1" thickBot="1">
      <c r="A6" s="129" t="s">
        <v>325</v>
      </c>
      <c r="B6" s="130"/>
      <c r="C6" s="130"/>
      <c r="D6" s="130"/>
      <c r="E6" s="130"/>
      <c r="F6" s="130"/>
      <c r="G6" s="130"/>
    </row>
    <row r="7" spans="1:7" ht="41.25" customHeight="1">
      <c r="A7" s="167" t="s">
        <v>326</v>
      </c>
      <c r="B7" s="167"/>
      <c r="C7" s="167"/>
      <c r="D7" s="167"/>
      <c r="E7" s="167"/>
      <c r="F7" s="167"/>
      <c r="G7" s="167"/>
    </row>
    <row r="8" spans="1:7" ht="41.25" customHeight="1">
      <c r="A8" s="168"/>
      <c r="B8" s="168"/>
      <c r="C8" s="168"/>
      <c r="D8" s="168"/>
      <c r="E8" s="168"/>
      <c r="F8" s="168"/>
      <c r="G8" s="168"/>
    </row>
  </sheetData>
  <sheetProtection/>
  <mergeCells count="6">
    <mergeCell ref="A1:G1"/>
    <mergeCell ref="A3:A4"/>
    <mergeCell ref="B3:D3"/>
    <mergeCell ref="E3:G3"/>
    <mergeCell ref="A7:G7"/>
    <mergeCell ref="A8:G8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69" t="s">
        <v>334</v>
      </c>
      <c r="B1" s="169"/>
      <c r="C1" s="169"/>
      <c r="D1" s="169"/>
      <c r="E1" s="169"/>
      <c r="F1" s="169"/>
      <c r="G1" s="169"/>
    </row>
    <row r="2" spans="1:7" ht="23.25" customHeight="1">
      <c r="A2" s="131"/>
      <c r="B2" s="131"/>
      <c r="C2" s="131"/>
      <c r="D2" s="131"/>
      <c r="E2" s="131"/>
      <c r="F2" s="131"/>
      <c r="G2" s="131"/>
    </row>
    <row r="3" spans="1:7" ht="25.5" customHeight="1">
      <c r="A3" s="132"/>
      <c r="B3" s="133"/>
      <c r="C3" s="133"/>
      <c r="D3" s="133"/>
      <c r="E3" s="133"/>
      <c r="F3" s="133"/>
      <c r="G3" s="137" t="s">
        <v>235</v>
      </c>
    </row>
    <row r="4" spans="1:7" ht="56.25" customHeight="1">
      <c r="A4" s="170" t="s">
        <v>327</v>
      </c>
      <c r="B4" s="171" t="s">
        <v>225</v>
      </c>
      <c r="C4" s="172" t="s">
        <v>328</v>
      </c>
      <c r="D4" s="171" t="s">
        <v>329</v>
      </c>
      <c r="E4" s="171"/>
      <c r="F4" s="171"/>
      <c r="G4" s="172" t="s">
        <v>330</v>
      </c>
    </row>
    <row r="5" spans="1:7" ht="57" customHeight="1">
      <c r="A5" s="170"/>
      <c r="B5" s="171"/>
      <c r="C5" s="171"/>
      <c r="D5" s="134" t="s">
        <v>331</v>
      </c>
      <c r="E5" s="135" t="s">
        <v>332</v>
      </c>
      <c r="F5" s="135" t="s">
        <v>333</v>
      </c>
      <c r="G5" s="171"/>
    </row>
    <row r="6" spans="1:7" ht="42" customHeight="1">
      <c r="A6" s="136">
        <v>2020</v>
      </c>
      <c r="B6" s="138">
        <f>C6+D6+G6</f>
        <v>115000</v>
      </c>
      <c r="C6" s="136">
        <v>0</v>
      </c>
      <c r="D6" s="138">
        <f>E6+F6</f>
        <v>40000</v>
      </c>
      <c r="E6" s="136">
        <v>0</v>
      </c>
      <c r="F6" s="136">
        <v>40000</v>
      </c>
      <c r="G6" s="136">
        <v>75000</v>
      </c>
    </row>
    <row r="7" spans="1:7" ht="46.5" customHeight="1">
      <c r="A7" s="136">
        <v>2021</v>
      </c>
      <c r="B7" s="138">
        <f>C7+D7+G7</f>
        <v>98000</v>
      </c>
      <c r="C7" s="136">
        <v>0</v>
      </c>
      <c r="D7" s="138">
        <f>E7+F7</f>
        <v>40000</v>
      </c>
      <c r="E7" s="136">
        <v>0</v>
      </c>
      <c r="F7" s="136">
        <v>40000</v>
      </c>
      <c r="G7" s="136">
        <v>58000</v>
      </c>
    </row>
    <row r="8" spans="1:7" ht="30" customHeight="1">
      <c r="A8" s="132" t="s">
        <v>335</v>
      </c>
      <c r="B8" s="132"/>
      <c r="C8" s="132"/>
      <c r="D8" s="132"/>
      <c r="E8" s="132"/>
      <c r="F8" s="132"/>
      <c r="G8" s="132"/>
    </row>
  </sheetData>
  <sheetProtection/>
  <mergeCells count="6">
    <mergeCell ref="A1:G1"/>
    <mergeCell ref="A4:A5"/>
    <mergeCell ref="B4:B5"/>
    <mergeCell ref="C4:C5"/>
    <mergeCell ref="D4:F4"/>
    <mergeCell ref="G4:G5"/>
  </mergeCells>
  <printOptions horizontalCentered="1"/>
  <pageMargins left="0.47" right="0.26" top="0.56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zoomScalePageLayoutView="0" workbookViewId="0" topLeftCell="A1">
      <selection activeCell="E6" sqref="E6"/>
    </sheetView>
  </sheetViews>
  <sheetFormatPr defaultColWidth="9.00390625" defaultRowHeight="14.25"/>
  <cols>
    <col min="1" max="1" width="9.00390625" style="1" customWidth="1"/>
    <col min="2" max="2" width="16.625" style="1" customWidth="1"/>
    <col min="3" max="3" width="16.375" style="1" customWidth="1"/>
    <col min="4" max="4" width="16.00390625" style="1" customWidth="1"/>
    <col min="5" max="5" width="22.50390625" style="1" customWidth="1"/>
    <col min="6" max="6" width="11.00390625" style="1" customWidth="1"/>
    <col min="7" max="7" width="0.12890625" style="1" hidden="1" customWidth="1"/>
    <col min="8" max="8" width="7.50390625" style="1" hidden="1" customWidth="1"/>
    <col min="9" max="9" width="9.00390625" style="1" hidden="1" customWidth="1"/>
    <col min="10" max="11" width="9.00390625" style="1" customWidth="1"/>
    <col min="12" max="12" width="11.00390625" style="1" customWidth="1"/>
    <col min="13" max="16384" width="9.00390625" style="1" customWidth="1"/>
  </cols>
  <sheetData>
    <row r="1" spans="2:7" ht="22.5" customHeight="1">
      <c r="B1" s="3"/>
      <c r="G1" s="1" t="s">
        <v>1</v>
      </c>
    </row>
    <row r="2" spans="2:7" ht="17.25" customHeight="1">
      <c r="B2" s="2"/>
      <c r="G2" s="1" t="s">
        <v>2</v>
      </c>
    </row>
    <row r="3" spans="2:7" ht="71.25" customHeight="1">
      <c r="B3" s="7" t="s">
        <v>346</v>
      </c>
      <c r="C3" s="7"/>
      <c r="D3" s="7"/>
      <c r="E3" s="7"/>
      <c r="F3" s="7"/>
      <c r="G3" s="1" t="s">
        <v>3</v>
      </c>
    </row>
    <row r="4" spans="2:7" ht="82.5" customHeight="1">
      <c r="B4" s="9" t="s">
        <v>347</v>
      </c>
      <c r="G4" s="1" t="s">
        <v>4</v>
      </c>
    </row>
    <row r="5" ht="14.25">
      <c r="G5" s="1" t="s">
        <v>5</v>
      </c>
    </row>
    <row r="6" spans="2:7" ht="55.5" customHeight="1">
      <c r="B6" s="9" t="s">
        <v>348</v>
      </c>
      <c r="G6" s="1" t="s">
        <v>6</v>
      </c>
    </row>
    <row r="7" spans="2:7" ht="39.75" customHeight="1">
      <c r="B7" s="144" t="s">
        <v>43</v>
      </c>
      <c r="C7" s="144"/>
      <c r="G7" s="1" t="s">
        <v>7</v>
      </c>
    </row>
    <row r="8" spans="2:7" ht="60" customHeight="1">
      <c r="B8" s="144"/>
      <c r="C8" s="144"/>
      <c r="G8" s="1" t="s">
        <v>0</v>
      </c>
    </row>
    <row r="9" ht="40.5" customHeight="1">
      <c r="G9" s="1" t="s">
        <v>8</v>
      </c>
    </row>
    <row r="10" ht="11.25" customHeight="1">
      <c r="G10" s="1" t="s">
        <v>9</v>
      </c>
    </row>
    <row r="11" spans="2:7" s="8" customFormat="1" ht="29.25" customHeight="1">
      <c r="B11" s="10" t="s">
        <v>40</v>
      </c>
      <c r="D11" s="10" t="s">
        <v>41</v>
      </c>
      <c r="F11" s="8" t="s">
        <v>42</v>
      </c>
      <c r="G11" s="8" t="s">
        <v>10</v>
      </c>
    </row>
    <row r="15" ht="18.75">
      <c r="E15" s="11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zoomScalePageLayoutView="0" workbookViewId="0" topLeftCell="A1">
      <pane ySplit="4" topLeftCell="A5" activePane="bottomLeft" state="frozen"/>
      <selection pane="topLeft" activeCell="C17" sqref="C17"/>
      <selection pane="bottomLeft" activeCell="E5" sqref="E5:G40"/>
    </sheetView>
  </sheetViews>
  <sheetFormatPr defaultColWidth="9.00390625" defaultRowHeight="14.25"/>
  <cols>
    <col min="1" max="1" width="35.50390625" style="6" customWidth="1"/>
    <col min="2" max="2" width="15.375" style="6" customWidth="1"/>
    <col min="3" max="3" width="14.625" style="6" customWidth="1"/>
    <col min="4" max="4" width="34.00390625" style="6" customWidth="1"/>
    <col min="5" max="5" width="16.875" style="6" customWidth="1"/>
    <col min="6" max="6" width="17.625" style="6" customWidth="1"/>
    <col min="7" max="7" width="26.625" style="6" customWidth="1"/>
    <col min="8" max="16384" width="9.00390625" style="6" customWidth="1"/>
  </cols>
  <sheetData>
    <row r="1" spans="1:7" s="12" customFormat="1" ht="20.25">
      <c r="A1" s="147" t="s">
        <v>75</v>
      </c>
      <c r="B1" s="147"/>
      <c r="C1" s="147"/>
      <c r="D1" s="147"/>
      <c r="E1" s="147"/>
      <c r="F1" s="147"/>
      <c r="G1" s="147"/>
    </row>
    <row r="2" spans="1:7" ht="20.25" customHeight="1">
      <c r="A2" s="12" t="s">
        <v>29</v>
      </c>
      <c r="B2" s="12"/>
      <c r="G2" s="13" t="s">
        <v>28</v>
      </c>
    </row>
    <row r="3" spans="1:7" ht="20.25" customHeight="1">
      <c r="A3" s="145" t="s">
        <v>204</v>
      </c>
      <c r="B3" s="146"/>
      <c r="C3" s="146"/>
      <c r="D3" s="148" t="s">
        <v>205</v>
      </c>
      <c r="E3" s="148"/>
      <c r="F3" s="148"/>
      <c r="G3" s="148"/>
    </row>
    <row r="4" spans="1:7" ht="20.25" customHeight="1">
      <c r="A4" s="40" t="s">
        <v>206</v>
      </c>
      <c r="B4" s="40" t="s">
        <v>76</v>
      </c>
      <c r="C4" s="40" t="s">
        <v>77</v>
      </c>
      <c r="D4" s="40" t="s">
        <v>206</v>
      </c>
      <c r="E4" s="40" t="s">
        <v>76</v>
      </c>
      <c r="F4" s="40" t="s">
        <v>77</v>
      </c>
      <c r="G4" s="41" t="s">
        <v>11</v>
      </c>
    </row>
    <row r="5" spans="1:7" ht="15.75" customHeight="1">
      <c r="A5" s="14" t="s">
        <v>12</v>
      </c>
      <c r="B5" s="177"/>
      <c r="C5" s="174">
        <f>0</f>
        <v>0</v>
      </c>
      <c r="D5" s="26" t="s">
        <v>54</v>
      </c>
      <c r="E5" s="177">
        <v>4153222.43</v>
      </c>
      <c r="F5" s="174">
        <f>'一般公共预算功能科目'!C5</f>
        <v>3646324.9</v>
      </c>
      <c r="G5" s="177"/>
    </row>
    <row r="6" spans="1:7" ht="15.75" customHeight="1">
      <c r="A6" s="15"/>
      <c r="B6" s="177"/>
      <c r="C6" s="174">
        <f>0</f>
        <v>0</v>
      </c>
      <c r="D6" s="26" t="s">
        <v>55</v>
      </c>
      <c r="E6" s="177"/>
      <c r="F6" s="174"/>
      <c r="G6" s="177"/>
    </row>
    <row r="7" spans="1:7" ht="15.75" customHeight="1">
      <c r="A7" s="15"/>
      <c r="B7" s="177"/>
      <c r="C7" s="174">
        <f>0</f>
        <v>0</v>
      </c>
      <c r="D7" s="26" t="s">
        <v>56</v>
      </c>
      <c r="E7" s="177">
        <v>13594</v>
      </c>
      <c r="F7" s="174">
        <f>'一般公共预算功能科目'!C22</f>
        <v>13600</v>
      </c>
      <c r="G7" s="177"/>
    </row>
    <row r="8" spans="1:7" ht="15.75" customHeight="1">
      <c r="A8" s="15"/>
      <c r="B8" s="177"/>
      <c r="C8" s="174">
        <f>0</f>
        <v>0</v>
      </c>
      <c r="D8" s="26" t="s">
        <v>57</v>
      </c>
      <c r="E8" s="177"/>
      <c r="F8" s="174"/>
      <c r="G8" s="177"/>
    </row>
    <row r="9" spans="1:7" ht="15.75" customHeight="1">
      <c r="A9" s="15"/>
      <c r="B9" s="177"/>
      <c r="C9" s="174">
        <f>0</f>
        <v>0</v>
      </c>
      <c r="D9" s="26" t="s">
        <v>58</v>
      </c>
      <c r="E9" s="177"/>
      <c r="F9" s="174"/>
      <c r="G9" s="177"/>
    </row>
    <row r="10" spans="1:7" ht="15.75" customHeight="1">
      <c r="A10" s="15"/>
      <c r="B10" s="177"/>
      <c r="C10" s="174">
        <f>0</f>
        <v>0</v>
      </c>
      <c r="D10" s="26" t="s">
        <v>59</v>
      </c>
      <c r="E10" s="177"/>
      <c r="F10" s="174"/>
      <c r="G10" s="177"/>
    </row>
    <row r="11" spans="1:7" ht="15.75" customHeight="1">
      <c r="A11" s="15"/>
      <c r="B11" s="177"/>
      <c r="C11" s="174">
        <f>0</f>
        <v>0</v>
      </c>
      <c r="D11" s="26" t="s">
        <v>60</v>
      </c>
      <c r="E11" s="177">
        <v>395280.79</v>
      </c>
      <c r="F11" s="174">
        <f>'一般公共预算功能科目'!C25</f>
        <v>421493.28</v>
      </c>
      <c r="G11" s="177"/>
    </row>
    <row r="12" spans="1:7" ht="15.75" customHeight="1">
      <c r="A12" s="15"/>
      <c r="B12" s="177"/>
      <c r="C12" s="174">
        <f>0</f>
        <v>0</v>
      </c>
      <c r="D12" s="26" t="s">
        <v>61</v>
      </c>
      <c r="E12" s="177">
        <v>4239722.13</v>
      </c>
      <c r="F12" s="174">
        <f>'一般公共预算功能科目'!C28</f>
        <v>3090957.0700000003</v>
      </c>
      <c r="G12" s="177"/>
    </row>
    <row r="13" spans="1:7" ht="15.75" customHeight="1">
      <c r="A13" s="14" t="s">
        <v>13</v>
      </c>
      <c r="B13" s="178">
        <f>SUM(B14:B20)</f>
        <v>19471817</v>
      </c>
      <c r="C13" s="179">
        <f>SUM(C14:C20)</f>
        <v>0</v>
      </c>
      <c r="D13" s="26" t="s">
        <v>62</v>
      </c>
      <c r="E13" s="178">
        <v>1023850.73</v>
      </c>
      <c r="F13" s="179">
        <f>'一般公共预算功能科目'!C43</f>
        <v>892300.33</v>
      </c>
      <c r="G13" s="178"/>
    </row>
    <row r="14" spans="1:7" ht="15.75" customHeight="1">
      <c r="A14" s="15" t="s">
        <v>14</v>
      </c>
      <c r="B14" s="177">
        <v>19471817</v>
      </c>
      <c r="C14" s="175"/>
      <c r="D14" s="26" t="s">
        <v>63</v>
      </c>
      <c r="E14" s="177">
        <v>930740.1</v>
      </c>
      <c r="F14" s="175">
        <f>'一般公共预算功能科目'!C50</f>
        <v>842360.52</v>
      </c>
      <c r="G14" s="177"/>
    </row>
    <row r="15" spans="1:7" ht="15.75" customHeight="1">
      <c r="A15" s="15" t="s">
        <v>15</v>
      </c>
      <c r="B15" s="177"/>
      <c r="C15" s="175"/>
      <c r="D15" s="143" t="s">
        <v>352</v>
      </c>
      <c r="E15" s="177">
        <v>0</v>
      </c>
      <c r="F15" s="175">
        <f>'一般公共预算功能科目'!C55</f>
        <v>0</v>
      </c>
      <c r="G15" s="177"/>
    </row>
    <row r="16" spans="1:7" ht="15.75" customHeight="1">
      <c r="A16" s="15" t="s">
        <v>16</v>
      </c>
      <c r="B16" s="177"/>
      <c r="C16" s="175"/>
      <c r="D16" s="26" t="s">
        <v>64</v>
      </c>
      <c r="E16" s="177">
        <v>10847964.06</v>
      </c>
      <c r="F16" s="175">
        <f>'一般公共预算功能科目'!C58</f>
        <v>5894633.640000001</v>
      </c>
      <c r="G16" s="177">
        <v>1884576.79</v>
      </c>
    </row>
    <row r="17" spans="1:7" ht="15.75" customHeight="1">
      <c r="A17" s="15" t="s">
        <v>17</v>
      </c>
      <c r="B17" s="177"/>
      <c r="C17" s="175"/>
      <c r="D17" s="143" t="s">
        <v>353</v>
      </c>
      <c r="E17" s="177">
        <v>2111450.91</v>
      </c>
      <c r="F17" s="175">
        <f>'一般公共预算功能科目'!C77</f>
        <v>469749.08</v>
      </c>
      <c r="G17" s="177">
        <v>469749.09</v>
      </c>
    </row>
    <row r="18" spans="1:7" ht="15.75" customHeight="1">
      <c r="A18" s="15" t="s">
        <v>18</v>
      </c>
      <c r="B18" s="177"/>
      <c r="C18" s="175"/>
      <c r="D18" s="26" t="s">
        <v>65</v>
      </c>
      <c r="E18" s="177"/>
      <c r="F18" s="175"/>
      <c r="G18" s="177"/>
    </row>
    <row r="19" spans="1:7" ht="15.75" customHeight="1">
      <c r="A19" s="15"/>
      <c r="B19" s="177"/>
      <c r="C19" s="175"/>
      <c r="D19" s="26" t="s">
        <v>66</v>
      </c>
      <c r="E19" s="177"/>
      <c r="F19" s="175"/>
      <c r="G19" s="177"/>
    </row>
    <row r="20" spans="1:7" ht="15.75" customHeight="1">
      <c r="A20" s="15" t="s">
        <v>19</v>
      </c>
      <c r="B20" s="177"/>
      <c r="C20" s="175"/>
      <c r="D20" s="26" t="s">
        <v>67</v>
      </c>
      <c r="E20" s="177"/>
      <c r="F20" s="175"/>
      <c r="G20" s="177"/>
    </row>
    <row r="21" spans="1:7" ht="15.75" customHeight="1">
      <c r="A21" s="4" t="s">
        <v>45</v>
      </c>
      <c r="B21" s="176">
        <f>B5+B13</f>
        <v>19471817</v>
      </c>
      <c r="C21" s="176">
        <f>C5+C13</f>
        <v>0</v>
      </c>
      <c r="D21" s="27" t="s">
        <v>68</v>
      </c>
      <c r="E21" s="176"/>
      <c r="F21" s="176"/>
      <c r="G21" s="176"/>
    </row>
    <row r="22" spans="1:7" ht="15.75" customHeight="1">
      <c r="A22" s="16" t="s">
        <v>31</v>
      </c>
      <c r="B22" s="180">
        <f>SUM(B23:B25)</f>
        <v>7615075.79</v>
      </c>
      <c r="C22" s="180">
        <f>SUM(C23:C25)</f>
        <v>13436152.9</v>
      </c>
      <c r="D22" s="26" t="s">
        <v>69</v>
      </c>
      <c r="E22" s="180"/>
      <c r="F22" s="180"/>
      <c r="G22" s="180"/>
    </row>
    <row r="23" spans="1:7" ht="15.75" customHeight="1">
      <c r="A23" s="17" t="s">
        <v>46</v>
      </c>
      <c r="B23" s="177">
        <v>2805181.99</v>
      </c>
      <c r="C23" s="177">
        <v>3309704.74</v>
      </c>
      <c r="D23" s="26" t="s">
        <v>70</v>
      </c>
      <c r="E23" s="177">
        <v>566741.76</v>
      </c>
      <c r="F23" s="177">
        <f>'一般公共预算功能科目'!C83</f>
        <v>519059.95</v>
      </c>
      <c r="G23" s="177"/>
    </row>
    <row r="24" spans="1:7" ht="15.75" customHeight="1">
      <c r="A24" s="17" t="s">
        <v>47</v>
      </c>
      <c r="B24" s="177">
        <v>4809893.8</v>
      </c>
      <c r="C24" s="177">
        <v>10126448.16</v>
      </c>
      <c r="D24" s="26" t="s">
        <v>71</v>
      </c>
      <c r="E24" s="177"/>
      <c r="F24" s="177"/>
      <c r="G24" s="177"/>
    </row>
    <row r="25" spans="1:7" ht="15.75" customHeight="1">
      <c r="A25" s="17" t="s">
        <v>48</v>
      </c>
      <c r="B25" s="181"/>
      <c r="C25" s="175"/>
      <c r="D25" s="143" t="s">
        <v>351</v>
      </c>
      <c r="E25" s="181"/>
      <c r="F25" s="175">
        <f>'一般公共预算功能科目'!C86</f>
        <v>450000</v>
      </c>
      <c r="G25" s="181">
        <v>450000</v>
      </c>
    </row>
    <row r="26" spans="1:7" ht="15.75" customHeight="1">
      <c r="A26" s="20"/>
      <c r="B26" s="181"/>
      <c r="C26" s="175"/>
      <c r="D26" s="26" t="s">
        <v>72</v>
      </c>
      <c r="E26" s="181"/>
      <c r="F26" s="175"/>
      <c r="G26" s="181"/>
    </row>
    <row r="27" spans="1:7" ht="15.75" customHeight="1">
      <c r="A27" s="20"/>
      <c r="B27" s="181"/>
      <c r="C27" s="175"/>
      <c r="D27" s="26" t="s">
        <v>73</v>
      </c>
      <c r="E27" s="181"/>
      <c r="F27" s="175"/>
      <c r="G27" s="181"/>
    </row>
    <row r="28" spans="1:7" ht="15.75" customHeight="1">
      <c r="A28" s="20"/>
      <c r="B28" s="181"/>
      <c r="C28" s="175"/>
      <c r="D28" s="26" t="s">
        <v>74</v>
      </c>
      <c r="E28" s="181"/>
      <c r="F28" s="175"/>
      <c r="G28" s="181"/>
    </row>
    <row r="29" spans="1:7" ht="15.75" customHeight="1">
      <c r="A29" s="20"/>
      <c r="B29" s="181"/>
      <c r="C29" s="175"/>
      <c r="D29" s="4" t="s">
        <v>33</v>
      </c>
      <c r="E29" s="181">
        <f>SUM(E5:E28)</f>
        <v>24282566.910000004</v>
      </c>
      <c r="F29" s="175">
        <f>SUM(F5:F28)</f>
        <v>16240478.77</v>
      </c>
      <c r="G29" s="181">
        <f>SUM(G5:G28)</f>
        <v>2804325.88</v>
      </c>
    </row>
    <row r="30" spans="1:7" ht="15.75" customHeight="1">
      <c r="A30" s="20"/>
      <c r="B30" s="181"/>
      <c r="C30" s="175"/>
      <c r="D30" s="16" t="s">
        <v>20</v>
      </c>
      <c r="E30" s="181">
        <f>SUM(E31)</f>
        <v>0</v>
      </c>
      <c r="F30" s="175">
        <f>SUM(F31)</f>
        <v>0</v>
      </c>
      <c r="G30" s="181">
        <f>SUM(G31)</f>
        <v>0</v>
      </c>
    </row>
    <row r="31" spans="1:7" ht="15.75" customHeight="1">
      <c r="A31" s="20"/>
      <c r="B31" s="181"/>
      <c r="C31" s="175"/>
      <c r="D31" s="18" t="s">
        <v>21</v>
      </c>
      <c r="E31" s="181">
        <f>SUM(E32:E33)</f>
        <v>0</v>
      </c>
      <c r="F31" s="175">
        <f>SUM(F32:F33)</f>
        <v>0</v>
      </c>
      <c r="G31" s="181">
        <f>SUM(G32:G33)</f>
        <v>0</v>
      </c>
    </row>
    <row r="32" spans="1:7" ht="15.75" customHeight="1">
      <c r="A32" s="20"/>
      <c r="B32" s="181"/>
      <c r="C32" s="175"/>
      <c r="D32" s="18" t="s">
        <v>22</v>
      </c>
      <c r="E32" s="181"/>
      <c r="F32" s="175"/>
      <c r="G32" s="181"/>
    </row>
    <row r="33" spans="1:7" ht="15.75" customHeight="1">
      <c r="A33" s="17"/>
      <c r="B33" s="181"/>
      <c r="C33" s="175"/>
      <c r="D33" s="19" t="s">
        <v>23</v>
      </c>
      <c r="E33" s="181"/>
      <c r="F33" s="175"/>
      <c r="G33" s="181"/>
    </row>
    <row r="34" spans="1:7" ht="15.75" customHeight="1">
      <c r="A34" s="21"/>
      <c r="B34" s="181"/>
      <c r="C34" s="175"/>
      <c r="D34" s="19"/>
      <c r="E34" s="181"/>
      <c r="F34" s="175"/>
      <c r="G34" s="181"/>
    </row>
    <row r="35" spans="1:7" ht="15.75" customHeight="1">
      <c r="A35" s="22" t="s">
        <v>32</v>
      </c>
      <c r="B35" s="182"/>
      <c r="C35" s="175">
        <v>2804325.88</v>
      </c>
      <c r="D35" s="23" t="s">
        <v>38</v>
      </c>
      <c r="E35" s="182"/>
      <c r="F35" s="175"/>
      <c r="G35" s="182"/>
    </row>
    <row r="36" spans="1:7" ht="15.75" customHeight="1">
      <c r="A36" s="24" t="s">
        <v>34</v>
      </c>
      <c r="B36" s="183"/>
      <c r="C36" s="175">
        <v>2804325.88</v>
      </c>
      <c r="D36" s="23" t="s">
        <v>39</v>
      </c>
      <c r="E36" s="183">
        <f>E37+E38</f>
        <v>0</v>
      </c>
      <c r="F36" s="175">
        <f>F37+F38</f>
        <v>0</v>
      </c>
      <c r="G36" s="183">
        <f>G37+G38</f>
        <v>0</v>
      </c>
    </row>
    <row r="37" spans="1:7" ht="15.75" customHeight="1">
      <c r="A37" s="24"/>
      <c r="B37" s="183"/>
      <c r="C37" s="175"/>
      <c r="D37" s="25" t="s">
        <v>24</v>
      </c>
      <c r="E37" s="183"/>
      <c r="F37" s="175"/>
      <c r="G37" s="183"/>
    </row>
    <row r="38" spans="1:7" ht="15.75" customHeight="1">
      <c r="A38" s="24"/>
      <c r="B38" s="183"/>
      <c r="C38" s="175"/>
      <c r="D38" s="15" t="s">
        <v>25</v>
      </c>
      <c r="E38" s="183"/>
      <c r="F38" s="175"/>
      <c r="G38" s="183"/>
    </row>
    <row r="39" spans="1:7" ht="15.75" customHeight="1">
      <c r="A39" s="22" t="s">
        <v>30</v>
      </c>
      <c r="B39" s="182"/>
      <c r="C39" s="175"/>
      <c r="D39" s="25"/>
      <c r="E39" s="182"/>
      <c r="F39" s="175"/>
      <c r="G39" s="182"/>
    </row>
    <row r="40" spans="1:7" ht="15.75" customHeight="1">
      <c r="A40" s="5" t="s">
        <v>26</v>
      </c>
      <c r="B40" s="176">
        <f>B21+B22+B35</f>
        <v>27086892.79</v>
      </c>
      <c r="C40" s="176">
        <f>C21+C22+C35</f>
        <v>16240478.780000001</v>
      </c>
      <c r="D40" s="5" t="s">
        <v>27</v>
      </c>
      <c r="E40" s="176">
        <f>E29+E30+E35+E36</f>
        <v>24282566.910000004</v>
      </c>
      <c r="F40" s="176">
        <f>F29+F30+F35+F36</f>
        <v>16240478.77</v>
      </c>
      <c r="G40" s="176">
        <f>G29+G30+G35+G36</f>
        <v>2804325.88</v>
      </c>
    </row>
  </sheetData>
  <sheetProtection/>
  <mergeCells count="3">
    <mergeCell ref="A3:C3"/>
    <mergeCell ref="A1:G1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2"/>
  <sheetViews>
    <sheetView zoomScalePageLayoutView="0" workbookViewId="0" topLeftCell="A1">
      <selection activeCell="C4" sqref="C4:C92"/>
    </sheetView>
  </sheetViews>
  <sheetFormatPr defaultColWidth="31.375" defaultRowHeight="14.25"/>
  <cols>
    <col min="1" max="1" width="11.50390625" style="28" customWidth="1"/>
    <col min="2" max="2" width="51.875" style="28" customWidth="1"/>
    <col min="3" max="3" width="18.50390625" style="28" customWidth="1"/>
    <col min="4" max="16384" width="31.375" style="28" customWidth="1"/>
  </cols>
  <sheetData>
    <row r="1" spans="1:3" s="29" customFormat="1" ht="24">
      <c r="A1" s="150" t="s">
        <v>152</v>
      </c>
      <c r="B1" s="150"/>
      <c r="C1" s="150"/>
    </row>
    <row r="2" spans="2:3" ht="14.25">
      <c r="B2" s="149" t="s">
        <v>28</v>
      </c>
      <c r="C2" s="149"/>
    </row>
    <row r="3" spans="1:3" ht="18.75">
      <c r="A3" s="42" t="s">
        <v>150</v>
      </c>
      <c r="B3" s="43" t="s">
        <v>151</v>
      </c>
      <c r="C3" s="44" t="s">
        <v>209</v>
      </c>
    </row>
    <row r="4" spans="1:3" ht="15" customHeight="1">
      <c r="A4" s="139"/>
      <c r="B4" s="30" t="s">
        <v>79</v>
      </c>
      <c r="C4" s="176">
        <f>C5+C22+C25+C28+C43+C50+C55+C58+C77+C83+C86</f>
        <v>16240478.77</v>
      </c>
    </row>
    <row r="5" spans="1:3" ht="15" customHeight="1">
      <c r="A5" s="140">
        <v>201</v>
      </c>
      <c r="B5" s="45" t="s">
        <v>80</v>
      </c>
      <c r="C5" s="184">
        <v>3646324.9</v>
      </c>
    </row>
    <row r="6" spans="1:3" ht="15" customHeight="1">
      <c r="A6" s="140">
        <v>20101</v>
      </c>
      <c r="B6" s="45" t="s">
        <v>81</v>
      </c>
      <c r="C6" s="184">
        <v>216373.79</v>
      </c>
    </row>
    <row r="7" spans="1:3" ht="15" customHeight="1">
      <c r="A7" s="140">
        <v>2010101</v>
      </c>
      <c r="B7" s="45" t="s">
        <v>82</v>
      </c>
      <c r="C7" s="185">
        <v>216373.79</v>
      </c>
    </row>
    <row r="8" spans="1:3" ht="15" customHeight="1">
      <c r="A8" s="140">
        <v>20103</v>
      </c>
      <c r="B8" s="45" t="s">
        <v>85</v>
      </c>
      <c r="C8" s="184">
        <v>2510225.36</v>
      </c>
    </row>
    <row r="9" spans="1:3" ht="15" customHeight="1">
      <c r="A9" s="140">
        <v>2010301</v>
      </c>
      <c r="B9" s="45" t="s">
        <v>82</v>
      </c>
      <c r="C9" s="185">
        <v>2510225.36</v>
      </c>
    </row>
    <row r="10" spans="1:3" ht="15" customHeight="1">
      <c r="A10" s="140">
        <v>2010302</v>
      </c>
      <c r="B10" s="45" t="s">
        <v>83</v>
      </c>
      <c r="C10" s="185"/>
    </row>
    <row r="11" spans="1:3" ht="15" customHeight="1">
      <c r="A11" s="140">
        <v>2010399</v>
      </c>
      <c r="B11" s="45" t="s">
        <v>86</v>
      </c>
      <c r="C11" s="185"/>
    </row>
    <row r="12" spans="1:3" ht="15" customHeight="1">
      <c r="A12" s="140">
        <v>20106</v>
      </c>
      <c r="B12" s="45" t="s">
        <v>87</v>
      </c>
      <c r="C12" s="184">
        <v>0</v>
      </c>
    </row>
    <row r="13" spans="1:3" ht="15" customHeight="1">
      <c r="A13" s="140">
        <v>2010601</v>
      </c>
      <c r="B13" s="45" t="s">
        <v>82</v>
      </c>
      <c r="C13" s="185"/>
    </row>
    <row r="14" spans="1:3" ht="15" customHeight="1">
      <c r="A14" s="140">
        <v>2010650</v>
      </c>
      <c r="B14" s="45" t="s">
        <v>84</v>
      </c>
      <c r="C14" s="185"/>
    </row>
    <row r="15" spans="1:3" ht="15" customHeight="1">
      <c r="A15" s="140">
        <v>2010699</v>
      </c>
      <c r="B15" s="45" t="s">
        <v>88</v>
      </c>
      <c r="C15" s="185"/>
    </row>
    <row r="16" spans="1:3" ht="15" customHeight="1">
      <c r="A16" s="140">
        <v>20129</v>
      </c>
      <c r="B16" s="45" t="s">
        <v>89</v>
      </c>
      <c r="C16" s="184">
        <v>0</v>
      </c>
    </row>
    <row r="17" spans="1:3" ht="15" customHeight="1">
      <c r="A17" s="140">
        <v>2012901</v>
      </c>
      <c r="B17" s="45" t="s">
        <v>82</v>
      </c>
      <c r="C17" s="185"/>
    </row>
    <row r="18" spans="1:3" ht="15" customHeight="1">
      <c r="A18" s="140">
        <v>20131</v>
      </c>
      <c r="B18" s="45" t="s">
        <v>90</v>
      </c>
      <c r="C18" s="184">
        <v>359436.77</v>
      </c>
    </row>
    <row r="19" spans="1:3" ht="15" customHeight="1">
      <c r="A19" s="140">
        <v>2013101</v>
      </c>
      <c r="B19" s="45" t="s">
        <v>82</v>
      </c>
      <c r="C19" s="185">
        <v>359436.77</v>
      </c>
    </row>
    <row r="20" spans="1:3" ht="15" customHeight="1">
      <c r="A20" s="140">
        <v>20199</v>
      </c>
      <c r="B20" s="45" t="s">
        <v>49</v>
      </c>
      <c r="C20" s="184">
        <v>560288.98</v>
      </c>
    </row>
    <row r="21" spans="1:3" ht="15" customHeight="1">
      <c r="A21" s="140">
        <v>2019999</v>
      </c>
      <c r="B21" s="45" t="s">
        <v>91</v>
      </c>
      <c r="C21" s="185">
        <v>560288.98</v>
      </c>
    </row>
    <row r="22" spans="1:3" ht="15" customHeight="1">
      <c r="A22" s="140">
        <v>203</v>
      </c>
      <c r="B22" s="45" t="s">
        <v>336</v>
      </c>
      <c r="C22" s="184">
        <v>13600</v>
      </c>
    </row>
    <row r="23" spans="1:3" ht="15" customHeight="1">
      <c r="A23" s="140">
        <v>20306</v>
      </c>
      <c r="B23" s="45" t="s">
        <v>92</v>
      </c>
      <c r="C23" s="184">
        <v>13600</v>
      </c>
    </row>
    <row r="24" spans="1:3" ht="15" customHeight="1">
      <c r="A24" s="140">
        <v>2030699</v>
      </c>
      <c r="B24" s="45" t="s">
        <v>93</v>
      </c>
      <c r="C24" s="185">
        <v>13600</v>
      </c>
    </row>
    <row r="25" spans="1:3" ht="15" customHeight="1">
      <c r="A25" s="140">
        <v>207</v>
      </c>
      <c r="B25" s="45" t="s">
        <v>337</v>
      </c>
      <c r="C25" s="184">
        <v>421493.28</v>
      </c>
    </row>
    <row r="26" spans="1:3" ht="15" customHeight="1">
      <c r="A26" s="140">
        <v>20701</v>
      </c>
      <c r="B26" s="45" t="s">
        <v>94</v>
      </c>
      <c r="C26" s="184">
        <v>421493.28</v>
      </c>
    </row>
    <row r="27" spans="1:3" ht="15" customHeight="1">
      <c r="A27" s="140">
        <v>2070109</v>
      </c>
      <c r="B27" s="45" t="s">
        <v>95</v>
      </c>
      <c r="C27" s="185">
        <v>421493.28</v>
      </c>
    </row>
    <row r="28" spans="1:3" ht="15" customHeight="1">
      <c r="A28" s="140">
        <v>208</v>
      </c>
      <c r="B28" s="45" t="s">
        <v>338</v>
      </c>
      <c r="C28" s="184">
        <v>3090957.0700000003</v>
      </c>
    </row>
    <row r="29" spans="1:3" ht="15" customHeight="1">
      <c r="A29" s="140">
        <v>20801</v>
      </c>
      <c r="B29" s="45" t="s">
        <v>96</v>
      </c>
      <c r="C29" s="184">
        <v>761163.17</v>
      </c>
    </row>
    <row r="30" spans="1:3" ht="15" customHeight="1">
      <c r="A30" s="140">
        <v>2080109</v>
      </c>
      <c r="B30" s="45" t="s">
        <v>97</v>
      </c>
      <c r="C30" s="185">
        <v>689859.17</v>
      </c>
    </row>
    <row r="31" spans="1:3" ht="15" customHeight="1">
      <c r="A31" s="140">
        <v>2080199</v>
      </c>
      <c r="B31" s="45" t="s">
        <v>98</v>
      </c>
      <c r="C31" s="185">
        <v>71304</v>
      </c>
    </row>
    <row r="32" spans="1:3" ht="15" customHeight="1">
      <c r="A32" s="140">
        <v>20802</v>
      </c>
      <c r="B32" s="45" t="s">
        <v>99</v>
      </c>
      <c r="C32" s="184">
        <v>339980</v>
      </c>
    </row>
    <row r="33" spans="1:3" ht="15" customHeight="1">
      <c r="A33" s="140">
        <v>2080208</v>
      </c>
      <c r="B33" s="45" t="s">
        <v>100</v>
      </c>
      <c r="C33" s="185">
        <v>339980</v>
      </c>
    </row>
    <row r="34" spans="1:3" ht="15" customHeight="1">
      <c r="A34" s="140">
        <v>20805</v>
      </c>
      <c r="B34" s="45" t="s">
        <v>101</v>
      </c>
      <c r="C34" s="184">
        <v>1435543.28</v>
      </c>
    </row>
    <row r="35" spans="1:3" ht="15" customHeight="1">
      <c r="A35" s="140">
        <v>2080505</v>
      </c>
      <c r="B35" s="45" t="s">
        <v>102</v>
      </c>
      <c r="C35" s="185">
        <v>650362.18</v>
      </c>
    </row>
    <row r="36" spans="1:3" ht="15" customHeight="1">
      <c r="A36" s="140">
        <v>2080506</v>
      </c>
      <c r="B36" s="45" t="s">
        <v>103</v>
      </c>
      <c r="C36" s="185">
        <v>325181.1</v>
      </c>
    </row>
    <row r="37" spans="1:3" ht="15" customHeight="1">
      <c r="A37" s="140">
        <v>2080599</v>
      </c>
      <c r="B37" s="45" t="s">
        <v>104</v>
      </c>
      <c r="C37" s="185">
        <v>460000</v>
      </c>
    </row>
    <row r="38" spans="1:3" ht="15" customHeight="1">
      <c r="A38" s="140">
        <v>20810</v>
      </c>
      <c r="B38" s="45" t="s">
        <v>105</v>
      </c>
      <c r="C38" s="184">
        <v>99600</v>
      </c>
    </row>
    <row r="39" spans="1:3" ht="15" customHeight="1">
      <c r="A39" s="140">
        <v>2081002</v>
      </c>
      <c r="B39" s="45" t="s">
        <v>106</v>
      </c>
      <c r="C39" s="185"/>
    </row>
    <row r="40" spans="1:3" ht="15" customHeight="1">
      <c r="A40" s="140">
        <v>2081005</v>
      </c>
      <c r="B40" s="45" t="s">
        <v>107</v>
      </c>
      <c r="C40" s="185">
        <v>99600</v>
      </c>
    </row>
    <row r="41" spans="1:3" ht="15" customHeight="1">
      <c r="A41" s="140">
        <v>20828</v>
      </c>
      <c r="B41" s="45" t="s">
        <v>108</v>
      </c>
      <c r="C41" s="184">
        <v>454670.62</v>
      </c>
    </row>
    <row r="42" spans="1:3" ht="15" customHeight="1">
      <c r="A42" s="140">
        <v>2082850</v>
      </c>
      <c r="B42" s="45" t="s">
        <v>84</v>
      </c>
      <c r="C42" s="185">
        <v>454670.62</v>
      </c>
    </row>
    <row r="43" spans="1:3" ht="15" customHeight="1">
      <c r="A43" s="140">
        <v>210</v>
      </c>
      <c r="B43" s="45" t="s">
        <v>339</v>
      </c>
      <c r="C43" s="184">
        <v>892300.33</v>
      </c>
    </row>
    <row r="44" spans="1:3" ht="15" customHeight="1">
      <c r="A44" s="140">
        <v>21001</v>
      </c>
      <c r="B44" s="45" t="s">
        <v>109</v>
      </c>
      <c r="C44" s="184">
        <v>330928.4</v>
      </c>
    </row>
    <row r="45" spans="1:3" ht="15" customHeight="1">
      <c r="A45" s="140">
        <v>2100101</v>
      </c>
      <c r="B45" s="45" t="s">
        <v>82</v>
      </c>
      <c r="C45" s="185">
        <v>330928.4</v>
      </c>
    </row>
    <row r="46" spans="1:3" ht="15" customHeight="1">
      <c r="A46" s="140">
        <v>21011</v>
      </c>
      <c r="B46" s="45" t="s">
        <v>110</v>
      </c>
      <c r="C46" s="184">
        <v>561371.9299999999</v>
      </c>
    </row>
    <row r="47" spans="1:3" ht="15" customHeight="1">
      <c r="A47" s="140">
        <v>2101101</v>
      </c>
      <c r="B47" s="45" t="s">
        <v>111</v>
      </c>
      <c r="C47" s="185">
        <v>202891</v>
      </c>
    </row>
    <row r="48" spans="1:3" ht="15" customHeight="1">
      <c r="A48" s="140">
        <v>2101102</v>
      </c>
      <c r="B48" s="45" t="s">
        <v>112</v>
      </c>
      <c r="C48" s="185">
        <v>345103.1</v>
      </c>
    </row>
    <row r="49" spans="1:3" ht="15" customHeight="1">
      <c r="A49" s="140">
        <v>2101199</v>
      </c>
      <c r="B49" s="45" t="s">
        <v>113</v>
      </c>
      <c r="C49" s="185">
        <v>13377.83</v>
      </c>
    </row>
    <row r="50" spans="1:3" ht="15" customHeight="1">
      <c r="A50" s="140">
        <v>211</v>
      </c>
      <c r="B50" s="45" t="s">
        <v>340</v>
      </c>
      <c r="C50" s="184">
        <v>842360.52</v>
      </c>
    </row>
    <row r="51" spans="1:3" ht="15" customHeight="1">
      <c r="A51" s="140">
        <v>21103</v>
      </c>
      <c r="B51" s="45" t="s">
        <v>114</v>
      </c>
      <c r="C51" s="184">
        <v>0</v>
      </c>
    </row>
    <row r="52" spans="1:3" ht="15" customHeight="1">
      <c r="A52" s="140">
        <v>2110302</v>
      </c>
      <c r="B52" s="45" t="s">
        <v>115</v>
      </c>
      <c r="C52" s="185"/>
    </row>
    <row r="53" spans="1:3" ht="15" customHeight="1">
      <c r="A53" s="140">
        <v>21104</v>
      </c>
      <c r="B53" s="45" t="s">
        <v>116</v>
      </c>
      <c r="C53" s="184">
        <v>842360.52</v>
      </c>
    </row>
    <row r="54" spans="1:3" ht="15" customHeight="1">
      <c r="A54" s="140">
        <v>2110402</v>
      </c>
      <c r="B54" s="45" t="s">
        <v>117</v>
      </c>
      <c r="C54" s="185">
        <v>842360.52</v>
      </c>
    </row>
    <row r="55" spans="1:3" ht="15" customHeight="1">
      <c r="A55" s="140">
        <v>212</v>
      </c>
      <c r="B55" s="45" t="s">
        <v>341</v>
      </c>
      <c r="C55" s="184">
        <v>0</v>
      </c>
    </row>
    <row r="56" spans="1:3" ht="15" customHeight="1">
      <c r="A56" s="140">
        <v>21299</v>
      </c>
      <c r="B56" s="45" t="s">
        <v>50</v>
      </c>
      <c r="C56" s="184">
        <v>0</v>
      </c>
    </row>
    <row r="57" spans="1:3" ht="15" customHeight="1">
      <c r="A57" s="140">
        <v>2129999</v>
      </c>
      <c r="B57" s="45" t="s">
        <v>118</v>
      </c>
      <c r="C57" s="185"/>
    </row>
    <row r="58" spans="1:3" ht="15" customHeight="1">
      <c r="A58" s="140">
        <v>213</v>
      </c>
      <c r="B58" s="45" t="s">
        <v>342</v>
      </c>
      <c r="C58" s="184">
        <f>C59+C63+C68+C70+C74</f>
        <v>5894633.640000001</v>
      </c>
    </row>
    <row r="59" spans="1:3" ht="15" customHeight="1">
      <c r="A59" s="140">
        <v>21301</v>
      </c>
      <c r="B59" s="45" t="s">
        <v>119</v>
      </c>
      <c r="C59" s="184">
        <v>1896833.35</v>
      </c>
    </row>
    <row r="60" spans="1:3" ht="15" customHeight="1">
      <c r="A60" s="140">
        <v>2130104</v>
      </c>
      <c r="B60" s="45" t="s">
        <v>84</v>
      </c>
      <c r="C60" s="185">
        <v>1896833.35</v>
      </c>
    </row>
    <row r="61" spans="1:3" ht="15" customHeight="1">
      <c r="A61" s="140">
        <v>2130124</v>
      </c>
      <c r="B61" s="45" t="s">
        <v>120</v>
      </c>
      <c r="C61" s="185"/>
    </row>
    <row r="62" spans="1:3" ht="15" customHeight="1">
      <c r="A62" s="140">
        <v>2130152</v>
      </c>
      <c r="B62" s="45" t="s">
        <v>121</v>
      </c>
      <c r="C62" s="185"/>
    </row>
    <row r="63" spans="1:3" ht="15" customHeight="1">
      <c r="A63" s="140">
        <v>21302</v>
      </c>
      <c r="B63" s="45" t="s">
        <v>122</v>
      </c>
      <c r="C63" s="184">
        <v>0</v>
      </c>
    </row>
    <row r="64" spans="1:3" ht="15" customHeight="1">
      <c r="A64" s="140">
        <v>2130204</v>
      </c>
      <c r="B64" s="45" t="s">
        <v>123</v>
      </c>
      <c r="C64" s="185"/>
    </row>
    <row r="65" spans="1:3" ht="15" customHeight="1">
      <c r="A65" s="140">
        <v>2130205</v>
      </c>
      <c r="B65" s="45" t="s">
        <v>124</v>
      </c>
      <c r="C65" s="185"/>
    </row>
    <row r="66" spans="1:3" ht="15" customHeight="1">
      <c r="A66" s="140">
        <v>2130210</v>
      </c>
      <c r="B66" s="45" t="s">
        <v>125</v>
      </c>
      <c r="C66" s="185"/>
    </row>
    <row r="67" spans="1:3" ht="15" customHeight="1">
      <c r="A67" s="140">
        <v>2130299</v>
      </c>
      <c r="B67" s="45" t="s">
        <v>126</v>
      </c>
      <c r="C67" s="185"/>
    </row>
    <row r="68" spans="1:3" ht="15" customHeight="1">
      <c r="A68" s="140">
        <v>21303</v>
      </c>
      <c r="B68" s="45" t="s">
        <v>127</v>
      </c>
      <c r="C68" s="184">
        <v>484607.5</v>
      </c>
    </row>
    <row r="69" spans="1:3" ht="15" customHeight="1">
      <c r="A69" s="140">
        <v>2130311</v>
      </c>
      <c r="B69" s="45" t="s">
        <v>128</v>
      </c>
      <c r="C69" s="185">
        <v>484607.5</v>
      </c>
    </row>
    <row r="70" spans="1:3" ht="15" customHeight="1">
      <c r="A70" s="140">
        <v>21305</v>
      </c>
      <c r="B70" s="45" t="s">
        <v>129</v>
      </c>
      <c r="C70" s="184">
        <f>C71+C72+C73</f>
        <v>1884576.79</v>
      </c>
    </row>
    <row r="71" spans="1:3" ht="15" customHeight="1">
      <c r="A71" s="140">
        <v>2130504</v>
      </c>
      <c r="B71" s="45" t="s">
        <v>130</v>
      </c>
      <c r="C71" s="185">
        <v>1884576.79</v>
      </c>
    </row>
    <row r="72" spans="1:3" ht="15" customHeight="1">
      <c r="A72" s="140">
        <v>2130505</v>
      </c>
      <c r="B72" s="45" t="s">
        <v>131</v>
      </c>
      <c r="C72" s="185"/>
    </row>
    <row r="73" spans="1:3" ht="15" customHeight="1">
      <c r="A73" s="140">
        <v>2130506</v>
      </c>
      <c r="B73" s="45" t="s">
        <v>132</v>
      </c>
      <c r="C73" s="185"/>
    </row>
    <row r="74" spans="1:3" ht="15" customHeight="1">
      <c r="A74" s="140">
        <v>21307</v>
      </c>
      <c r="B74" s="45" t="s">
        <v>133</v>
      </c>
      <c r="C74" s="184">
        <v>1628616</v>
      </c>
    </row>
    <row r="75" spans="1:3" ht="15" customHeight="1">
      <c r="A75" s="140">
        <v>2130701</v>
      </c>
      <c r="B75" s="45" t="s">
        <v>134</v>
      </c>
      <c r="C75" s="185"/>
    </row>
    <row r="76" spans="1:3" ht="15" customHeight="1">
      <c r="A76" s="140">
        <v>2130705</v>
      </c>
      <c r="B76" s="45" t="s">
        <v>135</v>
      </c>
      <c r="C76" s="185">
        <v>1628616</v>
      </c>
    </row>
    <row r="77" spans="1:3" ht="15" customHeight="1">
      <c r="A77" s="140">
        <v>214</v>
      </c>
      <c r="B77" s="45" t="s">
        <v>343</v>
      </c>
      <c r="C77" s="184">
        <f>C78+C80</f>
        <v>469749.08</v>
      </c>
    </row>
    <row r="78" spans="1:3" ht="15" customHeight="1">
      <c r="A78" s="140">
        <v>21401</v>
      </c>
      <c r="B78" s="45" t="s">
        <v>136</v>
      </c>
      <c r="C78" s="184">
        <v>0</v>
      </c>
    </row>
    <row r="79" spans="1:3" ht="15" customHeight="1">
      <c r="A79" s="140">
        <v>2140110</v>
      </c>
      <c r="B79" s="46" t="s">
        <v>137</v>
      </c>
      <c r="C79" s="185"/>
    </row>
    <row r="80" spans="1:3" ht="15" customHeight="1">
      <c r="A80" s="140">
        <v>21406</v>
      </c>
      <c r="B80" s="45" t="s">
        <v>138</v>
      </c>
      <c r="C80" s="184">
        <f>C81+C82</f>
        <v>469749.08</v>
      </c>
    </row>
    <row r="81" spans="1:3" ht="15" customHeight="1">
      <c r="A81" s="140">
        <v>2140601</v>
      </c>
      <c r="B81" s="45" t="s">
        <v>139</v>
      </c>
      <c r="C81" s="185"/>
    </row>
    <row r="82" spans="1:3" ht="15" customHeight="1">
      <c r="A82" s="140">
        <v>2140602</v>
      </c>
      <c r="B82" s="45" t="s">
        <v>140</v>
      </c>
      <c r="C82" s="185">
        <v>469749.08</v>
      </c>
    </row>
    <row r="83" spans="1:3" ht="15" customHeight="1">
      <c r="A83" s="140">
        <v>221</v>
      </c>
      <c r="B83" s="45" t="s">
        <v>345</v>
      </c>
      <c r="C83" s="184">
        <v>519059.95</v>
      </c>
    </row>
    <row r="84" spans="1:3" ht="15" customHeight="1">
      <c r="A84" s="140">
        <v>22102</v>
      </c>
      <c r="B84" s="45" t="s">
        <v>142</v>
      </c>
      <c r="C84" s="184">
        <v>519059.95</v>
      </c>
    </row>
    <row r="85" spans="1:3" ht="15" customHeight="1">
      <c r="A85" s="140">
        <v>2210201</v>
      </c>
      <c r="B85" s="45" t="s">
        <v>143</v>
      </c>
      <c r="C85" s="185">
        <v>519059.95</v>
      </c>
    </row>
    <row r="86" spans="1:3" ht="15" customHeight="1">
      <c r="A86" s="140">
        <v>224</v>
      </c>
      <c r="B86" s="45" t="s">
        <v>344</v>
      </c>
      <c r="C86" s="184">
        <f>C87+C89</f>
        <v>450000</v>
      </c>
    </row>
    <row r="87" spans="1:3" ht="15" customHeight="1">
      <c r="A87" s="140">
        <v>22406</v>
      </c>
      <c r="B87" s="45" t="s">
        <v>144</v>
      </c>
      <c r="C87" s="184">
        <v>0</v>
      </c>
    </row>
    <row r="88" spans="1:3" ht="15" customHeight="1">
      <c r="A88" s="140">
        <v>2240601</v>
      </c>
      <c r="B88" s="45" t="s">
        <v>145</v>
      </c>
      <c r="C88" s="185"/>
    </row>
    <row r="89" spans="1:3" ht="15" customHeight="1">
      <c r="A89" s="140">
        <v>22407</v>
      </c>
      <c r="B89" s="45" t="s">
        <v>146</v>
      </c>
      <c r="C89" s="184">
        <f>C90+C91+C92</f>
        <v>450000</v>
      </c>
    </row>
    <row r="90" spans="1:3" ht="15" customHeight="1">
      <c r="A90" s="140">
        <v>2240701</v>
      </c>
      <c r="B90" s="45" t="s">
        <v>147</v>
      </c>
      <c r="C90" s="185">
        <v>150000</v>
      </c>
    </row>
    <row r="91" spans="1:3" ht="15" customHeight="1">
      <c r="A91" s="140">
        <v>2240702</v>
      </c>
      <c r="B91" s="45" t="s">
        <v>148</v>
      </c>
      <c r="C91" s="185"/>
    </row>
    <row r="92" spans="1:3" ht="15" customHeight="1">
      <c r="A92" s="140">
        <v>2240704</v>
      </c>
      <c r="B92" s="45" t="s">
        <v>149</v>
      </c>
      <c r="C92" s="185">
        <v>300000</v>
      </c>
    </row>
  </sheetData>
  <sheetProtection/>
  <mergeCells count="2">
    <mergeCell ref="B2:C2"/>
    <mergeCell ref="A1:C1"/>
  </mergeCells>
  <printOptions/>
  <pageMargins left="0.7086614173228347" right="0.7086614173228347" top="0.5905511811023623" bottom="0.3937007874015748" header="0.31496062992125984" footer="0.2362204724409449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zoomScalePageLayoutView="0" workbookViewId="0" topLeftCell="A7">
      <selection activeCell="C5" sqref="C5:C61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150" t="s">
        <v>349</v>
      </c>
      <c r="B1" s="150"/>
      <c r="C1" s="150"/>
    </row>
    <row r="2" spans="1:3" ht="14.25">
      <c r="A2" s="31"/>
      <c r="B2" s="32" t="s">
        <v>153</v>
      </c>
      <c r="C2" s="142"/>
    </row>
    <row r="3" spans="1:3" ht="14.25">
      <c r="A3" s="33"/>
      <c r="B3" s="34"/>
      <c r="C3" s="35" t="s">
        <v>28</v>
      </c>
    </row>
    <row r="4" spans="1:3" ht="16.5">
      <c r="A4" s="38" t="s">
        <v>203</v>
      </c>
      <c r="B4" s="39" t="s">
        <v>180</v>
      </c>
      <c r="C4" s="39" t="s">
        <v>154</v>
      </c>
    </row>
    <row r="5" spans="1:3" ht="16.5">
      <c r="A5" s="36"/>
      <c r="B5" s="38" t="s">
        <v>210</v>
      </c>
      <c r="C5" s="186">
        <f>C6+C11+C22+C30+C37+C41+C44+C48+C51+C57</f>
        <v>16240478.78</v>
      </c>
    </row>
    <row r="6" spans="1:3" ht="16.5">
      <c r="A6" s="141">
        <v>501</v>
      </c>
      <c r="B6" s="37" t="s">
        <v>155</v>
      </c>
      <c r="C6" s="187">
        <v>3078209.44</v>
      </c>
    </row>
    <row r="7" spans="1:3" ht="16.5">
      <c r="A7" s="141">
        <v>50101</v>
      </c>
      <c r="B7" s="37" t="s">
        <v>156</v>
      </c>
      <c r="C7" s="188">
        <v>1662498</v>
      </c>
    </row>
    <row r="8" spans="1:3" ht="16.5">
      <c r="A8" s="141">
        <v>50102</v>
      </c>
      <c r="B8" s="37" t="s">
        <v>157</v>
      </c>
      <c r="C8" s="188">
        <v>525276.67</v>
      </c>
    </row>
    <row r="9" spans="1:3" ht="16.5">
      <c r="A9" s="141">
        <v>50103</v>
      </c>
      <c r="B9" s="37" t="s">
        <v>51</v>
      </c>
      <c r="C9" s="188">
        <v>193514.77</v>
      </c>
    </row>
    <row r="10" spans="1:3" ht="16.5">
      <c r="A10" s="141">
        <v>50199</v>
      </c>
      <c r="B10" s="37" t="s">
        <v>158</v>
      </c>
      <c r="C10" s="188">
        <v>696920</v>
      </c>
    </row>
    <row r="11" spans="1:3" ht="16.5">
      <c r="A11" s="141">
        <v>502</v>
      </c>
      <c r="B11" s="37" t="s">
        <v>159</v>
      </c>
      <c r="C11" s="187">
        <v>997786.3200000001</v>
      </c>
    </row>
    <row r="12" spans="1:3" ht="16.5">
      <c r="A12" s="141">
        <v>50201</v>
      </c>
      <c r="B12" s="37" t="s">
        <v>160</v>
      </c>
      <c r="C12" s="188">
        <v>857176.56</v>
      </c>
    </row>
    <row r="13" spans="1:3" ht="16.5">
      <c r="A13" s="141">
        <v>50202</v>
      </c>
      <c r="B13" s="37" t="s">
        <v>161</v>
      </c>
      <c r="C13" s="188">
        <v>37520</v>
      </c>
    </row>
    <row r="14" spans="1:3" ht="16.5">
      <c r="A14" s="141">
        <v>50203</v>
      </c>
      <c r="B14" s="37" t="s">
        <v>162</v>
      </c>
      <c r="C14" s="188">
        <v>6689.76</v>
      </c>
    </row>
    <row r="15" spans="1:3" ht="16.5">
      <c r="A15" s="141">
        <v>50204</v>
      </c>
      <c r="B15" s="37" t="s">
        <v>163</v>
      </c>
      <c r="C15" s="188"/>
    </row>
    <row r="16" spans="1:3" ht="16.5">
      <c r="A16" s="141">
        <v>50205</v>
      </c>
      <c r="B16" s="37" t="s">
        <v>164</v>
      </c>
      <c r="C16" s="188">
        <v>5000</v>
      </c>
    </row>
    <row r="17" spans="1:3" ht="16.5">
      <c r="A17" s="141">
        <v>50206</v>
      </c>
      <c r="B17" s="37" t="s">
        <v>165</v>
      </c>
      <c r="C17" s="188">
        <v>21000</v>
      </c>
    </row>
    <row r="18" spans="1:3" ht="16.5">
      <c r="A18" s="141">
        <v>50207</v>
      </c>
      <c r="B18" s="37" t="s">
        <v>166</v>
      </c>
      <c r="C18" s="188"/>
    </row>
    <row r="19" spans="1:3" ht="16.5">
      <c r="A19" s="141">
        <v>50208</v>
      </c>
      <c r="B19" s="37" t="s">
        <v>167</v>
      </c>
      <c r="C19" s="188">
        <v>40000</v>
      </c>
    </row>
    <row r="20" spans="1:3" ht="16.5">
      <c r="A20" s="141">
        <v>50209</v>
      </c>
      <c r="B20" s="37" t="s">
        <v>168</v>
      </c>
      <c r="C20" s="188">
        <v>5000</v>
      </c>
    </row>
    <row r="21" spans="1:3" ht="16.5">
      <c r="A21" s="141">
        <v>50299</v>
      </c>
      <c r="B21" s="37" t="s">
        <v>169</v>
      </c>
      <c r="C21" s="188">
        <v>25400</v>
      </c>
    </row>
    <row r="22" spans="1:3" ht="16.5">
      <c r="A22" s="141">
        <v>503</v>
      </c>
      <c r="B22" s="37" t="s">
        <v>181</v>
      </c>
      <c r="C22" s="187">
        <f>C23+C24+C25+C26+C27+C28+C29</f>
        <v>2804325.88</v>
      </c>
    </row>
    <row r="23" spans="1:3" ht="16.5">
      <c r="A23" s="141">
        <v>50301</v>
      </c>
      <c r="B23" s="37" t="s">
        <v>182</v>
      </c>
      <c r="C23" s="188"/>
    </row>
    <row r="24" spans="1:3" ht="16.5">
      <c r="A24" s="141">
        <v>50302</v>
      </c>
      <c r="B24" s="37" t="s">
        <v>183</v>
      </c>
      <c r="C24" s="188">
        <v>2354325.88</v>
      </c>
    </row>
    <row r="25" spans="1:3" ht="16.5">
      <c r="A25" s="141">
        <v>50303</v>
      </c>
      <c r="B25" s="37" t="s">
        <v>184</v>
      </c>
      <c r="C25" s="188"/>
    </row>
    <row r="26" spans="1:3" ht="16.5">
      <c r="A26" s="141">
        <v>50305</v>
      </c>
      <c r="B26" s="37" t="s">
        <v>185</v>
      </c>
      <c r="C26" s="188"/>
    </row>
    <row r="27" spans="1:3" ht="16.5">
      <c r="A27" s="141">
        <v>50306</v>
      </c>
      <c r="B27" s="37" t="s">
        <v>186</v>
      </c>
      <c r="C27" s="188"/>
    </row>
    <row r="28" spans="1:3" ht="16.5">
      <c r="A28" s="141">
        <v>50307</v>
      </c>
      <c r="B28" s="37" t="s">
        <v>187</v>
      </c>
      <c r="C28" s="188"/>
    </row>
    <row r="29" spans="1:3" ht="16.5">
      <c r="A29" s="141">
        <v>50399</v>
      </c>
      <c r="B29" s="37" t="s">
        <v>188</v>
      </c>
      <c r="C29" s="188">
        <v>450000</v>
      </c>
    </row>
    <row r="30" spans="1:3" ht="16.5">
      <c r="A30" s="141">
        <v>504</v>
      </c>
      <c r="B30" s="37" t="s">
        <v>189</v>
      </c>
      <c r="C30" s="187">
        <v>0</v>
      </c>
    </row>
    <row r="31" spans="1:3" ht="16.5">
      <c r="A31" s="141">
        <v>50401</v>
      </c>
      <c r="B31" s="37" t="s">
        <v>182</v>
      </c>
      <c r="C31" s="188"/>
    </row>
    <row r="32" spans="1:3" ht="16.5">
      <c r="A32" s="141">
        <v>50402</v>
      </c>
      <c r="B32" s="37" t="s">
        <v>183</v>
      </c>
      <c r="C32" s="188"/>
    </row>
    <row r="33" spans="1:3" ht="16.5">
      <c r="A33" s="141">
        <v>50403</v>
      </c>
      <c r="B33" s="37" t="s">
        <v>184</v>
      </c>
      <c r="C33" s="188"/>
    </row>
    <row r="34" spans="1:3" ht="16.5">
      <c r="A34" s="141">
        <v>50404</v>
      </c>
      <c r="B34" s="37" t="s">
        <v>186</v>
      </c>
      <c r="C34" s="188"/>
    </row>
    <row r="35" spans="1:3" ht="16.5">
      <c r="A35" s="141">
        <v>50405</v>
      </c>
      <c r="B35" s="37" t="s">
        <v>187</v>
      </c>
      <c r="C35" s="188"/>
    </row>
    <row r="36" spans="1:3" ht="16.5">
      <c r="A36" s="141">
        <v>50499</v>
      </c>
      <c r="B36" s="37" t="s">
        <v>188</v>
      </c>
      <c r="C36" s="188"/>
    </row>
    <row r="37" spans="1:3" ht="16.5">
      <c r="A37" s="141">
        <v>505</v>
      </c>
      <c r="B37" s="37" t="s">
        <v>170</v>
      </c>
      <c r="C37" s="187">
        <v>6897137.14</v>
      </c>
    </row>
    <row r="38" spans="1:3" ht="16.5">
      <c r="A38" s="141">
        <v>50501</v>
      </c>
      <c r="B38" s="37" t="s">
        <v>171</v>
      </c>
      <c r="C38" s="188">
        <v>5182363.72</v>
      </c>
    </row>
    <row r="39" spans="1:3" ht="16.5">
      <c r="A39" s="141">
        <v>50502</v>
      </c>
      <c r="B39" s="37" t="s">
        <v>172</v>
      </c>
      <c r="C39" s="188">
        <v>1714773.42</v>
      </c>
    </row>
    <row r="40" spans="1:3" ht="16.5">
      <c r="A40" s="141">
        <v>50599</v>
      </c>
      <c r="B40" s="37" t="s">
        <v>190</v>
      </c>
      <c r="C40" s="188"/>
    </row>
    <row r="41" spans="1:3" ht="16.5">
      <c r="A41" s="141">
        <v>506</v>
      </c>
      <c r="B41" s="37" t="s">
        <v>173</v>
      </c>
      <c r="C41" s="187">
        <v>0</v>
      </c>
    </row>
    <row r="42" spans="1:3" ht="16.5">
      <c r="A42" s="141">
        <v>50601</v>
      </c>
      <c r="B42" s="37" t="s">
        <v>174</v>
      </c>
      <c r="C42" s="188"/>
    </row>
    <row r="43" spans="1:3" ht="16.5">
      <c r="A43" s="141">
        <v>50602</v>
      </c>
      <c r="B43" s="37" t="s">
        <v>191</v>
      </c>
      <c r="C43" s="188"/>
    </row>
    <row r="44" spans="1:3" ht="16.5">
      <c r="A44" s="141">
        <v>507</v>
      </c>
      <c r="B44" s="37" t="s">
        <v>192</v>
      </c>
      <c r="C44" s="187">
        <v>0</v>
      </c>
    </row>
    <row r="45" spans="1:3" ht="16.5">
      <c r="A45" s="141">
        <v>50701</v>
      </c>
      <c r="B45" s="37" t="s">
        <v>193</v>
      </c>
      <c r="C45" s="188"/>
    </row>
    <row r="46" spans="1:3" ht="16.5">
      <c r="A46" s="141">
        <v>50702</v>
      </c>
      <c r="B46" s="37" t="s">
        <v>194</v>
      </c>
      <c r="C46" s="188"/>
    </row>
    <row r="47" spans="1:3" ht="16.5">
      <c r="A47" s="141">
        <v>50799</v>
      </c>
      <c r="B47" s="37" t="s">
        <v>195</v>
      </c>
      <c r="C47" s="188"/>
    </row>
    <row r="48" spans="1:3" ht="16.5">
      <c r="A48" s="141">
        <v>508</v>
      </c>
      <c r="B48" s="37" t="s">
        <v>196</v>
      </c>
      <c r="C48" s="187">
        <v>0</v>
      </c>
    </row>
    <row r="49" spans="1:3" ht="16.5">
      <c r="A49" s="141">
        <v>50801</v>
      </c>
      <c r="B49" s="37" t="s">
        <v>197</v>
      </c>
      <c r="C49" s="188"/>
    </row>
    <row r="50" spans="1:3" ht="16.5">
      <c r="A50" s="141">
        <v>50802</v>
      </c>
      <c r="B50" s="37" t="s">
        <v>198</v>
      </c>
      <c r="C50" s="188"/>
    </row>
    <row r="51" spans="1:3" ht="16.5">
      <c r="A51" s="141">
        <v>509</v>
      </c>
      <c r="B51" s="37" t="s">
        <v>175</v>
      </c>
      <c r="C51" s="187">
        <v>2463020</v>
      </c>
    </row>
    <row r="52" spans="1:3" ht="16.5">
      <c r="A52" s="141">
        <v>50901</v>
      </c>
      <c r="B52" s="37" t="s">
        <v>176</v>
      </c>
      <c r="C52" s="188">
        <v>1594175</v>
      </c>
    </row>
    <row r="53" spans="1:3" ht="16.5">
      <c r="A53" s="141">
        <v>50902</v>
      </c>
      <c r="B53" s="37" t="s">
        <v>199</v>
      </c>
      <c r="C53" s="188"/>
    </row>
    <row r="54" spans="1:3" ht="16.5">
      <c r="A54" s="141">
        <v>50903</v>
      </c>
      <c r="B54" s="37" t="s">
        <v>177</v>
      </c>
      <c r="C54" s="188"/>
    </row>
    <row r="55" spans="1:3" ht="16.5">
      <c r="A55" s="141">
        <v>50905</v>
      </c>
      <c r="B55" s="37" t="s">
        <v>178</v>
      </c>
      <c r="C55" s="188"/>
    </row>
    <row r="56" spans="1:3" ht="16.5">
      <c r="A56" s="141">
        <v>50999</v>
      </c>
      <c r="B56" s="37" t="s">
        <v>179</v>
      </c>
      <c r="C56" s="188">
        <v>868845</v>
      </c>
    </row>
    <row r="57" spans="1:3" ht="16.5">
      <c r="A57" s="141">
        <v>599</v>
      </c>
      <c r="B57" s="37" t="s">
        <v>52</v>
      </c>
      <c r="C57" s="187">
        <v>0</v>
      </c>
    </row>
    <row r="58" spans="1:3" ht="16.5">
      <c r="A58" s="141">
        <v>59906</v>
      </c>
      <c r="B58" s="37" t="s">
        <v>200</v>
      </c>
      <c r="C58" s="188"/>
    </row>
    <row r="59" spans="1:3" ht="16.5">
      <c r="A59" s="141">
        <v>59907</v>
      </c>
      <c r="B59" s="37" t="s">
        <v>201</v>
      </c>
      <c r="C59" s="188"/>
    </row>
    <row r="60" spans="1:3" ht="16.5">
      <c r="A60" s="141">
        <v>59908</v>
      </c>
      <c r="B60" s="37" t="s">
        <v>202</v>
      </c>
      <c r="C60" s="188"/>
    </row>
    <row r="61" spans="1:3" ht="16.5">
      <c r="A61" s="141">
        <v>59999</v>
      </c>
      <c r="B61" s="37" t="s">
        <v>141</v>
      </c>
      <c r="C61" s="188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68"/>
      <c r="B1" s="68"/>
    </row>
    <row r="2" spans="1:2" ht="24">
      <c r="A2" s="151" t="s">
        <v>239</v>
      </c>
      <c r="B2" s="151"/>
    </row>
    <row r="3" spans="1:2" ht="14.25">
      <c r="A3" s="152" t="s">
        <v>236</v>
      </c>
      <c r="B3" s="152"/>
    </row>
    <row r="4" spans="1:2" ht="14.25">
      <c r="A4" s="69"/>
      <c r="B4" s="70" t="s">
        <v>235</v>
      </c>
    </row>
    <row r="5" spans="1:2" ht="14.25">
      <c r="A5" s="153" t="s">
        <v>233</v>
      </c>
      <c r="B5" s="154" t="s">
        <v>234</v>
      </c>
    </row>
    <row r="6" spans="1:2" ht="14.25">
      <c r="A6" s="153"/>
      <c r="B6" s="154"/>
    </row>
    <row r="7" spans="1:2" ht="30" customHeight="1">
      <c r="A7" s="71" t="s">
        <v>237</v>
      </c>
      <c r="B7" s="71"/>
    </row>
    <row r="8" spans="1:2" ht="30" customHeight="1">
      <c r="A8" s="72"/>
      <c r="B8" s="73"/>
    </row>
    <row r="9" spans="1:2" ht="30" customHeight="1">
      <c r="A9" s="72"/>
      <c r="B9" s="73"/>
    </row>
    <row r="10" spans="1:2" ht="30" customHeight="1">
      <c r="A10" s="72"/>
      <c r="B10" s="73"/>
    </row>
    <row r="11" spans="1:2" ht="30" customHeight="1">
      <c r="A11" s="72"/>
      <c r="B11" s="73"/>
    </row>
    <row r="12" spans="1:2" ht="30" customHeight="1">
      <c r="A12" s="72"/>
      <c r="B12" s="73"/>
    </row>
    <row r="13" spans="1:2" ht="30" customHeight="1">
      <c r="A13" s="72"/>
      <c r="B13" s="73"/>
    </row>
    <row r="14" spans="1:2" ht="30" customHeight="1">
      <c r="A14" s="72"/>
      <c r="B14" s="73"/>
    </row>
    <row r="15" spans="1:2" ht="30" customHeight="1">
      <c r="A15" s="72"/>
      <c r="B15" s="73"/>
    </row>
    <row r="16" spans="1:2" ht="30" customHeight="1">
      <c r="A16" s="72"/>
      <c r="B16" s="73"/>
    </row>
    <row r="17" spans="1:2" ht="30" customHeight="1">
      <c r="A17" s="72"/>
      <c r="B17" s="73"/>
    </row>
    <row r="18" spans="1:2" ht="30" customHeight="1">
      <c r="A18" s="72"/>
      <c r="B18" s="73"/>
    </row>
    <row r="19" spans="1:2" ht="30" customHeight="1">
      <c r="A19" s="72"/>
      <c r="B19" s="73"/>
    </row>
    <row r="20" spans="1:2" ht="30" customHeight="1">
      <c r="A20" s="72"/>
      <c r="B20" s="73"/>
    </row>
    <row r="21" spans="1:2" ht="30" customHeight="1">
      <c r="A21" s="72"/>
      <c r="B21" s="73"/>
    </row>
    <row r="22" spans="1:2" ht="30" customHeight="1">
      <c r="A22" s="72"/>
      <c r="B22" s="73"/>
    </row>
    <row r="23" spans="1:2" ht="30" customHeight="1">
      <c r="A23" s="72"/>
      <c r="B23" s="72"/>
    </row>
    <row r="24" spans="1:2" ht="14.25">
      <c r="A24" s="155" t="s">
        <v>264</v>
      </c>
      <c r="B24" s="156"/>
    </row>
  </sheetData>
  <sheetProtection/>
  <mergeCells count="5">
    <mergeCell ref="A2:B2"/>
    <mergeCell ref="A3:B3"/>
    <mergeCell ref="A5:A6"/>
    <mergeCell ref="B5:B6"/>
    <mergeCell ref="A24:B2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zoomScalePageLayoutView="0" workbookViewId="0" topLeftCell="A1">
      <pane xSplit="1" ySplit="2" topLeftCell="B3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F32" sqref="F32"/>
    </sheetView>
  </sheetViews>
  <sheetFormatPr defaultColWidth="9.00390625" defaultRowHeight="14.25"/>
  <cols>
    <col min="1" max="1" width="33.00390625" style="6" customWidth="1"/>
    <col min="2" max="2" width="15.625" style="6" customWidth="1"/>
    <col min="3" max="3" width="14.50390625" style="6" customWidth="1"/>
    <col min="4" max="4" width="31.75390625" style="6" customWidth="1"/>
    <col min="5" max="5" width="15.50390625" style="6" customWidth="1"/>
    <col min="6" max="6" width="15.875" style="6" customWidth="1"/>
    <col min="7" max="7" width="20.875" style="6" customWidth="1"/>
    <col min="8" max="16384" width="9.00390625" style="6" customWidth="1"/>
  </cols>
  <sheetData>
    <row r="1" spans="1:7" s="12" customFormat="1" ht="20.25">
      <c r="A1" s="147" t="s">
        <v>53</v>
      </c>
      <c r="B1" s="147"/>
      <c r="C1" s="147"/>
      <c r="D1" s="147"/>
      <c r="E1" s="147"/>
      <c r="F1" s="147"/>
      <c r="G1" s="147"/>
    </row>
    <row r="2" spans="1:7" ht="14.25">
      <c r="A2" s="12" t="s">
        <v>44</v>
      </c>
      <c r="B2" s="12"/>
      <c r="G2" s="13" t="s">
        <v>28</v>
      </c>
    </row>
    <row r="3" spans="1:7" ht="20.25" customHeight="1">
      <c r="A3" s="56" t="s">
        <v>211</v>
      </c>
      <c r="B3" s="57" t="s">
        <v>207</v>
      </c>
      <c r="C3" s="57" t="s">
        <v>78</v>
      </c>
      <c r="D3" s="56" t="s">
        <v>212</v>
      </c>
      <c r="E3" s="57" t="s">
        <v>207</v>
      </c>
      <c r="F3" s="57" t="s">
        <v>78</v>
      </c>
      <c r="G3" s="41" t="s">
        <v>208</v>
      </c>
    </row>
    <row r="4" spans="1:7" ht="15.75" customHeight="1">
      <c r="A4" s="47" t="s">
        <v>35</v>
      </c>
      <c r="B4" s="199"/>
      <c r="C4" s="174">
        <f>0</f>
        <v>0</v>
      </c>
      <c r="D4" s="189" t="s">
        <v>354</v>
      </c>
      <c r="E4" s="201"/>
      <c r="F4" s="201"/>
      <c r="G4" s="201"/>
    </row>
    <row r="5" spans="1:7" ht="15.75" customHeight="1">
      <c r="A5" s="48"/>
      <c r="B5" s="177"/>
      <c r="C5" s="175"/>
      <c r="D5" s="189" t="s">
        <v>355</v>
      </c>
      <c r="E5" s="201"/>
      <c r="F5" s="201"/>
      <c r="G5" s="201"/>
    </row>
    <row r="6" spans="1:7" ht="15.75" customHeight="1">
      <c r="A6" s="48"/>
      <c r="B6" s="177"/>
      <c r="C6" s="175"/>
      <c r="D6" s="189" t="s">
        <v>356</v>
      </c>
      <c r="E6" s="201">
        <v>126500</v>
      </c>
      <c r="F6" s="201">
        <v>73000</v>
      </c>
      <c r="G6" s="201">
        <v>73000</v>
      </c>
    </row>
    <row r="7" spans="1:7" ht="15.75" customHeight="1">
      <c r="A7" s="48"/>
      <c r="B7" s="177"/>
      <c r="C7" s="175"/>
      <c r="D7" s="189" t="s">
        <v>357</v>
      </c>
      <c r="E7" s="201">
        <v>1326253.16</v>
      </c>
      <c r="F7" s="201">
        <v>10441976.9</v>
      </c>
      <c r="G7" s="201">
        <v>10441976.9</v>
      </c>
    </row>
    <row r="8" spans="1:7" ht="15.75" customHeight="1">
      <c r="A8" s="48"/>
      <c r="B8" s="177"/>
      <c r="C8" s="175"/>
      <c r="D8" s="189" t="s">
        <v>358</v>
      </c>
      <c r="E8" s="201"/>
      <c r="F8" s="201"/>
      <c r="G8" s="201"/>
    </row>
    <row r="9" spans="1:7" ht="15.75" customHeight="1">
      <c r="A9" s="48"/>
      <c r="B9" s="177"/>
      <c r="C9" s="175"/>
      <c r="D9" s="189" t="s">
        <v>359</v>
      </c>
      <c r="E9" s="201"/>
      <c r="F9" s="201"/>
      <c r="G9" s="201"/>
    </row>
    <row r="10" spans="1:7" ht="15.75" customHeight="1">
      <c r="A10" s="48"/>
      <c r="B10" s="177"/>
      <c r="C10" s="175"/>
      <c r="D10" s="189" t="s">
        <v>360</v>
      </c>
      <c r="E10" s="201"/>
      <c r="F10" s="201"/>
      <c r="G10" s="201"/>
    </row>
    <row r="11" spans="1:7" ht="15.75" customHeight="1">
      <c r="A11" s="48"/>
      <c r="B11" s="177"/>
      <c r="C11" s="175"/>
      <c r="D11" s="173"/>
      <c r="E11" s="201"/>
      <c r="F11" s="201"/>
      <c r="G11" s="201"/>
    </row>
    <row r="12" spans="1:7" ht="15.75" customHeight="1">
      <c r="A12" s="48"/>
      <c r="B12" s="177"/>
      <c r="C12" s="175"/>
      <c r="D12" s="173"/>
      <c r="E12" s="201"/>
      <c r="F12" s="201"/>
      <c r="G12" s="201"/>
    </row>
    <row r="13" spans="1:7" ht="15.75" customHeight="1">
      <c r="A13" s="48"/>
      <c r="B13" s="177"/>
      <c r="C13" s="175"/>
      <c r="D13" s="173"/>
      <c r="E13" s="201"/>
      <c r="F13" s="201"/>
      <c r="G13" s="201"/>
    </row>
    <row r="14" spans="1:7" ht="15.75" customHeight="1">
      <c r="A14" s="48"/>
      <c r="B14" s="177"/>
      <c r="C14" s="175"/>
      <c r="D14" s="173"/>
      <c r="E14" s="201"/>
      <c r="F14" s="201"/>
      <c r="G14" s="201"/>
    </row>
    <row r="15" spans="1:7" ht="15.75" customHeight="1">
      <c r="A15" s="48"/>
      <c r="B15" s="177"/>
      <c r="C15" s="175"/>
      <c r="D15" s="173"/>
      <c r="E15" s="201"/>
      <c r="F15" s="201"/>
      <c r="G15" s="201"/>
    </row>
    <row r="16" spans="1:7" ht="15.75" customHeight="1">
      <c r="A16" s="48"/>
      <c r="B16" s="177"/>
      <c r="C16" s="175"/>
      <c r="D16" s="173"/>
      <c r="E16" s="201"/>
      <c r="F16" s="201"/>
      <c r="G16" s="201"/>
    </row>
    <row r="17" spans="1:7" ht="15.75" customHeight="1">
      <c r="A17" s="48"/>
      <c r="B17" s="177"/>
      <c r="C17" s="175"/>
      <c r="D17" s="173"/>
      <c r="E17" s="201"/>
      <c r="F17" s="201"/>
      <c r="G17" s="201"/>
    </row>
    <row r="18" spans="1:7" ht="15.75" customHeight="1">
      <c r="A18" s="48"/>
      <c r="B18" s="177"/>
      <c r="C18" s="175"/>
      <c r="D18" s="173"/>
      <c r="E18" s="201"/>
      <c r="F18" s="201"/>
      <c r="G18" s="201"/>
    </row>
    <row r="19" spans="1:7" ht="15.75" customHeight="1">
      <c r="A19" s="48"/>
      <c r="B19" s="177"/>
      <c r="C19" s="175"/>
      <c r="D19" s="173"/>
      <c r="E19" s="201"/>
      <c r="F19" s="201"/>
      <c r="G19" s="201"/>
    </row>
    <row r="20" spans="1:7" ht="15.75" customHeight="1">
      <c r="A20" s="58" t="s">
        <v>213</v>
      </c>
      <c r="B20" s="180">
        <f>B4</f>
        <v>0</v>
      </c>
      <c r="C20" s="180">
        <f>C4</f>
        <v>0</v>
      </c>
      <c r="D20" s="190" t="s">
        <v>361</v>
      </c>
      <c r="E20" s="201">
        <f>SUM(E4:E10)</f>
        <v>1452753.16</v>
      </c>
      <c r="F20" s="201">
        <f>SUM(F4:F10)</f>
        <v>10514976.9</v>
      </c>
      <c r="G20" s="201">
        <f>SUM(G4:G10)</f>
        <v>10514976.9</v>
      </c>
    </row>
    <row r="21" spans="1:7" ht="15.75" customHeight="1">
      <c r="A21" s="49" t="s">
        <v>36</v>
      </c>
      <c r="B21" s="200">
        <f>B22</f>
        <v>10228400</v>
      </c>
      <c r="C21" s="200">
        <f>C22</f>
        <v>0</v>
      </c>
      <c r="D21" s="191" t="s">
        <v>362</v>
      </c>
      <c r="E21" s="201">
        <f>E22</f>
        <v>0</v>
      </c>
      <c r="F21" s="201">
        <f>F22</f>
        <v>0</v>
      </c>
      <c r="G21" s="201">
        <f>G22</f>
        <v>0</v>
      </c>
    </row>
    <row r="22" spans="1:7" ht="15.75" customHeight="1">
      <c r="A22" s="50" t="s">
        <v>214</v>
      </c>
      <c r="B22" s="201">
        <v>10228400</v>
      </c>
      <c r="C22" s="174">
        <f>0</f>
        <v>0</v>
      </c>
      <c r="D22" s="192" t="s">
        <v>363</v>
      </c>
      <c r="E22" s="201">
        <f>E23+E24</f>
        <v>0</v>
      </c>
      <c r="F22" s="201">
        <f>F23+F24</f>
        <v>0</v>
      </c>
      <c r="G22" s="201">
        <f>G23+G24</f>
        <v>0</v>
      </c>
    </row>
    <row r="23" spans="1:7" ht="15.75" customHeight="1">
      <c r="A23" s="50"/>
      <c r="B23" s="201"/>
      <c r="C23" s="198"/>
      <c r="D23" s="192" t="s">
        <v>364</v>
      </c>
      <c r="E23" s="201"/>
      <c r="F23" s="201">
        <f>0</f>
        <v>0</v>
      </c>
      <c r="G23" s="201"/>
    </row>
    <row r="24" spans="1:7" ht="15.75" customHeight="1">
      <c r="A24" s="51" t="s">
        <v>37</v>
      </c>
      <c r="B24" s="182"/>
      <c r="C24" s="175">
        <v>10514976.9</v>
      </c>
      <c r="D24" s="193" t="s">
        <v>365</v>
      </c>
      <c r="E24" s="201"/>
      <c r="F24" s="201">
        <f>0</f>
        <v>0</v>
      </c>
      <c r="G24" s="201"/>
    </row>
    <row r="25" spans="1:7" ht="15.75" customHeight="1">
      <c r="A25" s="52" t="s">
        <v>217</v>
      </c>
      <c r="B25" s="183"/>
      <c r="C25" s="175">
        <v>10514976.9</v>
      </c>
      <c r="D25" s="173"/>
      <c r="E25" s="201"/>
      <c r="F25" s="201"/>
      <c r="G25" s="201"/>
    </row>
    <row r="26" spans="1:7" ht="15.75" customHeight="1">
      <c r="A26" s="53"/>
      <c r="B26" s="181"/>
      <c r="C26" s="175"/>
      <c r="D26" s="193"/>
      <c r="E26" s="201"/>
      <c r="F26" s="201"/>
      <c r="G26" s="201"/>
    </row>
    <row r="27" spans="1:7" ht="15.75" customHeight="1">
      <c r="A27" s="53"/>
      <c r="B27" s="181"/>
      <c r="C27" s="175"/>
      <c r="D27" s="193"/>
      <c r="E27" s="201"/>
      <c r="F27" s="201"/>
      <c r="G27" s="201"/>
    </row>
    <row r="28" spans="1:7" ht="15.75" customHeight="1">
      <c r="A28" s="54"/>
      <c r="B28" s="181"/>
      <c r="C28" s="175"/>
      <c r="D28" s="194"/>
      <c r="E28" s="201"/>
      <c r="F28" s="201"/>
      <c r="G28" s="201"/>
    </row>
    <row r="29" spans="1:7" ht="15.75" customHeight="1">
      <c r="A29" s="51" t="s">
        <v>215</v>
      </c>
      <c r="B29" s="180">
        <f>B30</f>
        <v>0</v>
      </c>
      <c r="C29" s="180">
        <f>C30</f>
        <v>0</v>
      </c>
      <c r="D29" s="195" t="s">
        <v>366</v>
      </c>
      <c r="E29" s="201"/>
      <c r="F29" s="201">
        <f>0</f>
        <v>0</v>
      </c>
      <c r="G29" s="201"/>
    </row>
    <row r="30" spans="1:7" ht="15.75" customHeight="1">
      <c r="A30" s="50" t="s">
        <v>216</v>
      </c>
      <c r="B30" s="201"/>
      <c r="C30" s="174">
        <f>0</f>
        <v>0</v>
      </c>
      <c r="D30" s="195" t="s">
        <v>367</v>
      </c>
      <c r="E30" s="201"/>
      <c r="F30" s="201">
        <f>C34-F20</f>
        <v>0</v>
      </c>
      <c r="G30" s="201"/>
    </row>
    <row r="31" spans="1:7" ht="15.75" customHeight="1">
      <c r="A31" s="51"/>
      <c r="B31" s="182"/>
      <c r="C31" s="175"/>
      <c r="D31" s="196" t="s">
        <v>368</v>
      </c>
      <c r="E31" s="201"/>
      <c r="F31" s="201"/>
      <c r="G31" s="201"/>
    </row>
    <row r="32" spans="1:7" ht="15.75" customHeight="1">
      <c r="A32" s="50"/>
      <c r="B32" s="201"/>
      <c r="C32" s="175"/>
      <c r="D32" s="173" t="s">
        <v>369</v>
      </c>
      <c r="E32" s="201"/>
      <c r="F32" s="201"/>
      <c r="G32" s="201"/>
    </row>
    <row r="33" spans="1:7" ht="15.75" customHeight="1">
      <c r="A33" s="51"/>
      <c r="B33" s="182"/>
      <c r="C33" s="175"/>
      <c r="D33" s="196"/>
      <c r="E33" s="201"/>
      <c r="F33" s="201"/>
      <c r="G33" s="201"/>
    </row>
    <row r="34" spans="1:7" ht="15.75" customHeight="1">
      <c r="A34" s="55" t="s">
        <v>26</v>
      </c>
      <c r="B34" s="179">
        <f>B20+B21+B24+B29</f>
        <v>10228400</v>
      </c>
      <c r="C34" s="179">
        <f>C20+C21+C24+C29</f>
        <v>10514976.9</v>
      </c>
      <c r="D34" s="197" t="s">
        <v>370</v>
      </c>
      <c r="E34" s="201">
        <f>E20+E21+E29+E30</f>
        <v>1452753.16</v>
      </c>
      <c r="F34" s="201">
        <f>F20+F21+F29+F30</f>
        <v>10514976.9</v>
      </c>
      <c r="G34" s="201">
        <f>G20+G21+G29+G30</f>
        <v>10514976.9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zoomScalePageLayoutView="0" workbookViewId="0" topLeftCell="A1">
      <selection activeCell="C5" sqref="C5:C17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157"/>
      <c r="C1" s="157"/>
    </row>
    <row r="2" spans="1:3" ht="24">
      <c r="A2" s="151" t="s">
        <v>350</v>
      </c>
      <c r="B2" s="151"/>
      <c r="C2" s="151"/>
    </row>
    <row r="3" spans="2:3" ht="14.25">
      <c r="B3" s="59"/>
      <c r="C3" s="60" t="s">
        <v>28</v>
      </c>
    </row>
    <row r="4" spans="1:3" ht="18.75">
      <c r="A4" s="63" t="s">
        <v>203</v>
      </c>
      <c r="B4" s="64" t="s">
        <v>218</v>
      </c>
      <c r="C4" s="64" t="s">
        <v>154</v>
      </c>
    </row>
    <row r="5" spans="1:3" ht="30" customHeight="1">
      <c r="A5" s="62"/>
      <c r="B5" s="61" t="s">
        <v>226</v>
      </c>
      <c r="C5" s="202">
        <f>C6+C13</f>
        <v>10514976.9</v>
      </c>
    </row>
    <row r="6" spans="1:3" ht="30" customHeight="1">
      <c r="A6" s="65">
        <v>212</v>
      </c>
      <c r="B6" s="66" t="s">
        <v>223</v>
      </c>
      <c r="C6" s="203">
        <f>C7+C11</f>
        <v>73000</v>
      </c>
    </row>
    <row r="7" spans="1:3" ht="30" customHeight="1">
      <c r="A7" s="65">
        <v>21208</v>
      </c>
      <c r="B7" s="66" t="s">
        <v>219</v>
      </c>
      <c r="C7" s="203">
        <f>C8+C9+C10</f>
        <v>73000</v>
      </c>
    </row>
    <row r="8" spans="1:3" ht="30" customHeight="1">
      <c r="A8" s="65">
        <v>2120802</v>
      </c>
      <c r="B8" s="66" t="s">
        <v>227</v>
      </c>
      <c r="C8" s="204"/>
    </row>
    <row r="9" spans="1:3" ht="30" customHeight="1">
      <c r="A9" s="65">
        <v>2120804</v>
      </c>
      <c r="B9" s="66" t="s">
        <v>228</v>
      </c>
      <c r="C9" s="204"/>
    </row>
    <row r="10" spans="1:3" ht="30" customHeight="1">
      <c r="A10" s="65">
        <v>2120899</v>
      </c>
      <c r="B10" s="66" t="s">
        <v>229</v>
      </c>
      <c r="C10" s="204">
        <v>73000</v>
      </c>
    </row>
    <row r="11" spans="1:3" ht="30" customHeight="1">
      <c r="A11" s="65">
        <v>21213</v>
      </c>
      <c r="B11" s="66" t="s">
        <v>220</v>
      </c>
      <c r="C11" s="203">
        <f>C12</f>
        <v>0</v>
      </c>
    </row>
    <row r="12" spans="1:3" ht="30" customHeight="1">
      <c r="A12" s="65">
        <v>2121301</v>
      </c>
      <c r="B12" s="66" t="s">
        <v>230</v>
      </c>
      <c r="C12" s="204"/>
    </row>
    <row r="13" spans="1:3" ht="30" customHeight="1">
      <c r="A13" s="65">
        <v>213</v>
      </c>
      <c r="B13" s="66" t="s">
        <v>224</v>
      </c>
      <c r="C13" s="203">
        <f>C14+C16</f>
        <v>10441976.9</v>
      </c>
    </row>
    <row r="14" spans="1:3" ht="30" customHeight="1">
      <c r="A14" s="65">
        <v>21367</v>
      </c>
      <c r="B14" s="66" t="s">
        <v>221</v>
      </c>
      <c r="C14" s="203">
        <f>C15</f>
        <v>0</v>
      </c>
    </row>
    <row r="15" spans="1:3" ht="30" customHeight="1">
      <c r="A15" s="65">
        <v>2136701</v>
      </c>
      <c r="B15" s="66" t="s">
        <v>231</v>
      </c>
      <c r="C15" s="204"/>
    </row>
    <row r="16" spans="1:3" ht="30" customHeight="1">
      <c r="A16" s="65">
        <v>21369</v>
      </c>
      <c r="B16" s="66" t="s">
        <v>222</v>
      </c>
      <c r="C16" s="203">
        <f>C17</f>
        <v>10441976.9</v>
      </c>
    </row>
    <row r="17" spans="1:3" ht="30" customHeight="1">
      <c r="A17" s="65">
        <v>2136902</v>
      </c>
      <c r="B17" s="66" t="s">
        <v>232</v>
      </c>
      <c r="C17" s="204">
        <v>10441976.9</v>
      </c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3">
      <selection activeCell="A25" sqref="A25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68"/>
      <c r="B1" s="68"/>
    </row>
    <row r="2" spans="1:2" ht="24">
      <c r="A2" s="151" t="s">
        <v>238</v>
      </c>
      <c r="B2" s="151"/>
    </row>
    <row r="3" spans="1:2" ht="14.25">
      <c r="A3" s="152" t="s">
        <v>236</v>
      </c>
      <c r="B3" s="152"/>
    </row>
    <row r="4" spans="1:2" ht="14.25">
      <c r="A4" s="69"/>
      <c r="B4" s="70" t="s">
        <v>235</v>
      </c>
    </row>
    <row r="5" spans="1:2" ht="14.25">
      <c r="A5" s="153" t="s">
        <v>233</v>
      </c>
      <c r="B5" s="154" t="s">
        <v>234</v>
      </c>
    </row>
    <row r="6" spans="1:2" ht="14.25">
      <c r="A6" s="153"/>
      <c r="B6" s="154"/>
    </row>
    <row r="7" spans="1:2" ht="30" customHeight="1">
      <c r="A7" s="71" t="s">
        <v>237</v>
      </c>
      <c r="B7" s="71"/>
    </row>
    <row r="8" spans="1:2" ht="30" customHeight="1">
      <c r="A8" s="72"/>
      <c r="B8" s="73"/>
    </row>
    <row r="9" spans="1:2" ht="30" customHeight="1">
      <c r="A9" s="72"/>
      <c r="B9" s="73"/>
    </row>
    <row r="10" spans="1:2" ht="30" customHeight="1">
      <c r="A10" s="72"/>
      <c r="B10" s="73"/>
    </row>
    <row r="11" spans="1:2" ht="30" customHeight="1">
      <c r="A11" s="72"/>
      <c r="B11" s="73"/>
    </row>
    <row r="12" spans="1:2" ht="30" customHeight="1">
      <c r="A12" s="72"/>
      <c r="B12" s="73"/>
    </row>
    <row r="13" spans="1:2" ht="30" customHeight="1">
      <c r="A13" s="72"/>
      <c r="B13" s="73"/>
    </row>
    <row r="14" spans="1:2" ht="30" customHeight="1">
      <c r="A14" s="72"/>
      <c r="B14" s="73"/>
    </row>
    <row r="15" spans="1:2" ht="30" customHeight="1">
      <c r="A15" s="72"/>
      <c r="B15" s="73"/>
    </row>
    <row r="16" spans="1:2" ht="30" customHeight="1">
      <c r="A16" s="72"/>
      <c r="B16" s="73"/>
    </row>
    <row r="17" spans="1:2" ht="30" customHeight="1">
      <c r="A17" s="72"/>
      <c r="B17" s="73"/>
    </row>
    <row r="18" spans="1:2" ht="30" customHeight="1">
      <c r="A18" s="72"/>
      <c r="B18" s="73"/>
    </row>
    <row r="19" spans="1:2" ht="30" customHeight="1">
      <c r="A19" s="72"/>
      <c r="B19" s="73"/>
    </row>
    <row r="20" spans="1:2" ht="30" customHeight="1">
      <c r="A20" s="72"/>
      <c r="B20" s="73"/>
    </row>
    <row r="21" spans="1:2" ht="30" customHeight="1">
      <c r="A21" s="72"/>
      <c r="B21" s="73"/>
    </row>
    <row r="22" spans="1:2" ht="30" customHeight="1">
      <c r="A22" s="72"/>
      <c r="B22" s="73"/>
    </row>
    <row r="23" spans="1:2" ht="30" customHeight="1">
      <c r="A23" s="72"/>
      <c r="B23" s="72"/>
    </row>
    <row r="24" spans="1:2" ht="14.25">
      <c r="A24" s="155" t="s">
        <v>264</v>
      </c>
      <c r="B24" s="156"/>
    </row>
  </sheetData>
  <sheetProtection/>
  <mergeCells count="5">
    <mergeCell ref="A2:B2"/>
    <mergeCell ref="A3:B3"/>
    <mergeCell ref="A5:A6"/>
    <mergeCell ref="B5:B6"/>
    <mergeCell ref="A24:B2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何友中</cp:lastModifiedBy>
  <cp:lastPrinted>2021-03-17T09:22:42Z</cp:lastPrinted>
  <dcterms:created xsi:type="dcterms:W3CDTF">2006-02-13T05:15:25Z</dcterms:created>
  <dcterms:modified xsi:type="dcterms:W3CDTF">2021-04-01T07:08:05Z</dcterms:modified>
  <cp:category/>
  <cp:version/>
  <cp:contentType/>
  <cp:contentStatus/>
</cp:coreProperties>
</file>