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35" windowHeight="13740" firstSheet="10" activeTab="16"/>
  </bookViews>
  <sheets>
    <sheet name="EWYNHL" sheetId="1" state="hidden" r:id="rId1"/>
    <sheet name="封面" sheetId="2" r:id="rId2"/>
    <sheet name="一般公共预算收支总表" sheetId="3" r:id="rId3"/>
    <sheet name="一般公共预算功能科目" sheetId="4" r:id="rId4"/>
    <sheet name="一般公共预算支出（经济） " sheetId="5" r:id="rId5"/>
    <sheet name="一般公共预算转移支付" sheetId="6" r:id="rId6"/>
    <sheet name="基金预算收支总表" sheetId="7" r:id="rId7"/>
    <sheet name="基金预算支出表" sheetId="8" r:id="rId8"/>
    <sheet name="基金预算转移支付 " sheetId="9" r:id="rId9"/>
    <sheet name="国有资本经费预算收支总表" sheetId="10" r:id="rId10"/>
    <sheet name="国有资本经营预算支出表" sheetId="11" r:id="rId11"/>
    <sheet name="国有资本预算转移支付" sheetId="12" r:id="rId12"/>
    <sheet name="社保收入" sheetId="13" r:id="rId13"/>
    <sheet name="社保支出" sheetId="14" r:id="rId14"/>
    <sheet name="社保结余" sheetId="15" r:id="rId15"/>
    <sheet name="债务情况" sheetId="16" r:id="rId16"/>
    <sheet name="“三公”经费" sheetId="17" r:id="rId17"/>
  </sheets>
  <definedNames/>
  <calcPr fullCalcOnLoad="1"/>
</workbook>
</file>

<file path=xl/sharedStrings.xml><?xml version="1.0" encoding="utf-8"?>
<sst xmlns="http://schemas.openxmlformats.org/spreadsheetml/2006/main" count="420" uniqueCount="320">
  <si>
    <t>区县名称</t>
  </si>
  <si>
    <t>渝中区</t>
  </si>
  <si>
    <t>2022年麻柳乡财政预算草案</t>
  </si>
  <si>
    <t>江北区</t>
  </si>
  <si>
    <r>
      <t>编</t>
    </r>
    <r>
      <rPr>
        <sz val="22"/>
        <rFont val="Times New Roman"/>
        <family val="1"/>
      </rPr>
      <t xml:space="preserve">    </t>
    </r>
    <r>
      <rPr>
        <sz val="22"/>
        <rFont val="宋体"/>
        <family val="0"/>
      </rPr>
      <t>制</t>
    </r>
    <r>
      <rPr>
        <sz val="22"/>
        <rFont val="Times New Roman"/>
        <family val="1"/>
      </rPr>
      <t xml:space="preserve">    </t>
    </r>
    <r>
      <rPr>
        <sz val="22"/>
        <rFont val="宋体"/>
        <family val="0"/>
      </rPr>
      <t>时</t>
    </r>
    <r>
      <rPr>
        <sz val="22"/>
        <rFont val="Times New Roman"/>
        <family val="1"/>
      </rPr>
      <t xml:space="preserve">    </t>
    </r>
    <r>
      <rPr>
        <sz val="22"/>
        <rFont val="宋体"/>
        <family val="0"/>
      </rPr>
      <t>间</t>
    </r>
    <r>
      <rPr>
        <sz val="22"/>
        <rFont val="Times New Roman"/>
        <family val="1"/>
      </rPr>
      <t xml:space="preserve"> </t>
    </r>
    <r>
      <rPr>
        <sz val="22"/>
        <rFont val="宋体"/>
        <family val="0"/>
      </rPr>
      <t>：2022年3月10日</t>
    </r>
  </si>
  <si>
    <t>双桥区</t>
  </si>
  <si>
    <t>巴南区</t>
  </si>
  <si>
    <t>编制单位(盖章）：</t>
  </si>
  <si>
    <t>渝北区</t>
  </si>
  <si>
    <r>
      <t>镇乡</t>
    </r>
    <r>
      <rPr>
        <sz val="18"/>
        <rFont val="Times New Roman"/>
        <family val="1"/>
      </rPr>
      <t>(</t>
    </r>
    <r>
      <rPr>
        <sz val="18"/>
        <rFont val="宋体"/>
        <family val="0"/>
      </rPr>
      <t>街道</t>
    </r>
    <r>
      <rPr>
        <sz val="18"/>
        <rFont val="Times New Roman"/>
        <family val="1"/>
      </rPr>
      <t>)</t>
    </r>
    <r>
      <rPr>
        <sz val="18"/>
        <rFont val="宋体"/>
        <family val="0"/>
      </rPr>
      <t>人大主席团（工委）审核及签章：</t>
    </r>
  </si>
  <si>
    <t>涪陵区</t>
  </si>
  <si>
    <t>万州区</t>
  </si>
  <si>
    <t>黔江区</t>
  </si>
  <si>
    <t>江津市</t>
  </si>
  <si>
    <t>镇乡（街道）负责人（章）：</t>
  </si>
  <si>
    <t xml:space="preserve">        财政所负责人（章）：</t>
  </si>
  <si>
    <t xml:space="preserve">       经办人（签章）：</t>
  </si>
  <si>
    <t>合川市</t>
  </si>
  <si>
    <t>2022年开州区乡镇街道一般公共预算收支预算表</t>
  </si>
  <si>
    <t>表1</t>
  </si>
  <si>
    <t>单位：元</t>
  </si>
  <si>
    <t>收                          入</t>
  </si>
  <si>
    <t>支                          出</t>
  </si>
  <si>
    <t>项          目</t>
  </si>
  <si>
    <t>2021年执行数</t>
  </si>
  <si>
    <t>2022年预算数</t>
  </si>
  <si>
    <t>其中：上年结转安排数</t>
  </si>
  <si>
    <t>一、税收收入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</si>
  <si>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</si>
  <si>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</si>
  <si>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</si>
  <si>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</si>
  <si>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</si>
  <si>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</si>
  <si>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</si>
  <si>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</si>
  <si>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二、非税收入</t>
  </si>
  <si>
    <t>九、卫生健康支出</t>
  </si>
  <si>
    <r>
      <t xml:space="preserve">       </t>
    </r>
    <r>
      <rPr>
        <sz val="11"/>
        <rFont val="宋体"/>
        <family val="0"/>
      </rPr>
      <t>专项收入</t>
    </r>
  </si>
  <si>
    <t>十、节能环保支出</t>
  </si>
  <si>
    <r>
      <t xml:space="preserve">       </t>
    </r>
    <r>
      <rPr>
        <sz val="11"/>
        <rFont val="宋体"/>
        <family val="0"/>
      </rPr>
      <t>行政事业性收费收入</t>
    </r>
  </si>
  <si>
    <t>十一、城乡社区支出</t>
  </si>
  <si>
    <r>
      <t xml:space="preserve">       </t>
    </r>
    <r>
      <rPr>
        <sz val="11"/>
        <rFont val="宋体"/>
        <family val="0"/>
      </rPr>
      <t>罚没收入</t>
    </r>
  </si>
  <si>
    <t>十二、农林水支出</t>
  </si>
  <si>
    <r>
      <t xml:space="preserve">       </t>
    </r>
    <r>
      <rPr>
        <sz val="11"/>
        <rFont val="宋体"/>
        <family val="0"/>
      </rPr>
      <t>国有资本经营收入</t>
    </r>
  </si>
  <si>
    <t>十三、交通运输支出</t>
  </si>
  <si>
    <r>
      <t xml:space="preserve">       </t>
    </r>
    <r>
      <rPr>
        <sz val="11"/>
        <rFont val="宋体"/>
        <family val="0"/>
      </rPr>
      <t>国有资源（资产）有偿使用收入</t>
    </r>
  </si>
  <si>
    <t>十四、资源勘探工业信息等支出</t>
  </si>
  <si>
    <t>一般公共预算拨款收入</t>
  </si>
  <si>
    <t>十五、商业服务业等支出</t>
  </si>
  <si>
    <r>
      <t xml:space="preserve">       </t>
    </r>
    <r>
      <rPr>
        <sz val="11"/>
        <rFont val="宋体"/>
        <family val="0"/>
      </rPr>
      <t>其他收入</t>
    </r>
  </si>
  <si>
    <t>十六、金融支出</t>
  </si>
  <si>
    <t>公共预算收入合计</t>
  </si>
  <si>
    <t>十七、援助其他地区支出</t>
  </si>
  <si>
    <t>一般性转移支付收入</t>
  </si>
  <si>
    <t>十八、自然资源海洋气象等支出</t>
  </si>
  <si>
    <t>1、均衡性转移支付收入</t>
  </si>
  <si>
    <t>十九、住房保障支出</t>
  </si>
  <si>
    <t>2、固定数额补助</t>
  </si>
  <si>
    <t>二十、粮油物资储备支出</t>
  </si>
  <si>
    <t>3、其他一般性转移支付收入</t>
  </si>
  <si>
    <t>二十一、灾害防治及应急管理支出</t>
  </si>
  <si>
    <t>二十二、预备费</t>
  </si>
  <si>
    <t>二十三、其他支出</t>
  </si>
  <si>
    <t>二十四、债务付息及发行费用支出</t>
  </si>
  <si>
    <t>支出合计</t>
  </si>
  <si>
    <t>转移性支出</t>
  </si>
  <si>
    <t>上解上级支出</t>
  </si>
  <si>
    <t xml:space="preserve">    体制上解支出</t>
  </si>
  <si>
    <t xml:space="preserve">       专项上解支出</t>
  </si>
  <si>
    <t>上年结转结余收入</t>
  </si>
  <si>
    <t xml:space="preserve">   调出资金</t>
  </si>
  <si>
    <t xml:space="preserve">   　其中：结转</t>
  </si>
  <si>
    <t xml:space="preserve">   年终结余</t>
  </si>
  <si>
    <t xml:space="preserve">       结转</t>
  </si>
  <si>
    <r>
      <t xml:space="preserve">              </t>
    </r>
    <r>
      <rPr>
        <sz val="11"/>
        <rFont val="宋体"/>
        <family val="0"/>
      </rPr>
      <t>净结余</t>
    </r>
  </si>
  <si>
    <t>调入资金</t>
  </si>
  <si>
    <t>收入总计</t>
  </si>
  <si>
    <t>支出总计</t>
  </si>
  <si>
    <t xml:space="preserve">2022年乡镇街道一般公共预算本级支出表 </t>
  </si>
  <si>
    <t>科目编码</t>
  </si>
  <si>
    <t>支        出</t>
  </si>
  <si>
    <t>预  算  数</t>
  </si>
  <si>
    <t>本级支出合计</t>
  </si>
  <si>
    <t>一般公共服务支出</t>
  </si>
  <si>
    <t> 20101</t>
  </si>
  <si>
    <r>
      <t> </t>
    </r>
    <r>
      <rPr>
        <sz val="12"/>
        <color indexed="8"/>
        <rFont val="宋体"/>
        <family val="0"/>
      </rPr>
      <t>人大事务</t>
    </r>
  </si>
  <si>
    <t>  2010199</t>
  </si>
  <si>
    <r>
      <t>  </t>
    </r>
    <r>
      <rPr>
        <sz val="12"/>
        <color indexed="8"/>
        <rFont val="宋体"/>
        <family val="0"/>
      </rPr>
      <t>其他人大事务支出</t>
    </r>
  </si>
  <si>
    <t> 20103</t>
  </si>
  <si>
    <r>
      <t> </t>
    </r>
    <r>
      <rPr>
        <sz val="12"/>
        <color indexed="8"/>
        <rFont val="宋体"/>
        <family val="0"/>
      </rPr>
      <t>政府办公厅（室）及相关机构事务</t>
    </r>
  </si>
  <si>
    <t>  2010301</t>
  </si>
  <si>
    <r>
      <t>  </t>
    </r>
    <r>
      <rPr>
        <sz val="12"/>
        <color indexed="8"/>
        <rFont val="宋体"/>
        <family val="0"/>
      </rPr>
      <t>行政运行</t>
    </r>
  </si>
  <si>
    <t>  2010399</t>
  </si>
  <si>
    <r>
      <t>  </t>
    </r>
    <r>
      <rPr>
        <sz val="12"/>
        <color indexed="8"/>
        <rFont val="宋体"/>
        <family val="0"/>
      </rPr>
      <t>其他政府办公厅（室）及相关机构事务支出</t>
    </r>
  </si>
  <si>
    <t> 20199</t>
  </si>
  <si>
    <r>
      <t> </t>
    </r>
    <r>
      <rPr>
        <sz val="12"/>
        <color indexed="8"/>
        <rFont val="宋体"/>
        <family val="0"/>
      </rPr>
      <t>其他一般公共服务支出</t>
    </r>
  </si>
  <si>
    <t>  2019999</t>
  </si>
  <si>
    <r>
      <t>  </t>
    </r>
    <r>
      <rPr>
        <sz val="12"/>
        <color indexed="8"/>
        <rFont val="宋体"/>
        <family val="0"/>
      </rPr>
      <t>其他一般公共服务支出</t>
    </r>
  </si>
  <si>
    <t xml:space="preserve"> 国防支出</t>
  </si>
  <si>
    <t xml:space="preserve">  国防动员</t>
  </si>
  <si>
    <t xml:space="preserve">    其他国防动员支出</t>
  </si>
  <si>
    <t xml:space="preserve"> 社会保障和就业支出</t>
  </si>
  <si>
    <t> 20805</t>
  </si>
  <si>
    <r>
      <t> </t>
    </r>
    <r>
      <rPr>
        <sz val="12"/>
        <color indexed="8"/>
        <rFont val="宋体"/>
        <family val="0"/>
      </rPr>
      <t>行政事业单位养老支出</t>
    </r>
  </si>
  <si>
    <t>  2080505</t>
  </si>
  <si>
    <r>
      <t>  </t>
    </r>
    <r>
      <rPr>
        <sz val="12"/>
        <color indexed="8"/>
        <rFont val="宋体"/>
        <family val="0"/>
      </rPr>
      <t>机关事业单位基本养老保险缴费支出</t>
    </r>
  </si>
  <si>
    <t>  2080506</t>
  </si>
  <si>
    <r>
      <t>  </t>
    </r>
    <r>
      <rPr>
        <sz val="12"/>
        <color indexed="8"/>
        <rFont val="宋体"/>
        <family val="0"/>
      </rPr>
      <t>机关事业单位职业年金缴费支出</t>
    </r>
  </si>
  <si>
    <t>  2080599</t>
  </si>
  <si>
    <r>
      <t>  </t>
    </r>
    <r>
      <rPr>
        <sz val="12"/>
        <color indexed="8"/>
        <rFont val="宋体"/>
        <family val="0"/>
      </rPr>
      <t>其他行政事业单位养老支出</t>
    </r>
  </si>
  <si>
    <t>210</t>
  </si>
  <si>
    <t>卫生健康支出</t>
  </si>
  <si>
    <t> 21011</t>
  </si>
  <si>
    <r>
      <t> </t>
    </r>
    <r>
      <rPr>
        <sz val="12"/>
        <color indexed="8"/>
        <rFont val="宋体"/>
        <family val="0"/>
      </rPr>
      <t>行政事业单位医疗</t>
    </r>
  </si>
  <si>
    <t>  2101101</t>
  </si>
  <si>
    <r>
      <t>  </t>
    </r>
    <r>
      <rPr>
        <sz val="12"/>
        <color indexed="8"/>
        <rFont val="宋体"/>
        <family val="0"/>
      </rPr>
      <t>行政单位医疗</t>
    </r>
  </si>
  <si>
    <t>  2101102</t>
  </si>
  <si>
    <r>
      <t>  </t>
    </r>
    <r>
      <rPr>
        <sz val="12"/>
        <color indexed="8"/>
        <rFont val="宋体"/>
        <family val="0"/>
      </rPr>
      <t>事业单位医疗</t>
    </r>
  </si>
  <si>
    <t>  2101199</t>
  </si>
  <si>
    <r>
      <t>  </t>
    </r>
    <r>
      <rPr>
        <sz val="12"/>
        <color indexed="8"/>
        <rFont val="宋体"/>
        <family val="0"/>
      </rPr>
      <t>其他行政事业单位医疗支出</t>
    </r>
  </si>
  <si>
    <t>213</t>
  </si>
  <si>
    <t>农林水支出</t>
  </si>
  <si>
    <t> 21301</t>
  </si>
  <si>
    <r>
      <t> </t>
    </r>
    <r>
      <rPr>
        <sz val="12"/>
        <color indexed="8"/>
        <rFont val="宋体"/>
        <family val="0"/>
      </rPr>
      <t>农业农村</t>
    </r>
  </si>
  <si>
    <t>  2130104</t>
  </si>
  <si>
    <r>
      <t>  </t>
    </r>
    <r>
      <rPr>
        <sz val="12"/>
        <color indexed="8"/>
        <rFont val="宋体"/>
        <family val="0"/>
      </rPr>
      <t>事业运行</t>
    </r>
  </si>
  <si>
    <t>221</t>
  </si>
  <si>
    <t>住房保障支出</t>
  </si>
  <si>
    <t> 22102</t>
  </si>
  <si>
    <r>
      <t> </t>
    </r>
    <r>
      <rPr>
        <sz val="12"/>
        <color indexed="8"/>
        <rFont val="宋体"/>
        <family val="0"/>
      </rPr>
      <t>住房改革支出</t>
    </r>
  </si>
  <si>
    <t>  2210201</t>
  </si>
  <si>
    <r>
      <t>  </t>
    </r>
    <r>
      <rPr>
        <sz val="12"/>
        <color indexed="8"/>
        <rFont val="宋体"/>
        <family val="0"/>
      </rPr>
      <t>住房公积金</t>
    </r>
  </si>
  <si>
    <t xml:space="preserve">2022年区本级一般公共预算本级基本支出预算表 </t>
  </si>
  <si>
    <t>（按经济分类科目）</t>
  </si>
  <si>
    <t>科目代码</t>
  </si>
  <si>
    <t>支       出</t>
  </si>
  <si>
    <t>预 算 数</t>
  </si>
  <si>
    <t>合      计</t>
  </si>
  <si>
    <t>机关工资福利支出</t>
  </si>
  <si>
    <t xml:space="preserve">  工资奖金津补贴</t>
  </si>
  <si>
    <t xml:space="preserve">  社会保障缴费</t>
  </si>
  <si>
    <t xml:space="preserve">  住房公积金</t>
  </si>
  <si>
    <t xml:space="preserve">  其他工资福利支出</t>
  </si>
  <si>
    <t>机关商品和服务支出</t>
  </si>
  <si>
    <t xml:space="preserve">  办公经费</t>
  </si>
  <si>
    <t xml:space="preserve">  会议费</t>
  </si>
  <si>
    <t xml:space="preserve">  培训费</t>
  </si>
  <si>
    <t xml:space="preserve">  专用材料购置费</t>
  </si>
  <si>
    <t xml:space="preserve">  委托业务费</t>
  </si>
  <si>
    <t xml:space="preserve">  公务接待费</t>
  </si>
  <si>
    <t xml:space="preserve">  因公出国(境)费用</t>
  </si>
  <si>
    <t xml:space="preserve">  公务用车运行维护费</t>
  </si>
  <si>
    <t xml:space="preserve">  维修(护)费</t>
  </si>
  <si>
    <t xml:space="preserve">  其他商品和服务支出</t>
  </si>
  <si>
    <t>机关资本性支出(一)</t>
  </si>
  <si>
    <t xml:space="preserve">  房屋建筑物购建</t>
  </si>
  <si>
    <t xml:space="preserve">  基础设施建设</t>
  </si>
  <si>
    <t xml:space="preserve">  公务用车购置</t>
  </si>
  <si>
    <t xml:space="preserve">  土地征迁补偿和安置支出</t>
  </si>
  <si>
    <t xml:space="preserve">  设备购置</t>
  </si>
  <si>
    <t xml:space="preserve">  大型修缮</t>
  </si>
  <si>
    <t xml:space="preserve">  其他资本性支出</t>
  </si>
  <si>
    <t>机关资本性支出(二)</t>
  </si>
  <si>
    <t>对事业单位经常性补助</t>
  </si>
  <si>
    <t xml:space="preserve">  工资福利支出</t>
  </si>
  <si>
    <t xml:space="preserve">  商品和服务支出</t>
  </si>
  <si>
    <t xml:space="preserve">  其他对事业单位补助</t>
  </si>
  <si>
    <t>对事业单位资本性补助</t>
  </si>
  <si>
    <t xml:space="preserve">  资本性支出(一)</t>
  </si>
  <si>
    <t xml:space="preserve">  资本性支出(二)</t>
  </si>
  <si>
    <t>对企业补助</t>
  </si>
  <si>
    <t xml:space="preserve">  费用补贴</t>
  </si>
  <si>
    <t xml:space="preserve">  利息补贴</t>
  </si>
  <si>
    <t xml:space="preserve">  其他对企业补助</t>
  </si>
  <si>
    <t>对企业资本性支出</t>
  </si>
  <si>
    <t xml:space="preserve">  对企业资本性支出(一)</t>
  </si>
  <si>
    <t xml:space="preserve">  对企业资本性支出(二)</t>
  </si>
  <si>
    <t>对个人和家庭的补助</t>
  </si>
  <si>
    <t xml:space="preserve">  社会福利和救助</t>
  </si>
  <si>
    <t xml:space="preserve">  助学金</t>
  </si>
  <si>
    <t xml:space="preserve">  个人农业生产补贴</t>
  </si>
  <si>
    <t xml:space="preserve">  离退休费</t>
  </si>
  <si>
    <t xml:space="preserve">  其他对个人和家庭补助</t>
  </si>
  <si>
    <t>其他支出</t>
  </si>
  <si>
    <t xml:space="preserve">  赠与</t>
  </si>
  <si>
    <t xml:space="preserve">  国家赔偿费用支出</t>
  </si>
  <si>
    <t xml:space="preserve">  对民间非营利组织和群众性自治组织补贴</t>
  </si>
  <si>
    <t xml:space="preserve">  其他支出</t>
  </si>
  <si>
    <t xml:space="preserve">2022年乡镇街道一般公共预算转移支付支出表 </t>
  </si>
  <si>
    <t>（分地区）</t>
  </si>
  <si>
    <t>支      出</t>
  </si>
  <si>
    <t>预算数</t>
  </si>
  <si>
    <t>合计</t>
  </si>
  <si>
    <t>注：本表由于乡镇街道属末级，无相关数据，以空表列示。</t>
  </si>
  <si>
    <t>2022年开州区乡镇街道基金收支预算表</t>
  </si>
  <si>
    <t>表2</t>
  </si>
  <si>
    <t>收              入</t>
  </si>
  <si>
    <t>支            出</t>
  </si>
  <si>
    <t>政府性基金收入</t>
  </si>
  <si>
    <t>一、文化旅游体育与传媒支出</t>
  </si>
  <si>
    <t>二、社会保障和就业支出</t>
  </si>
  <si>
    <t>三、城乡社区支出</t>
  </si>
  <si>
    <t>四、农林水支出</t>
  </si>
  <si>
    <t>五、交通运输支出</t>
  </si>
  <si>
    <t>六、其他支出</t>
  </si>
  <si>
    <t>七、债务付息及发行费用支出</t>
  </si>
  <si>
    <t>基金收入合计</t>
  </si>
  <si>
    <t>转移性收入</t>
  </si>
  <si>
    <t>　政府性基金转移收入</t>
  </si>
  <si>
    <t>上年结余收入</t>
  </si>
  <si>
    <t>政府性基金预算调入基金</t>
  </si>
  <si>
    <t xml:space="preserve">              净结余</t>
  </si>
  <si>
    <t xml:space="preserve">2022年乡镇街道政府性基金支出预算表 </t>
  </si>
  <si>
    <t>一、城乡社区支出</t>
  </si>
  <si>
    <t xml:space="preserve">    国有土地使用权出让收入安排的支出</t>
  </si>
  <si>
    <t xml:space="preserve">           土地开发支出</t>
  </si>
  <si>
    <t xml:space="preserve">           农村基础设施建设支出</t>
  </si>
  <si>
    <t xml:space="preserve">           其他国有土地使用权出让收入安排的支出</t>
  </si>
  <si>
    <t xml:space="preserve">    城市基础设施配套费安排的支出</t>
  </si>
  <si>
    <t xml:space="preserve">           城市公共设施</t>
  </si>
  <si>
    <t>二、农林水支出</t>
  </si>
  <si>
    <t xml:space="preserve">    三峡水库库区基金支出</t>
  </si>
  <si>
    <t xml:space="preserve">           基础设施建设和经济发展</t>
  </si>
  <si>
    <t xml:space="preserve">    国家重大水利工程建设基金安排的支出</t>
  </si>
  <si>
    <t xml:space="preserve">           三峡后续工作</t>
  </si>
  <si>
    <t xml:space="preserve">2022年乡镇街道基金预算转移支付支出表 </t>
  </si>
  <si>
    <t xml:space="preserve">2022年乡镇街道国有资本经营预算收支预算表 </t>
  </si>
  <si>
    <t>收        入</t>
  </si>
  <si>
    <t>总  计</t>
  </si>
  <si>
    <t>本级收入合计</t>
  </si>
  <si>
    <t>一、利润收入</t>
  </si>
  <si>
    <t>一、解决历史遗留问题及改革成本支出</t>
  </si>
  <si>
    <t>二、股利、股息收入</t>
  </si>
  <si>
    <t xml:space="preserve"> “三供一业”移交补助支出</t>
  </si>
  <si>
    <t xml:space="preserve">  其他历史遗留及改革成本支出</t>
  </si>
  <si>
    <t>二、国有企业资本金注入</t>
  </si>
  <si>
    <t xml:space="preserve">  支持科技进步支出</t>
  </si>
  <si>
    <t xml:space="preserve">  其他国有企业资本金注入</t>
  </si>
  <si>
    <t>三、金融企业国有资本经营预算支出</t>
  </si>
  <si>
    <t xml:space="preserve">   资本性支出</t>
  </si>
  <si>
    <t xml:space="preserve">  其他金融国有资本经营预算支出</t>
  </si>
  <si>
    <t>四、其他国有资本经营预算支出</t>
  </si>
  <si>
    <t xml:space="preserve">  其他国有资本经营预算支出  </t>
  </si>
  <si>
    <t>转移性收入合计</t>
  </si>
  <si>
    <t>转移性支出合计</t>
  </si>
  <si>
    <t>上级补助收入</t>
  </si>
  <si>
    <t xml:space="preserve">    调出资金</t>
  </si>
  <si>
    <t>注：乡镇街道无国有资本经营预算，以空表列示。</t>
  </si>
  <si>
    <t xml:space="preserve">2022年乡镇街道国有资本经费预算支出表 </t>
  </si>
  <si>
    <t xml:space="preserve">2022年乡镇街道国有资本经营预算转移支付支出表 </t>
  </si>
  <si>
    <t>2022年社会保险基金收入预算表</t>
  </si>
  <si>
    <t>（社保基金由市级统筹，故数据为空）</t>
  </si>
  <si>
    <t>项目</t>
  </si>
  <si>
    <t>一、企业职工基本养老保险基金收入</t>
  </si>
  <si>
    <t xml:space="preserve">    其中：社会保险费收入</t>
  </si>
  <si>
    <t xml:space="preserve">         利息收入</t>
  </si>
  <si>
    <t xml:space="preserve">         财政补贴收入</t>
  </si>
  <si>
    <t>二、城乡居民基本养老保险基金收入</t>
  </si>
  <si>
    <t>三、机关事业单位基本养老保险基金收入</t>
  </si>
  <si>
    <t>四、职工基本医疗保险基金收入</t>
  </si>
  <si>
    <t>五、居民基本医疗保险基金收入</t>
  </si>
  <si>
    <t>六、工伤保险基金收入</t>
  </si>
  <si>
    <t>七、失业保险基金收入</t>
  </si>
  <si>
    <t>社会保险基金收入小计</t>
  </si>
  <si>
    <t>2022年社会保险基金支出预算表</t>
  </si>
  <si>
    <t>一、企业职工基本养老保险基金支出</t>
  </si>
  <si>
    <t xml:space="preserve">    其中:养老保险待遇支出</t>
  </si>
  <si>
    <t>二、城乡居民基本养老保险基金支出</t>
  </si>
  <si>
    <t>三、机关事业单位基本养老保险基金支出</t>
  </si>
  <si>
    <t>四、职工基本医疗保险基金支出</t>
  </si>
  <si>
    <t xml:space="preserve">    其中:基本医疗保险待遇支出</t>
  </si>
  <si>
    <t>五、居民基本医疗保险基金支出</t>
  </si>
  <si>
    <t>六、工伤保险基金本支出</t>
  </si>
  <si>
    <t xml:space="preserve">    其中:工伤保险待遇支出</t>
  </si>
  <si>
    <t>七、失业保险基金支出</t>
  </si>
  <si>
    <t xml:space="preserve">    其中:失业保险待遇支出</t>
  </si>
  <si>
    <t>社会保险基金支出小计</t>
  </si>
  <si>
    <t>其中：待遇支出</t>
  </si>
  <si>
    <t>2022年社会保险基金结余预算表</t>
  </si>
  <si>
    <t>一、企业职工基本养老保险基金本年收支结余</t>
  </si>
  <si>
    <t xml:space="preserve">    企业职工基本养老保险基金年末滚存结余</t>
  </si>
  <si>
    <t>二、城乡居民基本养老保险基金本年收支结余</t>
  </si>
  <si>
    <t xml:space="preserve">    城乡居民基本养老保险基金年末滚存结余</t>
  </si>
  <si>
    <t>三、机关事业单位基本养老保险基金本年收支结余</t>
  </si>
  <si>
    <t xml:space="preserve">    机关事业单位基本养老保险基金年末滚存结余</t>
  </si>
  <si>
    <t>四、职工基本医疗保险基金本年收支结余</t>
  </si>
  <si>
    <t xml:space="preserve">    职工基本医疗保险基金年末滚存结余</t>
  </si>
  <si>
    <t>五、居民基本医疗保险基金本年收支结余</t>
  </si>
  <si>
    <t xml:space="preserve">    居民基本医疗保险基金年末滚存结余</t>
  </si>
  <si>
    <t>六、工伤保险基金本年收支结余</t>
  </si>
  <si>
    <t xml:space="preserve">    工伤保险基金年末滚存结余</t>
  </si>
  <si>
    <t>七、失业保险基金本年收支结余</t>
  </si>
  <si>
    <t xml:space="preserve">    失业保险基金年末滚存结余</t>
  </si>
  <si>
    <t>社会保险基金本年收支结余</t>
  </si>
  <si>
    <t>社会保险基金年末滚存结余</t>
  </si>
  <si>
    <t>乡镇街道2021年地方政府债务限额及余额情况表</t>
  </si>
  <si>
    <t>地   区</t>
  </si>
  <si>
    <t>2021年债务限额</t>
  </si>
  <si>
    <t>2021年债务余额预计执行数</t>
  </si>
  <si>
    <t>一般债务</t>
  </si>
  <si>
    <t>专项债务</t>
  </si>
  <si>
    <t>公  式</t>
  </si>
  <si>
    <t>A=B+C</t>
  </si>
  <si>
    <t>B</t>
  </si>
  <si>
    <t>C</t>
  </si>
  <si>
    <t>D=E+F</t>
  </si>
  <si>
    <t>E</t>
  </si>
  <si>
    <t>F</t>
  </si>
  <si>
    <t>乡镇街道</t>
  </si>
  <si>
    <t>注：1.乡镇无发行债务权限，以空表列示。</t>
  </si>
  <si>
    <t>2022年区乡镇街道一般公共预算“三公”经费预算支出表</t>
  </si>
  <si>
    <t>年度</t>
  </si>
  <si>
    <t>因公出国
（境）费</t>
  </si>
  <si>
    <t>公务用车购置及运行费</t>
  </si>
  <si>
    <t>公务接待
费</t>
  </si>
  <si>
    <t>小计</t>
  </si>
  <si>
    <t>公务用车
购置费</t>
  </si>
  <si>
    <t>公务用车
运行维护费</t>
  </si>
  <si>
    <t>说明：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</si>
</sst>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.00_ "/>
    <numFmt numFmtId="179" formatCode="#,##0_);[Red]\(#,##0\)"/>
    <numFmt numFmtId="180" formatCode="0.00_);[Red]\(0.00\)"/>
  </numFmts>
  <fonts count="101">
    <font>
      <sz val="12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10"/>
      <name val="Arial"/>
      <family val="2"/>
    </font>
    <font>
      <sz val="16"/>
      <name val="方正小标宋_GBK"/>
      <family val="4"/>
    </font>
    <font>
      <sz val="9"/>
      <name val="SimSun"/>
      <family val="0"/>
    </font>
    <font>
      <b/>
      <sz val="10"/>
      <name val="SimSun"/>
      <family val="0"/>
    </font>
    <font>
      <sz val="14"/>
      <name val="黑体"/>
      <family val="3"/>
    </font>
    <font>
      <sz val="10"/>
      <name val="宋体"/>
      <family val="0"/>
    </font>
    <font>
      <b/>
      <sz val="12"/>
      <name val="方正黑体_GBK"/>
      <family val="4"/>
    </font>
    <font>
      <b/>
      <sz val="14"/>
      <name val="方正黑体_GBK"/>
      <family val="4"/>
    </font>
    <font>
      <sz val="12"/>
      <name val="方正仿宋_GBK"/>
      <family val="4"/>
    </font>
    <font>
      <sz val="11"/>
      <name val="仿宋_GB2312"/>
      <family val="3"/>
    </font>
    <font>
      <sz val="12"/>
      <name val="仿宋_GB2312"/>
      <family val="3"/>
    </font>
    <font>
      <b/>
      <sz val="12"/>
      <name val="宋体"/>
      <family val="0"/>
    </font>
    <font>
      <sz val="10"/>
      <name val="仿宋_GB2312"/>
      <family val="3"/>
    </font>
    <font>
      <sz val="12"/>
      <name val="黑体"/>
      <family val="3"/>
    </font>
    <font>
      <b/>
      <sz val="16"/>
      <name val="黑体"/>
      <family val="3"/>
    </font>
    <font>
      <b/>
      <sz val="12"/>
      <color indexed="10"/>
      <name val="方正黑体_GBK"/>
      <family val="4"/>
    </font>
    <font>
      <b/>
      <sz val="12"/>
      <name val="方正仿宋_GBK"/>
      <family val="4"/>
    </font>
    <font>
      <sz val="12"/>
      <color indexed="22"/>
      <name val="方正仿宋_GBK"/>
      <family val="4"/>
    </font>
    <font>
      <sz val="12"/>
      <color indexed="10"/>
      <name val="方正仿宋_GBK"/>
      <family val="4"/>
    </font>
    <font>
      <sz val="18"/>
      <name val="方正小标宋_GBK"/>
      <family val="4"/>
    </font>
    <font>
      <sz val="12"/>
      <name val="方正黑体_GBK"/>
      <family val="4"/>
    </font>
    <font>
      <sz val="12"/>
      <name val="Times New Roman"/>
      <family val="1"/>
    </font>
    <font>
      <sz val="11"/>
      <name val="宋体"/>
      <family val="0"/>
    </font>
    <font>
      <sz val="10"/>
      <color indexed="8"/>
      <name val="宋体"/>
      <family val="0"/>
    </font>
    <font>
      <sz val="11"/>
      <name val="Times New Roman"/>
      <family val="1"/>
    </font>
    <font>
      <b/>
      <sz val="12"/>
      <name val="黑体"/>
      <family val="3"/>
    </font>
    <font>
      <b/>
      <sz val="11"/>
      <name val="宋体"/>
      <family val="0"/>
    </font>
    <font>
      <sz val="12"/>
      <color indexed="22"/>
      <name val="宋体"/>
      <family val="0"/>
    </font>
    <font>
      <sz val="9"/>
      <name val="仿宋_GB2312"/>
      <family val="3"/>
    </font>
    <font>
      <sz val="11"/>
      <color indexed="10"/>
      <name val="宋体"/>
      <family val="0"/>
    </font>
    <font>
      <sz val="16"/>
      <name val="宋体"/>
      <family val="0"/>
    </font>
    <font>
      <sz val="18"/>
      <name val="仿宋_GB2312"/>
      <family val="3"/>
    </font>
    <font>
      <sz val="16"/>
      <name val="楷体_GB2312"/>
      <family val="3"/>
    </font>
    <font>
      <sz val="36"/>
      <name val="黑体"/>
      <family val="3"/>
    </font>
    <font>
      <sz val="22"/>
      <name val="宋体"/>
      <family val="0"/>
    </font>
    <font>
      <sz val="18"/>
      <name val="宋体"/>
      <family val="0"/>
    </font>
    <font>
      <sz val="14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2"/>
      <color indexed="8"/>
      <name val="宋体"/>
      <family val="0"/>
    </font>
    <font>
      <sz val="22"/>
      <name val="Times New Roman"/>
      <family val="1"/>
    </font>
    <font>
      <sz val="18"/>
      <name val="Times New Roman"/>
      <family val="1"/>
    </font>
    <font>
      <sz val="11"/>
      <color indexed="8"/>
      <name val="Tahoma"/>
      <family val="2"/>
    </font>
    <font>
      <sz val="11"/>
      <color indexed="62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56"/>
      <name val="Tahoma"/>
      <family val="2"/>
    </font>
    <font>
      <sz val="11"/>
      <color indexed="10"/>
      <name val="Tahoma"/>
      <family val="2"/>
    </font>
    <font>
      <b/>
      <sz val="18"/>
      <color indexed="56"/>
      <name val="宋体"/>
      <family val="0"/>
    </font>
    <font>
      <i/>
      <sz val="11"/>
      <color indexed="2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60"/>
      <name val="Tahoma"/>
      <family val="2"/>
    </font>
    <font>
      <sz val="22"/>
      <color indexed="8"/>
      <name val="方正小标宋_GBK"/>
      <family val="4"/>
    </font>
    <font>
      <sz val="14"/>
      <color indexed="8"/>
      <name val="方正黑体_GBK"/>
      <family val="4"/>
    </font>
    <font>
      <b/>
      <sz val="11"/>
      <color indexed="8"/>
      <name val="宋体"/>
      <family val="0"/>
    </font>
    <font>
      <sz val="18"/>
      <color indexed="8"/>
      <name val="方正小标宋_GBK"/>
      <family val="4"/>
    </font>
    <font>
      <sz val="14"/>
      <color indexed="8"/>
      <name val="黑体"/>
      <family val="3"/>
    </font>
    <font>
      <sz val="12"/>
      <color indexed="8"/>
      <name val="Dialog.plain"/>
      <family val="2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indexed="8"/>
      <name val="Calibri"/>
      <family val="0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sz val="10"/>
      <color indexed="8"/>
      <name val="Calibri"/>
      <family val="0"/>
    </font>
    <font>
      <sz val="22"/>
      <color theme="1"/>
      <name val="方正小标宋_GBK"/>
      <family val="4"/>
    </font>
    <font>
      <b/>
      <sz val="11"/>
      <color theme="1"/>
      <name val="Calibri"/>
      <family val="0"/>
    </font>
    <font>
      <sz val="14"/>
      <color theme="1"/>
      <name val="方正黑体_GBK"/>
      <family val="4"/>
    </font>
    <font>
      <sz val="11"/>
      <name val="Calibri"/>
      <family val="0"/>
    </font>
    <font>
      <sz val="10"/>
      <color theme="1"/>
      <name val="宋体"/>
      <family val="0"/>
    </font>
    <font>
      <sz val="10"/>
      <name val="Calibri"/>
      <family val="0"/>
    </font>
    <font>
      <b/>
      <sz val="12"/>
      <name val="Calibri"/>
      <family val="0"/>
    </font>
    <font>
      <sz val="10"/>
      <color theme="1"/>
      <name val="Calibri"/>
      <family val="0"/>
    </font>
    <font>
      <sz val="12"/>
      <color rgb="FFFF0000"/>
      <name val="方正仿宋_GBK"/>
      <family val="4"/>
    </font>
    <font>
      <sz val="12"/>
      <color rgb="FF000000"/>
      <name val="Dialog.plain"/>
      <family val="2"/>
    </font>
    <font>
      <sz val="18"/>
      <color theme="1"/>
      <name val="方正小标宋_GBK"/>
      <family val="4"/>
    </font>
    <font>
      <sz val="14"/>
      <color theme="1"/>
      <name val="黑体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medium">
        <color rgb="FF000000"/>
      </top>
      <bottom/>
    </border>
  </borders>
  <cellStyleXfs count="75">
    <xf numFmtId="0" fontId="0" fillId="0" borderId="0">
      <alignment/>
      <protection/>
    </xf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1" applyNumberFormat="0" applyFill="0" applyAlignment="0" applyProtection="0"/>
    <xf numFmtId="0" fontId="74" fillId="0" borderId="2" applyNumberFormat="0" applyFill="0" applyAlignment="0" applyProtection="0"/>
    <xf numFmtId="0" fontId="75" fillId="0" borderId="3" applyNumberFormat="0" applyFill="0" applyAlignment="0" applyProtection="0"/>
    <xf numFmtId="0" fontId="75" fillId="0" borderId="0" applyNumberFormat="0" applyFill="0" applyBorder="0" applyAlignment="0" applyProtection="0"/>
    <xf numFmtId="0" fontId="76" fillId="20" borderId="0" applyNumberFormat="0" applyBorder="0" applyAlignment="0" applyProtection="0"/>
    <xf numFmtId="0" fontId="3" fillId="0" borderId="0">
      <alignment/>
      <protection/>
    </xf>
    <xf numFmtId="0" fontId="69" fillId="0" borderId="0">
      <alignment vertical="center"/>
      <protection/>
    </xf>
    <xf numFmtId="0" fontId="69" fillId="0" borderId="0">
      <alignment vertical="center"/>
      <protection/>
    </xf>
    <xf numFmtId="0" fontId="0" fillId="0" borderId="0">
      <alignment/>
      <protection/>
    </xf>
    <xf numFmtId="0" fontId="69" fillId="0" borderId="0">
      <alignment vertical="center"/>
      <protection/>
    </xf>
    <xf numFmtId="0" fontId="6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41" fillId="0" borderId="0" applyNumberFormat="0" applyFill="0" applyBorder="0" applyAlignment="0" applyProtection="0"/>
    <xf numFmtId="0" fontId="78" fillId="21" borderId="0" applyNumberFormat="0" applyBorder="0" applyAlignment="0" applyProtection="0"/>
    <xf numFmtId="0" fontId="7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0" fillId="22" borderId="5" applyNumberFormat="0" applyAlignment="0" applyProtection="0"/>
    <xf numFmtId="0" fontId="81" fillId="23" borderId="6" applyNumberFormat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77" fillId="0" borderId="0" applyFont="0" applyFill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1" fillId="26" borderId="0" applyNumberFormat="0" applyBorder="0" applyAlignment="0" applyProtection="0"/>
    <xf numFmtId="0" fontId="71" fillId="27" borderId="0" applyNumberFormat="0" applyBorder="0" applyAlignment="0" applyProtection="0"/>
    <xf numFmtId="0" fontId="71" fillId="28" borderId="0" applyNumberFormat="0" applyBorder="0" applyAlignment="0" applyProtection="0"/>
    <xf numFmtId="0" fontId="71" fillId="29" borderId="0" applyNumberFormat="0" applyBorder="0" applyAlignment="0" applyProtection="0"/>
    <xf numFmtId="0" fontId="85" fillId="30" borderId="0" applyNumberFormat="0" applyBorder="0" applyAlignment="0" applyProtection="0"/>
    <xf numFmtId="0" fontId="86" fillId="22" borderId="8" applyNumberFormat="0" applyAlignment="0" applyProtection="0"/>
    <xf numFmtId="0" fontId="87" fillId="31" borderId="5" applyNumberFormat="0" applyAlignment="0" applyProtection="0"/>
    <xf numFmtId="0" fontId="4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22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43" applyFont="1" applyFill="1" applyBorder="1" applyAlignment="1">
      <alignment vertical="center"/>
      <protection/>
    </xf>
    <xf numFmtId="0" fontId="0" fillId="0" borderId="0" xfId="43" applyFont="1" applyFill="1" applyBorder="1" applyAlignment="1">
      <alignment horizontal="right" vertical="center"/>
      <protection/>
    </xf>
    <xf numFmtId="0" fontId="0" fillId="0" borderId="10" xfId="43" applyFont="1" applyFill="1" applyBorder="1" applyAlignment="1">
      <alignment horizontal="center" vertical="center"/>
      <protection/>
    </xf>
    <xf numFmtId="0" fontId="0" fillId="0" borderId="10" xfId="43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0" fillId="0" borderId="10" xfId="0" applyBorder="1" applyAlignment="1">
      <alignment/>
    </xf>
    <xf numFmtId="0" fontId="5" fillId="0" borderId="0" xfId="48" applyFont="1" applyFill="1" applyBorder="1" applyAlignment="1">
      <alignment vertical="center" wrapText="1"/>
      <protection/>
    </xf>
    <xf numFmtId="0" fontId="77" fillId="0" borderId="0" xfId="48" applyFont="1" applyFill="1" applyAlignment="1">
      <alignment vertical="center"/>
      <protection/>
    </xf>
    <xf numFmtId="0" fontId="5" fillId="0" borderId="0" xfId="48" applyFont="1" applyFill="1" applyBorder="1" applyAlignment="1">
      <alignment horizontal="right" vertical="center" wrapText="1"/>
      <protection/>
    </xf>
    <xf numFmtId="0" fontId="6" fillId="0" borderId="10" xfId="48" applyFont="1" applyFill="1" applyBorder="1" applyAlignment="1">
      <alignment horizontal="center" vertical="center" wrapText="1"/>
      <protection/>
    </xf>
    <xf numFmtId="0" fontId="6" fillId="0" borderId="10" xfId="48" applyFont="1" applyFill="1" applyBorder="1" applyAlignment="1">
      <alignment vertical="center" wrapText="1"/>
      <protection/>
    </xf>
    <xf numFmtId="0" fontId="88" fillId="0" borderId="10" xfId="48" applyFont="1" applyFill="1" applyBorder="1" applyAlignment="1">
      <alignment horizontal="left" vertical="center" indent="1"/>
      <protection/>
    </xf>
    <xf numFmtId="0" fontId="88" fillId="0" borderId="10" xfId="48" applyFont="1" applyFill="1" applyBorder="1" applyAlignment="1">
      <alignment horizontal="center" vertical="center"/>
      <protection/>
    </xf>
    <xf numFmtId="0" fontId="89" fillId="0" borderId="0" xfId="45" applyFont="1" applyAlignment="1">
      <alignment horizontal="center" wrapText="1"/>
      <protection/>
    </xf>
    <xf numFmtId="0" fontId="89" fillId="0" borderId="0" xfId="45" applyFont="1" applyAlignment="1">
      <alignment horizontal="center"/>
      <protection/>
    </xf>
    <xf numFmtId="0" fontId="69" fillId="0" borderId="0" xfId="45" applyBorder="1" applyAlignment="1">
      <alignment vertical="center" wrapText="1"/>
      <protection/>
    </xf>
    <xf numFmtId="0" fontId="69" fillId="0" borderId="0" xfId="45" applyBorder="1" applyAlignment="1">
      <alignment horizontal="right" vertical="center" wrapText="1"/>
      <protection/>
    </xf>
    <xf numFmtId="0" fontId="69" fillId="0" borderId="11" xfId="45" applyBorder="1" applyAlignment="1">
      <alignment horizontal="center" vertical="center"/>
      <protection/>
    </xf>
    <xf numFmtId="0" fontId="69" fillId="0" borderId="12" xfId="45" applyBorder="1" applyAlignment="1">
      <alignment horizontal="center" vertical="center"/>
      <protection/>
    </xf>
    <xf numFmtId="0" fontId="69" fillId="0" borderId="11" xfId="45" applyBorder="1" applyAlignment="1">
      <alignment vertical="center"/>
      <protection/>
    </xf>
    <xf numFmtId="176" fontId="69" fillId="0" borderId="12" xfId="45" applyNumberFormat="1" applyBorder="1" applyAlignment="1">
      <alignment vertical="center"/>
      <protection/>
    </xf>
    <xf numFmtId="0" fontId="90" fillId="0" borderId="11" xfId="45" applyFont="1" applyBorder="1" applyAlignment="1">
      <alignment vertical="center"/>
      <protection/>
    </xf>
    <xf numFmtId="176" fontId="90" fillId="0" borderId="12" xfId="45" applyNumberFormat="1" applyFont="1" applyBorder="1" applyAlignment="1">
      <alignment vertical="center"/>
      <protection/>
    </xf>
    <xf numFmtId="0" fontId="90" fillId="0" borderId="11" xfId="45" applyFont="1" applyBorder="1" applyAlignment="1">
      <alignment horizontal="center" vertical="center"/>
      <protection/>
    </xf>
    <xf numFmtId="0" fontId="69" fillId="0" borderId="0" xfId="45" applyAlignment="1">
      <alignment vertical="center"/>
      <protection/>
    </xf>
    <xf numFmtId="0" fontId="69" fillId="0" borderId="12" xfId="45" applyFill="1" applyBorder="1" applyAlignment="1">
      <alignment horizontal="center" vertical="center"/>
      <protection/>
    </xf>
    <xf numFmtId="176" fontId="90" fillId="0" borderId="12" xfId="45" applyNumberFormat="1" applyFont="1" applyFill="1" applyBorder="1" applyAlignment="1">
      <alignment vertical="center"/>
      <protection/>
    </xf>
    <xf numFmtId="0" fontId="69" fillId="0" borderId="11" xfId="45" applyBorder="1" applyAlignment="1">
      <alignment horizontal="left" vertical="center"/>
      <protection/>
    </xf>
    <xf numFmtId="176" fontId="69" fillId="0" borderId="12" xfId="45" applyNumberFormat="1" applyFill="1" applyBorder="1" applyAlignment="1">
      <alignment vertical="center"/>
      <protection/>
    </xf>
    <xf numFmtId="0" fontId="90" fillId="0" borderId="11" xfId="45" applyFont="1" applyBorder="1" applyAlignment="1">
      <alignment horizontal="left" vertical="center"/>
      <protection/>
    </xf>
    <xf numFmtId="0" fontId="69" fillId="0" borderId="12" xfId="45" applyFill="1" applyBorder="1" applyAlignment="1">
      <alignment vertical="center"/>
      <protection/>
    </xf>
    <xf numFmtId="0" fontId="91" fillId="0" borderId="0" xfId="40" applyFont="1" applyFill="1" applyAlignment="1">
      <alignment horizontal="left" vertical="center"/>
      <protection/>
    </xf>
    <xf numFmtId="0" fontId="92" fillId="0" borderId="0" xfId="40" applyFont="1" applyFill="1" applyBorder="1" applyAlignment="1">
      <alignment horizontal="right" vertical="center"/>
      <protection/>
    </xf>
    <xf numFmtId="176" fontId="93" fillId="0" borderId="0" xfId="0" applyNumberFormat="1" applyFont="1" applyFill="1" applyBorder="1" applyAlignment="1" applyProtection="1">
      <alignment horizontal="right" vertical="center"/>
      <protection locked="0"/>
    </xf>
    <xf numFmtId="0" fontId="7" fillId="0" borderId="10" xfId="46" applyFont="1" applyFill="1" applyBorder="1" applyAlignment="1">
      <alignment horizontal="center" vertical="center"/>
      <protection/>
    </xf>
    <xf numFmtId="178" fontId="8" fillId="0" borderId="10" xfId="0" applyNumberFormat="1" applyFont="1" applyFill="1" applyBorder="1" applyAlignment="1">
      <alignment horizontal="left" vertical="center" indent="1"/>
    </xf>
    <xf numFmtId="176" fontId="8" fillId="0" borderId="10" xfId="0" applyNumberFormat="1" applyFont="1" applyFill="1" applyBorder="1" applyAlignment="1">
      <alignment vertical="center"/>
    </xf>
    <xf numFmtId="0" fontId="69" fillId="0" borderId="13" xfId="40" applyFont="1" applyFill="1" applyBorder="1" applyAlignment="1">
      <alignment horizontal="center" vertical="center" wrapText="1"/>
      <protection/>
    </xf>
    <xf numFmtId="176" fontId="94" fillId="0" borderId="0" xfId="0" applyNumberFormat="1" applyFont="1" applyFill="1" applyBorder="1" applyAlignment="1" applyProtection="1">
      <alignment horizontal="right" vertical="center"/>
      <protection locked="0"/>
    </xf>
    <xf numFmtId="0" fontId="9" fillId="0" borderId="10" xfId="0" applyFont="1" applyBorder="1" applyAlignment="1">
      <alignment horizontal="center"/>
    </xf>
    <xf numFmtId="0" fontId="10" fillId="0" borderId="10" xfId="0" applyFont="1" applyFill="1" applyBorder="1" applyAlignment="1">
      <alignment horizontal="center" vertical="center" wrapText="1"/>
    </xf>
    <xf numFmtId="179" fontId="7" fillId="0" borderId="10" xfId="0" applyNumberFormat="1" applyFont="1" applyFill="1" applyBorder="1" applyAlignment="1">
      <alignment vertical="center" wrapText="1"/>
    </xf>
    <xf numFmtId="177" fontId="95" fillId="0" borderId="10" xfId="0" applyNumberFormat="1" applyFont="1" applyFill="1" applyBorder="1" applyAlignment="1">
      <alignment horizontal="right" vertical="center"/>
    </xf>
    <xf numFmtId="0" fontId="11" fillId="0" borderId="10" xfId="0" applyFont="1" applyBorder="1" applyAlignment="1">
      <alignment horizontal="left"/>
    </xf>
    <xf numFmtId="179" fontId="11" fillId="0" borderId="10" xfId="0" applyNumberFormat="1" applyFont="1" applyFill="1" applyBorder="1" applyAlignment="1">
      <alignment vertical="center" wrapText="1"/>
    </xf>
    <xf numFmtId="177" fontId="11" fillId="0" borderId="10" xfId="0" applyNumberFormat="1" applyFont="1" applyFill="1" applyBorder="1" applyAlignment="1">
      <alignment horizontal="right"/>
    </xf>
    <xf numFmtId="0" fontId="69" fillId="34" borderId="0" xfId="41" applyFill="1" applyBorder="1">
      <alignment vertical="center"/>
      <protection/>
    </xf>
    <xf numFmtId="0" fontId="69" fillId="34" borderId="0" xfId="41" applyFill="1">
      <alignment vertical="center"/>
      <protection/>
    </xf>
    <xf numFmtId="177" fontId="12" fillId="34" borderId="0" xfId="41" applyNumberFormat="1" applyFont="1" applyFill="1" applyAlignment="1">
      <alignment horizontal="center" vertical="center"/>
      <protection/>
    </xf>
    <xf numFmtId="179" fontId="13" fillId="34" borderId="0" xfId="41" applyNumberFormat="1" applyFont="1" applyFill="1" applyAlignment="1">
      <alignment/>
      <protection/>
    </xf>
    <xf numFmtId="0" fontId="96" fillId="34" borderId="0" xfId="41" applyFont="1" applyFill="1" applyBorder="1" applyAlignment="1">
      <alignment horizontal="right" vertical="center"/>
      <protection/>
    </xf>
    <xf numFmtId="0" fontId="7" fillId="34" borderId="10" xfId="43" applyFont="1" applyFill="1" applyBorder="1" applyAlignment="1">
      <alignment horizontal="center" vertical="center"/>
      <protection/>
    </xf>
    <xf numFmtId="176" fontId="95" fillId="34" borderId="10" xfId="0" applyNumberFormat="1" applyFont="1" applyFill="1" applyBorder="1" applyAlignment="1" applyProtection="1">
      <alignment vertical="center"/>
      <protection/>
    </xf>
    <xf numFmtId="176" fontId="14" fillId="34" borderId="10" xfId="0" applyNumberFormat="1" applyFont="1" applyFill="1" applyBorder="1" applyAlignment="1" applyProtection="1">
      <alignment vertical="center"/>
      <protection/>
    </xf>
    <xf numFmtId="0" fontId="7" fillId="34" borderId="10" xfId="41" applyFont="1" applyFill="1" applyBorder="1" applyAlignment="1">
      <alignment vertical="center"/>
      <protection/>
    </xf>
    <xf numFmtId="179" fontId="7" fillId="34" borderId="10" xfId="41" applyNumberFormat="1" applyFont="1" applyFill="1" applyBorder="1" applyAlignment="1">
      <alignment vertical="center"/>
      <protection/>
    </xf>
    <xf numFmtId="3" fontId="8" fillId="34" borderId="10" xfId="0" applyNumberFormat="1" applyFont="1" applyFill="1" applyBorder="1" applyAlignment="1" applyProtection="1">
      <alignment vertical="center"/>
      <protection/>
    </xf>
    <xf numFmtId="176" fontId="0" fillId="34" borderId="10" xfId="0" applyNumberFormat="1" applyFont="1" applyFill="1" applyBorder="1" applyAlignment="1" applyProtection="1">
      <alignment vertical="center"/>
      <protection/>
    </xf>
    <xf numFmtId="3" fontId="8" fillId="34" borderId="10" xfId="0" applyNumberFormat="1" applyFont="1" applyFill="1" applyBorder="1" applyAlignment="1" applyProtection="1">
      <alignment horizontal="left" vertical="center" wrapText="1" indent="1"/>
      <protection/>
    </xf>
    <xf numFmtId="176" fontId="8" fillId="34" borderId="10" xfId="0" applyNumberFormat="1" applyFont="1" applyFill="1" applyBorder="1" applyAlignment="1" applyProtection="1">
      <alignment vertical="center"/>
      <protection/>
    </xf>
    <xf numFmtId="0" fontId="96" fillId="34" borderId="10" xfId="41" applyFont="1" applyFill="1" applyBorder="1" applyAlignment="1">
      <alignment vertical="center"/>
      <protection/>
    </xf>
    <xf numFmtId="177" fontId="12" fillId="34" borderId="10" xfId="63" applyNumberFormat="1" applyFont="1" applyFill="1" applyBorder="1" applyAlignment="1">
      <alignment horizontal="right" vertical="center"/>
    </xf>
    <xf numFmtId="0" fontId="15" fillId="34" borderId="10" xfId="41" applyFont="1" applyFill="1" applyBorder="1" applyAlignment="1">
      <alignment vertical="center"/>
      <protection/>
    </xf>
    <xf numFmtId="0" fontId="15" fillId="34" borderId="14" xfId="41" applyFont="1" applyFill="1" applyBorder="1" applyAlignment="1">
      <alignment vertical="center"/>
      <protection/>
    </xf>
    <xf numFmtId="177" fontId="12" fillId="34" borderId="14" xfId="63" applyNumberFormat="1" applyFont="1" applyFill="1" applyBorder="1" applyAlignment="1">
      <alignment horizontal="right" vertical="center"/>
    </xf>
    <xf numFmtId="0" fontId="96" fillId="34" borderId="14" xfId="41" applyFont="1" applyFill="1" applyBorder="1" applyAlignment="1">
      <alignment/>
      <protection/>
    </xf>
    <xf numFmtId="177" fontId="0" fillId="34" borderId="14" xfId="41" applyNumberFormat="1" applyFont="1" applyFill="1" applyBorder="1" applyAlignment="1">
      <alignment horizontal="right" vertical="center"/>
      <protection/>
    </xf>
    <xf numFmtId="0" fontId="96" fillId="34" borderId="10" xfId="41" applyFont="1" applyFill="1" applyBorder="1" applyAlignment="1">
      <alignment/>
      <protection/>
    </xf>
    <xf numFmtId="177" fontId="0" fillId="34" borderId="10" xfId="41" applyNumberFormat="1" applyFont="1" applyFill="1" applyBorder="1" applyAlignment="1">
      <alignment horizontal="right" vertical="center"/>
      <protection/>
    </xf>
    <xf numFmtId="0" fontId="15" fillId="34" borderId="10" xfId="41" applyFont="1" applyFill="1" applyBorder="1" applyAlignment="1">
      <alignment/>
      <protection/>
    </xf>
    <xf numFmtId="0" fontId="7" fillId="34" borderId="10" xfId="0" applyFont="1" applyFill="1" applyBorder="1" applyAlignment="1">
      <alignment horizontal="left" vertical="center"/>
    </xf>
    <xf numFmtId="177" fontId="95" fillId="34" borderId="10" xfId="0" applyNumberFormat="1" applyFont="1" applyFill="1" applyBorder="1" applyAlignment="1">
      <alignment horizontal="right" vertical="center"/>
    </xf>
    <xf numFmtId="180" fontId="95" fillId="33" borderId="10" xfId="0" applyNumberFormat="1" applyFont="1" applyFill="1" applyBorder="1" applyAlignment="1">
      <alignment horizontal="right" vertical="center"/>
    </xf>
    <xf numFmtId="180" fontId="11" fillId="33" borderId="10" xfId="0" applyNumberFormat="1" applyFont="1" applyFill="1" applyBorder="1" applyAlignment="1">
      <alignment horizontal="right"/>
    </xf>
    <xf numFmtId="180" fontId="11" fillId="0" borderId="10" xfId="0" applyNumberFormat="1" applyFont="1" applyFill="1" applyBorder="1" applyAlignment="1">
      <alignment horizontal="right"/>
    </xf>
    <xf numFmtId="177" fontId="11" fillId="33" borderId="10" xfId="0" applyNumberFormat="1" applyFont="1" applyFill="1" applyBorder="1" applyAlignment="1">
      <alignment horizontal="right"/>
    </xf>
    <xf numFmtId="0" fontId="16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right"/>
      <protection locked="0"/>
    </xf>
    <xf numFmtId="0" fontId="9" fillId="0" borderId="10" xfId="0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center"/>
      <protection locked="0"/>
    </xf>
    <xf numFmtId="0" fontId="18" fillId="0" borderId="10" xfId="0" applyFont="1" applyFill="1" applyBorder="1" applyAlignment="1" applyProtection="1">
      <alignment horizontal="center" vertical="center"/>
      <protection locked="0"/>
    </xf>
    <xf numFmtId="0" fontId="19" fillId="0" borderId="10" xfId="49" applyNumberFormat="1" applyFont="1" applyFill="1" applyBorder="1" applyAlignment="1" applyProtection="1">
      <alignment vertical="center"/>
      <protection locked="0"/>
    </xf>
    <xf numFmtId="0" fontId="11" fillId="0" borderId="10" xfId="0" applyFont="1" applyFill="1" applyBorder="1" applyAlignment="1" applyProtection="1">
      <alignment horizontal="right" vertical="center"/>
      <protection/>
    </xf>
    <xf numFmtId="0" fontId="11" fillId="0" borderId="10" xfId="49" applyNumberFormat="1" applyFont="1" applyFill="1" applyBorder="1" applyAlignment="1" applyProtection="1">
      <alignment vertical="center"/>
      <protection locked="0"/>
    </xf>
    <xf numFmtId="0" fontId="11" fillId="0" borderId="10" xfId="0" applyFont="1" applyFill="1" applyBorder="1" applyAlignment="1" applyProtection="1">
      <alignment/>
      <protection locked="0"/>
    </xf>
    <xf numFmtId="0" fontId="11" fillId="0" borderId="10" xfId="0" applyFont="1" applyFill="1" applyBorder="1" applyAlignment="1" applyProtection="1">
      <alignment horizontal="right" vertical="center"/>
      <protection locked="0"/>
    </xf>
    <xf numFmtId="0" fontId="19" fillId="0" borderId="10" xfId="0" applyFont="1" applyFill="1" applyBorder="1" applyAlignment="1" applyProtection="1">
      <alignment horizontal="center" vertical="center"/>
      <protection locked="0"/>
    </xf>
    <xf numFmtId="0" fontId="19" fillId="33" borderId="10" xfId="0" applyFont="1" applyFill="1" applyBorder="1" applyAlignment="1" applyProtection="1">
      <alignment horizontal="center"/>
      <protection locked="0"/>
    </xf>
    <xf numFmtId="0" fontId="19" fillId="0" borderId="10" xfId="0" applyFont="1" applyFill="1" applyBorder="1" applyAlignment="1" applyProtection="1">
      <alignment horizontal="center"/>
      <protection locked="0"/>
    </xf>
    <xf numFmtId="0" fontId="19" fillId="0" borderId="10" xfId="49" applyNumberFormat="1" applyFont="1" applyFill="1" applyBorder="1" applyAlignment="1" applyProtection="1">
      <alignment horizontal="left" vertical="center"/>
      <protection locked="0"/>
    </xf>
    <xf numFmtId="0" fontId="19" fillId="33" borderId="10" xfId="49" applyNumberFormat="1" applyFont="1" applyFill="1" applyBorder="1" applyAlignment="1" applyProtection="1">
      <alignment horizontal="left" vertical="center"/>
      <protection locked="0"/>
    </xf>
    <xf numFmtId="1" fontId="19" fillId="0" borderId="10" xfId="0" applyNumberFormat="1" applyFont="1" applyFill="1" applyBorder="1" applyAlignment="1" applyProtection="1">
      <alignment/>
      <protection locked="0"/>
    </xf>
    <xf numFmtId="1" fontId="19" fillId="33" borderId="10" xfId="0" applyNumberFormat="1" applyFont="1" applyFill="1" applyBorder="1" applyAlignment="1" applyProtection="1">
      <alignment/>
      <protection locked="0"/>
    </xf>
    <xf numFmtId="1" fontId="11" fillId="0" borderId="10" xfId="0" applyNumberFormat="1" applyFont="1" applyFill="1" applyBorder="1" applyAlignment="1" applyProtection="1">
      <alignment horizontal="left" indent="1"/>
      <protection locked="0"/>
    </xf>
    <xf numFmtId="1" fontId="11" fillId="33" borderId="10" xfId="0" applyNumberFormat="1" applyFont="1" applyFill="1" applyBorder="1" applyAlignment="1" applyProtection="1">
      <alignment horizontal="left" indent="1"/>
      <protection locked="0"/>
    </xf>
    <xf numFmtId="0" fontId="20" fillId="0" borderId="10" xfId="0" applyFont="1" applyFill="1" applyBorder="1" applyAlignment="1" applyProtection="1">
      <alignment horizontal="right" vertical="center"/>
      <protection locked="0"/>
    </xf>
    <xf numFmtId="0" fontId="19" fillId="0" borderId="10" xfId="0" applyFont="1" applyFill="1" applyBorder="1" applyAlignment="1" applyProtection="1">
      <alignment/>
      <protection locked="0"/>
    </xf>
    <xf numFmtId="1" fontId="11" fillId="0" borderId="10" xfId="0" applyNumberFormat="1" applyFont="1" applyFill="1" applyBorder="1" applyAlignment="1" applyProtection="1">
      <alignment/>
      <protection locked="0"/>
    </xf>
    <xf numFmtId="0" fontId="21" fillId="0" borderId="10" xfId="0" applyFont="1" applyFill="1" applyBorder="1" applyAlignment="1" applyProtection="1">
      <alignment/>
      <protection locked="0"/>
    </xf>
    <xf numFmtId="176" fontId="11" fillId="0" borderId="10" xfId="0" applyNumberFormat="1" applyFont="1" applyFill="1" applyBorder="1" applyAlignment="1" applyProtection="1">
      <alignment horizontal="left" shrinkToFit="1"/>
      <protection locked="0"/>
    </xf>
    <xf numFmtId="0" fontId="19" fillId="0" borderId="10" xfId="0" applyFont="1" applyFill="1" applyBorder="1" applyAlignment="1" applyProtection="1">
      <alignment horizontal="right" vertical="center"/>
      <protection locked="0"/>
    </xf>
    <xf numFmtId="176" fontId="11" fillId="0" borderId="10" xfId="0" applyNumberFormat="1" applyFont="1" applyFill="1" applyBorder="1" applyAlignment="1" applyProtection="1">
      <alignment shrinkToFit="1"/>
      <protection locked="0"/>
    </xf>
    <xf numFmtId="0" fontId="11" fillId="0" borderId="10" xfId="0" applyNumberFormat="1" applyFont="1" applyFill="1" applyBorder="1" applyAlignment="1" applyProtection="1">
      <alignment vertical="center"/>
      <protection locked="0"/>
    </xf>
    <xf numFmtId="0" fontId="19" fillId="33" borderId="10" xfId="0" applyFont="1" applyFill="1" applyBorder="1" applyAlignment="1" applyProtection="1">
      <alignment/>
      <protection locked="0"/>
    </xf>
    <xf numFmtId="0" fontId="19" fillId="0" borderId="10" xfId="0" applyNumberFormat="1" applyFont="1" applyFill="1" applyBorder="1" applyAlignment="1" applyProtection="1">
      <alignment/>
      <protection locked="0"/>
    </xf>
    <xf numFmtId="0" fontId="11" fillId="0" borderId="10" xfId="0" applyNumberFormat="1" applyFont="1" applyFill="1" applyBorder="1" applyAlignment="1" applyProtection="1">
      <alignment/>
      <protection locked="0"/>
    </xf>
    <xf numFmtId="0" fontId="11" fillId="0" borderId="10" xfId="0" applyFont="1" applyFill="1" applyBorder="1" applyAlignment="1" applyProtection="1">
      <alignment horizontal="center"/>
      <protection locked="0"/>
    </xf>
    <xf numFmtId="0" fontId="11" fillId="33" borderId="10" xfId="0" applyFont="1" applyFill="1" applyBorder="1" applyAlignment="1" applyProtection="1">
      <alignment horizontal="center"/>
      <protection locked="0"/>
    </xf>
    <xf numFmtId="178" fontId="11" fillId="33" borderId="10" xfId="0" applyNumberFormat="1" applyFont="1" applyFill="1" applyBorder="1" applyAlignment="1" applyProtection="1">
      <alignment horizontal="center"/>
      <protection locked="0"/>
    </xf>
    <xf numFmtId="178" fontId="0" fillId="0" borderId="0" xfId="0" applyNumberFormat="1" applyFont="1" applyAlignment="1">
      <alignment/>
    </xf>
    <xf numFmtId="0" fontId="16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78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69" fillId="0" borderId="0" xfId="42" applyBorder="1" applyAlignment="1">
      <alignment horizontal="right" vertical="center"/>
      <protection/>
    </xf>
    <xf numFmtId="178" fontId="94" fillId="0" borderId="0" xfId="42" applyNumberFormat="1" applyFont="1" applyBorder="1" applyAlignment="1">
      <alignment horizontal="right" vertical="center"/>
      <protection/>
    </xf>
    <xf numFmtId="0" fontId="23" fillId="0" borderId="10" xfId="0" applyFont="1" applyFill="1" applyBorder="1" applyAlignment="1">
      <alignment horizontal="center" vertical="center"/>
    </xf>
    <xf numFmtId="0" fontId="23" fillId="0" borderId="10" xfId="47" applyFont="1" applyFill="1" applyBorder="1" applyAlignment="1">
      <alignment horizontal="center" vertical="center"/>
      <protection/>
    </xf>
    <xf numFmtId="178" fontId="23" fillId="0" borderId="10" xfId="47" applyNumberFormat="1" applyFont="1" applyFill="1" applyBorder="1" applyAlignment="1">
      <alignment horizontal="center" vertical="center"/>
      <protection/>
    </xf>
    <xf numFmtId="0" fontId="11" fillId="0" borderId="10" xfId="0" applyFont="1" applyFill="1" applyBorder="1" applyAlignment="1">
      <alignment vertical="center"/>
    </xf>
    <xf numFmtId="178" fontId="19" fillId="33" borderId="10" xfId="0" applyNumberFormat="1" applyFont="1" applyFill="1" applyBorder="1" applyAlignment="1">
      <alignment horizontal="right" vertical="center"/>
    </xf>
    <xf numFmtId="0" fontId="11" fillId="0" borderId="10" xfId="0" applyFont="1" applyFill="1" applyBorder="1" applyAlignment="1">
      <alignment horizontal="left" vertical="center"/>
    </xf>
    <xf numFmtId="0" fontId="11" fillId="0" borderId="10" xfId="0" applyFont="1" applyBorder="1" applyAlignment="1">
      <alignment vertical="center"/>
    </xf>
    <xf numFmtId="178" fontId="11" fillId="33" borderId="10" xfId="0" applyNumberFormat="1" applyFont="1" applyFill="1" applyBorder="1" applyAlignment="1">
      <alignment horizontal="right" vertical="center"/>
    </xf>
    <xf numFmtId="178" fontId="97" fillId="34" borderId="10" xfId="0" applyNumberFormat="1" applyFont="1" applyFill="1" applyBorder="1" applyAlignment="1">
      <alignment horizontal="right" vertical="center"/>
    </xf>
    <xf numFmtId="178" fontId="11" fillId="34" borderId="10" xfId="0" applyNumberFormat="1" applyFont="1" applyFill="1" applyBorder="1" applyAlignment="1">
      <alignment horizontal="right" vertical="center"/>
    </xf>
    <xf numFmtId="0" fontId="16" fillId="0" borderId="0" xfId="42" applyFont="1" applyFill="1" applyAlignment="1">
      <alignment vertical="center"/>
      <protection/>
    </xf>
    <xf numFmtId="0" fontId="0" fillId="0" borderId="0" xfId="42" applyFont="1" applyFill="1" applyAlignment="1">
      <alignment vertical="center"/>
      <protection/>
    </xf>
    <xf numFmtId="178" fontId="0" fillId="0" borderId="0" xfId="42" applyNumberFormat="1" applyFont="1" applyFill="1" applyAlignment="1">
      <alignment vertical="center"/>
      <protection/>
    </xf>
    <xf numFmtId="0" fontId="9" fillId="0" borderId="10" xfId="42" applyFont="1" applyFill="1" applyBorder="1" applyAlignment="1">
      <alignment horizontal="center" vertical="center"/>
      <protection/>
    </xf>
    <xf numFmtId="0" fontId="10" fillId="0" borderId="10" xfId="47" applyFont="1" applyFill="1" applyBorder="1" applyAlignment="1">
      <alignment horizontal="center" vertical="center"/>
      <protection/>
    </xf>
    <xf numFmtId="178" fontId="10" fillId="0" borderId="10" xfId="5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42" applyFont="1" applyFill="1" applyBorder="1" applyAlignment="1">
      <alignment horizontal="left" vertical="center"/>
      <protection/>
    </xf>
    <xf numFmtId="49" fontId="95" fillId="0" borderId="10" xfId="0" applyNumberFormat="1" applyFont="1" applyFill="1" applyBorder="1" applyAlignment="1" applyProtection="1">
      <alignment vertical="center"/>
      <protection/>
    </xf>
    <xf numFmtId="178" fontId="95" fillId="33" borderId="10" xfId="0" applyNumberFormat="1" applyFont="1" applyFill="1" applyBorder="1" applyAlignment="1" applyProtection="1">
      <alignment horizontal="right" vertical="center"/>
      <protection/>
    </xf>
    <xf numFmtId="0" fontId="11" fillId="0" borderId="15" xfId="0" applyFont="1" applyFill="1" applyBorder="1" applyAlignment="1">
      <alignment horizontal="left" vertical="center"/>
    </xf>
    <xf numFmtId="0" fontId="11" fillId="0" borderId="15" xfId="0" applyFont="1" applyFill="1" applyBorder="1" applyAlignment="1">
      <alignment vertical="center"/>
    </xf>
    <xf numFmtId="4" fontId="24" fillId="0" borderId="15" xfId="0" applyNumberFormat="1" applyFont="1" applyFill="1" applyBorder="1" applyAlignment="1">
      <alignment horizontal="right" vertical="center" wrapText="1"/>
    </xf>
    <xf numFmtId="0" fontId="98" fillId="0" borderId="15" xfId="0" applyFont="1" applyFill="1" applyBorder="1" applyAlignment="1">
      <alignment horizontal="left" vertical="center"/>
    </xf>
    <xf numFmtId="0" fontId="98" fillId="0" borderId="15" xfId="0" applyFont="1" applyFill="1" applyBorder="1" applyAlignment="1">
      <alignment vertical="center"/>
    </xf>
    <xf numFmtId="0" fontId="9" fillId="0" borderId="16" xfId="0" applyFont="1" applyFill="1" applyBorder="1" applyAlignment="1" applyProtection="1">
      <alignment horizontal="center"/>
      <protection locked="0"/>
    </xf>
    <xf numFmtId="0" fontId="25" fillId="0" borderId="10" xfId="0" applyFon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 horizontal="right" vertical="center"/>
      <protection/>
    </xf>
    <xf numFmtId="0" fontId="26" fillId="0" borderId="10" xfId="42" applyFont="1" applyFill="1" applyBorder="1">
      <alignment vertical="center"/>
      <protection/>
    </xf>
    <xf numFmtId="0" fontId="0" fillId="33" borderId="10" xfId="0" applyFill="1" applyBorder="1" applyAlignment="1" applyProtection="1">
      <alignment horizontal="right" vertical="center"/>
      <protection/>
    </xf>
    <xf numFmtId="0" fontId="0" fillId="0" borderId="10" xfId="0" applyFill="1" applyBorder="1" applyAlignment="1" applyProtection="1">
      <alignment horizontal="right" vertical="center"/>
      <protection locked="0"/>
    </xf>
    <xf numFmtId="0" fontId="27" fillId="0" borderId="10" xfId="0" applyFont="1" applyFill="1" applyBorder="1" applyAlignment="1" applyProtection="1">
      <alignment/>
      <protection locked="0"/>
    </xf>
    <xf numFmtId="0" fontId="25" fillId="33" borderId="10" xfId="0" applyFont="1" applyFill="1" applyBorder="1" applyAlignment="1" applyProtection="1">
      <alignment/>
      <protection/>
    </xf>
    <xf numFmtId="0" fontId="25" fillId="33" borderId="10" xfId="0" applyFont="1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 horizontal="right" vertical="center"/>
      <protection locked="0"/>
    </xf>
    <xf numFmtId="0" fontId="28" fillId="0" borderId="10" xfId="0" applyFont="1" applyFill="1" applyBorder="1" applyAlignment="1" applyProtection="1">
      <alignment horizontal="center"/>
      <protection locked="0"/>
    </xf>
    <xf numFmtId="176" fontId="14" fillId="33" borderId="10" xfId="0" applyNumberFormat="1" applyFont="1" applyFill="1" applyBorder="1" applyAlignment="1" applyProtection="1">
      <alignment horizontal="right" vertical="center"/>
      <protection/>
    </xf>
    <xf numFmtId="0" fontId="14" fillId="33" borderId="10" xfId="0" applyFont="1" applyFill="1" applyBorder="1" applyAlignment="1" applyProtection="1">
      <alignment horizontal="right" vertical="center"/>
      <protection/>
    </xf>
    <xf numFmtId="49" fontId="96" fillId="0" borderId="10" xfId="0" applyNumberFormat="1" applyFont="1" applyFill="1" applyBorder="1" applyAlignment="1" applyProtection="1">
      <alignment vertical="center"/>
      <protection/>
    </xf>
    <xf numFmtId="1" fontId="29" fillId="0" borderId="10" xfId="0" applyNumberFormat="1" applyFont="1" applyFill="1" applyBorder="1" applyAlignment="1" applyProtection="1">
      <alignment/>
      <protection locked="0"/>
    </xf>
    <xf numFmtId="1" fontId="29" fillId="33" borderId="10" xfId="0" applyNumberFormat="1" applyFont="1" applyFill="1" applyBorder="1" applyAlignment="1" applyProtection="1">
      <alignment/>
      <protection locked="0"/>
    </xf>
    <xf numFmtId="176" fontId="12" fillId="0" borderId="10" xfId="0" applyNumberFormat="1" applyFont="1" applyFill="1" applyBorder="1" applyAlignment="1" applyProtection="1">
      <alignment horizontal="left" shrinkToFit="1"/>
      <protection locked="0"/>
    </xf>
    <xf numFmtId="178" fontId="12" fillId="0" borderId="10" xfId="0" applyNumberFormat="1" applyFont="1" applyFill="1" applyBorder="1" applyAlignment="1" applyProtection="1">
      <alignment horizontal="center" shrinkToFit="1"/>
      <protection locked="0"/>
    </xf>
    <xf numFmtId="0" fontId="0" fillId="0" borderId="10" xfId="0" applyFont="1" applyFill="1" applyBorder="1" applyAlignment="1" applyProtection="1">
      <alignment horizontal="right" vertical="center"/>
      <protection locked="0"/>
    </xf>
    <xf numFmtId="0" fontId="30" fillId="0" borderId="10" xfId="0" applyFont="1" applyFill="1" applyBorder="1" applyAlignment="1" applyProtection="1">
      <alignment horizontal="right" vertical="center"/>
      <protection/>
    </xf>
    <xf numFmtId="1" fontId="25" fillId="0" borderId="10" xfId="0" applyNumberFormat="1" applyFont="1" applyFill="1" applyBorder="1" applyAlignment="1" applyProtection="1">
      <alignment horizontal="left" indent="1"/>
      <protection locked="0"/>
    </xf>
    <xf numFmtId="1" fontId="25" fillId="0" borderId="10" xfId="0" applyNumberFormat="1" applyFont="1" applyFill="1" applyBorder="1" applyAlignment="1" applyProtection="1">
      <alignment/>
      <protection locked="0"/>
    </xf>
    <xf numFmtId="176" fontId="31" fillId="0" borderId="10" xfId="0" applyNumberFormat="1" applyFont="1" applyFill="1" applyBorder="1" applyAlignment="1" applyProtection="1">
      <alignment horizontal="left" shrinkToFit="1"/>
      <protection locked="0"/>
    </xf>
    <xf numFmtId="0" fontId="14" fillId="0" borderId="10" xfId="0" applyFont="1" applyFill="1" applyBorder="1" applyAlignment="1" applyProtection="1">
      <alignment horizontal="right" vertical="center"/>
      <protection locked="0"/>
    </xf>
    <xf numFmtId="176" fontId="25" fillId="33" borderId="10" xfId="0" applyNumberFormat="1" applyFont="1" applyFill="1" applyBorder="1" applyAlignment="1" applyProtection="1">
      <alignment vertical="center"/>
      <protection locked="0"/>
    </xf>
    <xf numFmtId="178" fontId="25" fillId="33" borderId="10" xfId="0" applyNumberFormat="1" applyFont="1" applyFill="1" applyBorder="1" applyAlignment="1" applyProtection="1">
      <alignment vertical="center"/>
      <protection locked="0"/>
    </xf>
    <xf numFmtId="1" fontId="25" fillId="33" borderId="10" xfId="0" applyNumberFormat="1" applyFont="1" applyFill="1" applyBorder="1" applyAlignment="1" applyProtection="1">
      <alignment vertical="center"/>
      <protection locked="0"/>
    </xf>
    <xf numFmtId="1" fontId="25" fillId="0" borderId="10" xfId="0" applyNumberFormat="1" applyFont="1" applyFill="1" applyBorder="1" applyAlignment="1" applyProtection="1">
      <alignment vertical="center"/>
      <protection locked="0"/>
    </xf>
    <xf numFmtId="0" fontId="25" fillId="0" borderId="10" xfId="0" applyNumberFormat="1" applyFont="1" applyFill="1" applyBorder="1" applyAlignment="1" applyProtection="1">
      <alignment vertical="center"/>
      <protection locked="0"/>
    </xf>
    <xf numFmtId="176" fontId="12" fillId="0" borderId="10" xfId="0" applyNumberFormat="1" applyFont="1" applyFill="1" applyBorder="1" applyAlignment="1" applyProtection="1">
      <alignment shrinkToFit="1"/>
      <protection locked="0"/>
    </xf>
    <xf numFmtId="0" fontId="29" fillId="0" borderId="10" xfId="0" applyFont="1" applyFill="1" applyBorder="1" applyAlignment="1" applyProtection="1">
      <alignment/>
      <protection locked="0"/>
    </xf>
    <xf numFmtId="0" fontId="29" fillId="0" borderId="10" xfId="0" applyNumberFormat="1" applyFont="1" applyFill="1" applyBorder="1" applyAlignment="1" applyProtection="1">
      <alignment/>
      <protection locked="0"/>
    </xf>
    <xf numFmtId="0" fontId="32" fillId="0" borderId="10" xfId="0" applyFont="1" applyFill="1" applyBorder="1" applyAlignment="1" applyProtection="1">
      <alignment/>
      <protection locked="0"/>
    </xf>
    <xf numFmtId="0" fontId="29" fillId="33" borderId="10" xfId="0" applyNumberFormat="1" applyFont="1" applyFill="1" applyBorder="1" applyAlignment="1" applyProtection="1">
      <alignment/>
      <protection locked="0"/>
    </xf>
    <xf numFmtId="0" fontId="25" fillId="0" borderId="10" xfId="0" applyNumberFormat="1" applyFont="1" applyFill="1" applyBorder="1" applyAlignment="1" applyProtection="1">
      <alignment/>
      <protection locked="0"/>
    </xf>
    <xf numFmtId="0" fontId="16" fillId="0" borderId="10" xfId="0" applyFont="1" applyFill="1" applyBorder="1" applyAlignment="1" applyProtection="1">
      <alignment horizontal="center"/>
      <protection locked="0"/>
    </xf>
    <xf numFmtId="1" fontId="14" fillId="33" borderId="10" xfId="0" applyNumberFormat="1" applyFont="1" applyFill="1" applyBorder="1" applyAlignment="1" applyProtection="1">
      <alignment horizontal="right" vertical="center"/>
      <protection/>
    </xf>
    <xf numFmtId="1" fontId="0" fillId="33" borderId="10" xfId="0" applyNumberFormat="1" applyFill="1" applyBorder="1" applyAlignment="1" applyProtection="1">
      <alignment horizontal="right" vertical="center"/>
      <protection/>
    </xf>
    <xf numFmtId="178" fontId="0" fillId="33" borderId="10" xfId="0" applyNumberFormat="1" applyFill="1" applyBorder="1" applyAlignment="1" applyProtection="1">
      <alignment horizontal="right" vertical="center"/>
      <protection/>
    </xf>
    <xf numFmtId="0" fontId="33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34" fillId="0" borderId="0" xfId="0" applyFont="1" applyAlignment="1" applyProtection="1">
      <alignment vertical="center"/>
      <protection locked="0"/>
    </xf>
    <xf numFmtId="0" fontId="35" fillId="0" borderId="0" xfId="0" applyFont="1" applyAlignment="1" applyProtection="1">
      <alignment vertical="center"/>
      <protection locked="0"/>
    </xf>
    <xf numFmtId="0" fontId="36" fillId="0" borderId="0" xfId="0" applyFont="1" applyAlignment="1" applyProtection="1">
      <alignment vertical="center"/>
      <protection locked="0"/>
    </xf>
    <xf numFmtId="0" fontId="37" fillId="0" borderId="0" xfId="0" applyFont="1" applyAlignment="1" applyProtection="1">
      <alignment/>
      <protection locked="0"/>
    </xf>
    <xf numFmtId="0" fontId="33" fillId="0" borderId="0" xfId="0" applyFont="1" applyAlignment="1" applyProtection="1">
      <alignment/>
      <protection locked="0"/>
    </xf>
    <xf numFmtId="0" fontId="39" fillId="0" borderId="0" xfId="0" applyFont="1" applyAlignment="1" applyProtection="1">
      <alignment vertical="center"/>
      <protection locked="0"/>
    </xf>
    <xf numFmtId="0" fontId="38" fillId="0" borderId="0" xfId="0" applyFont="1" applyAlignment="1" applyProtection="1">
      <alignment horizontal="center" wrapText="1"/>
      <protection locked="0"/>
    </xf>
    <xf numFmtId="0" fontId="17" fillId="0" borderId="0" xfId="0" applyFont="1" applyFill="1" applyAlignment="1" applyProtection="1">
      <alignment horizontal="center"/>
      <protection locked="0"/>
    </xf>
    <xf numFmtId="0" fontId="10" fillId="0" borderId="12" xfId="0" applyFont="1" applyFill="1" applyBorder="1" applyAlignment="1" applyProtection="1">
      <alignment horizontal="center"/>
      <protection locked="0"/>
    </xf>
    <xf numFmtId="0" fontId="10" fillId="0" borderId="17" xfId="0" applyFont="1" applyFill="1" applyBorder="1" applyAlignment="1" applyProtection="1">
      <alignment horizontal="center"/>
      <protection locked="0"/>
    </xf>
    <xf numFmtId="0" fontId="10" fillId="0" borderId="10" xfId="0" applyFont="1" applyFill="1" applyBorder="1" applyAlignment="1" applyProtection="1">
      <alignment horizontal="center"/>
      <protection locked="0"/>
    </xf>
    <xf numFmtId="0" fontId="99" fillId="0" borderId="0" xfId="42" applyFont="1" applyFill="1" applyAlignment="1">
      <alignment horizontal="center" vertical="center"/>
      <protection/>
    </xf>
    <xf numFmtId="178" fontId="22" fillId="0" borderId="0" xfId="42" applyNumberFormat="1" applyFont="1" applyFill="1" applyAlignment="1">
      <alignment horizontal="center" vertical="center"/>
      <protection/>
    </xf>
    <xf numFmtId="0" fontId="69" fillId="0" borderId="0" xfId="42" applyFill="1" applyBorder="1" applyAlignment="1">
      <alignment horizontal="right" vertical="center"/>
      <protection/>
    </xf>
    <xf numFmtId="178" fontId="92" fillId="0" borderId="0" xfId="42" applyNumberFormat="1" applyFont="1" applyFill="1" applyBorder="1" applyAlignment="1">
      <alignment horizontal="right" vertical="center"/>
      <protection/>
    </xf>
    <xf numFmtId="0" fontId="99" fillId="0" borderId="0" xfId="40" applyFont="1" applyFill="1" applyAlignment="1">
      <alignment horizontal="center" vertical="center"/>
      <protection/>
    </xf>
    <xf numFmtId="0" fontId="92" fillId="0" borderId="0" xfId="40" applyFont="1" applyFill="1" applyBorder="1" applyAlignment="1">
      <alignment horizontal="center" vertical="center"/>
      <protection/>
    </xf>
    <xf numFmtId="0" fontId="0" fillId="34" borderId="0" xfId="42" applyFont="1" applyFill="1" applyAlignment="1">
      <alignment horizontal="left" vertical="center" wrapText="1"/>
      <protection/>
    </xf>
    <xf numFmtId="14" fontId="7" fillId="0" borderId="10" xfId="50" applyNumberFormat="1" applyFont="1" applyFill="1" applyBorder="1" applyAlignment="1" applyProtection="1">
      <alignment horizontal="center" vertical="center"/>
      <protection locked="0"/>
    </xf>
    <xf numFmtId="177" fontId="100" fillId="0" borderId="10" xfId="50" applyNumberFormat="1" applyFont="1" applyFill="1" applyBorder="1" applyAlignment="1" applyProtection="1">
      <alignment horizontal="center" vertical="center" wrapText="1"/>
      <protection locked="0"/>
    </xf>
    <xf numFmtId="0" fontId="91" fillId="0" borderId="0" xfId="40" applyFont="1" applyFill="1" applyAlignment="1">
      <alignment horizontal="left" vertical="center"/>
      <protection/>
    </xf>
    <xf numFmtId="0" fontId="99" fillId="34" borderId="0" xfId="40" applyFont="1" applyFill="1" applyAlignment="1">
      <alignment horizontal="center" vertical="center"/>
      <protection/>
    </xf>
    <xf numFmtId="0" fontId="0" fillId="34" borderId="18" xfId="42" applyFont="1" applyFill="1" applyBorder="1" applyAlignment="1">
      <alignment horizontal="left" vertical="center" wrapText="1"/>
      <protection/>
    </xf>
    <xf numFmtId="0" fontId="89" fillId="0" borderId="0" xfId="45" applyFont="1" applyAlignment="1">
      <alignment horizontal="center" vertical="center" wrapText="1"/>
      <protection/>
    </xf>
    <xf numFmtId="0" fontId="89" fillId="0" borderId="0" xfId="45" applyFont="1" applyAlignment="1">
      <alignment horizontal="center" vertical="center"/>
      <protection/>
    </xf>
    <xf numFmtId="0" fontId="91" fillId="34" borderId="0" xfId="41" applyFont="1" applyFill="1" applyAlignment="1">
      <alignment horizontal="left" vertical="center"/>
      <protection/>
    </xf>
    <xf numFmtId="0" fontId="89" fillId="0" borderId="0" xfId="45" applyFont="1" applyAlignment="1">
      <alignment horizontal="center" wrapText="1"/>
      <protection/>
    </xf>
    <xf numFmtId="0" fontId="89" fillId="0" borderId="0" xfId="45" applyFont="1" applyAlignment="1">
      <alignment horizontal="center"/>
      <protection/>
    </xf>
    <xf numFmtId="0" fontId="4" fillId="0" borderId="0" xfId="48" applyFont="1" applyFill="1" applyBorder="1" applyAlignment="1">
      <alignment horizontal="center" vertical="center" wrapText="1"/>
      <protection/>
    </xf>
    <xf numFmtId="0" fontId="6" fillId="0" borderId="10" xfId="48" applyFont="1" applyFill="1" applyBorder="1" applyAlignment="1">
      <alignment horizontal="center" vertical="center" wrapText="1"/>
      <protection/>
    </xf>
    <xf numFmtId="0" fontId="5" fillId="0" borderId="19" xfId="48" applyFont="1" applyFill="1" applyBorder="1" applyAlignment="1">
      <alignment vertical="center" wrapText="1"/>
      <protection/>
    </xf>
    <xf numFmtId="0" fontId="5" fillId="0" borderId="0" xfId="48" applyFont="1" applyFill="1" applyBorder="1" applyAlignment="1">
      <alignment vertical="center" wrapText="1"/>
      <protection/>
    </xf>
    <xf numFmtId="0" fontId="2" fillId="0" borderId="0" xfId="43" applyFont="1" applyFill="1" applyBorder="1" applyAlignment="1">
      <alignment horizontal="center" vertical="center"/>
      <protection/>
    </xf>
    <xf numFmtId="0" fontId="0" fillId="0" borderId="10" xfId="43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10" xfId="43" applyFont="1" applyFill="1" applyBorder="1" applyAlignment="1">
      <alignment horizontal="center" vertical="center" wrapText="1"/>
      <protection/>
    </xf>
  </cellXfs>
  <cellStyles count="6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 3" xfId="41"/>
    <cellStyle name="常规 2 3 2" xfId="42"/>
    <cellStyle name="常规 3 3" xfId="43"/>
    <cellStyle name="常规 3 4" xfId="44"/>
    <cellStyle name="常规 3 5" xfId="45"/>
    <cellStyle name="常规 4" xfId="46"/>
    <cellStyle name="常规 4 2" xfId="47"/>
    <cellStyle name="常规 7" xfId="48"/>
    <cellStyle name="常规_01石马河" xfId="49"/>
    <cellStyle name="常规_2007人代会数据 2" xfId="50"/>
    <cellStyle name="Hyperlink" xfId="51"/>
    <cellStyle name="好" xfId="52"/>
    <cellStyle name="汇总" xfId="53"/>
    <cellStyle name="Currency" xfId="54"/>
    <cellStyle name="Currency [0]" xfId="55"/>
    <cellStyle name="计算" xfId="56"/>
    <cellStyle name="检查单元格" xfId="57"/>
    <cellStyle name="解释性文本" xfId="58"/>
    <cellStyle name="警告文本" xfId="59"/>
    <cellStyle name="链接单元格" xfId="60"/>
    <cellStyle name="Comma" xfId="61"/>
    <cellStyle name="Comma [0]" xfId="62"/>
    <cellStyle name="千位分隔[0] 3 2" xfId="63"/>
    <cellStyle name="强调文字颜色 1" xfId="64"/>
    <cellStyle name="强调文字颜色 2" xfId="65"/>
    <cellStyle name="强调文字颜色 3" xfId="66"/>
    <cellStyle name="强调文字颜色 4" xfId="67"/>
    <cellStyle name="强调文字颜色 5" xfId="68"/>
    <cellStyle name="强调文字颜色 6" xfId="69"/>
    <cellStyle name="适中" xfId="70"/>
    <cellStyle name="输出" xfId="71"/>
    <cellStyle name="输入" xfId="72"/>
    <cellStyle name="Followed Hyperlink" xfId="73"/>
    <cellStyle name="注释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G4" sqref="G4"/>
    </sheetView>
  </sheetViews>
  <sheetFormatPr defaultColWidth="9.00390625" defaultRowHeight="14.25"/>
  <cols>
    <col min="1" max="1" width="26.625" style="0" customWidth="1"/>
    <col min="2" max="3" width="17.50390625" style="0" bestFit="1" customWidth="1"/>
    <col min="4" max="4" width="29.50390625" style="0" customWidth="1"/>
    <col min="5" max="6" width="17.50390625" style="0" bestFit="1" customWidth="1"/>
  </cols>
  <sheetData>
    <row r="1" spans="1:6" ht="38.25" customHeight="1">
      <c r="A1" s="207" t="s">
        <v>227</v>
      </c>
      <c r="B1" s="207"/>
      <c r="C1" s="207"/>
      <c r="D1" s="207"/>
      <c r="E1" s="207"/>
      <c r="F1" s="207"/>
    </row>
    <row r="2" spans="1:6" ht="27.75" customHeight="1">
      <c r="A2" s="50"/>
      <c r="B2" s="51"/>
      <c r="C2" s="52"/>
      <c r="D2" s="53"/>
      <c r="E2" s="53"/>
      <c r="F2" s="54" t="s">
        <v>20</v>
      </c>
    </row>
    <row r="3" spans="1:6" ht="18.75">
      <c r="A3" s="55" t="s">
        <v>228</v>
      </c>
      <c r="B3" s="55" t="s">
        <v>24</v>
      </c>
      <c r="C3" s="55" t="s">
        <v>25</v>
      </c>
      <c r="D3" s="55" t="s">
        <v>81</v>
      </c>
      <c r="E3" s="55" t="s">
        <v>24</v>
      </c>
      <c r="F3" s="55" t="s">
        <v>25</v>
      </c>
    </row>
    <row r="4" spans="1:6" ht="24.75" customHeight="1">
      <c r="A4" s="55" t="s">
        <v>229</v>
      </c>
      <c r="B4" s="55"/>
      <c r="C4" s="56"/>
      <c r="D4" s="55" t="s">
        <v>229</v>
      </c>
      <c r="E4" s="55"/>
      <c r="F4" s="57"/>
    </row>
    <row r="5" spans="1:6" ht="24.75" customHeight="1">
      <c r="A5" s="58" t="s">
        <v>230</v>
      </c>
      <c r="B5" s="57"/>
      <c r="C5" s="57"/>
      <c r="D5" s="59" t="s">
        <v>83</v>
      </c>
      <c r="E5" s="59"/>
      <c r="F5" s="57"/>
    </row>
    <row r="6" spans="1:6" ht="24.75" customHeight="1">
      <c r="A6" s="60" t="s">
        <v>231</v>
      </c>
      <c r="B6" s="57"/>
      <c r="C6" s="57"/>
      <c r="D6" s="60" t="s">
        <v>232</v>
      </c>
      <c r="E6" s="60"/>
      <c r="F6" s="57"/>
    </row>
    <row r="7" spans="1:6" ht="24.75" customHeight="1">
      <c r="A7" s="60" t="s">
        <v>233</v>
      </c>
      <c r="B7" s="61"/>
      <c r="C7" s="61"/>
      <c r="D7" s="62" t="s">
        <v>234</v>
      </c>
      <c r="E7" s="62"/>
      <c r="F7" s="63"/>
    </row>
    <row r="8" spans="1:6" ht="24.75" customHeight="1">
      <c r="A8" s="60"/>
      <c r="B8" s="60"/>
      <c r="C8" s="57"/>
      <c r="D8" s="62" t="s">
        <v>235</v>
      </c>
      <c r="E8" s="62"/>
      <c r="F8" s="63"/>
    </row>
    <row r="9" spans="1:6" ht="24.75" customHeight="1">
      <c r="A9" s="60"/>
      <c r="B9" s="60"/>
      <c r="C9" s="57"/>
      <c r="D9" s="60" t="s">
        <v>236</v>
      </c>
      <c r="E9" s="60"/>
      <c r="F9" s="57"/>
    </row>
    <row r="10" spans="1:6" ht="24.75" customHeight="1">
      <c r="A10" s="64"/>
      <c r="B10" s="64"/>
      <c r="C10" s="65"/>
      <c r="D10" s="62" t="s">
        <v>237</v>
      </c>
      <c r="E10" s="62"/>
      <c r="F10" s="63"/>
    </row>
    <row r="11" spans="1:6" ht="24.75" customHeight="1">
      <c r="A11" s="66"/>
      <c r="B11" s="66"/>
      <c r="C11" s="65"/>
      <c r="D11" s="62" t="s">
        <v>238</v>
      </c>
      <c r="E11" s="62"/>
      <c r="F11" s="63"/>
    </row>
    <row r="12" spans="1:6" ht="24.75" customHeight="1">
      <c r="A12" s="67"/>
      <c r="B12" s="67"/>
      <c r="C12" s="68"/>
      <c r="D12" s="60" t="s">
        <v>239</v>
      </c>
      <c r="E12" s="60"/>
      <c r="F12" s="57"/>
    </row>
    <row r="13" spans="1:6" ht="24.75" customHeight="1">
      <c r="A13" s="69"/>
      <c r="B13" s="69"/>
      <c r="C13" s="70"/>
      <c r="D13" s="62" t="s">
        <v>240</v>
      </c>
      <c r="E13" s="62"/>
      <c r="F13" s="63"/>
    </row>
    <row r="14" spans="1:6" ht="24.75" customHeight="1">
      <c r="A14" s="71"/>
      <c r="B14" s="71"/>
      <c r="C14" s="72"/>
      <c r="D14" s="62" t="s">
        <v>241</v>
      </c>
      <c r="E14" s="62"/>
      <c r="F14" s="63"/>
    </row>
    <row r="15" spans="1:6" ht="24.75" customHeight="1">
      <c r="A15" s="73"/>
      <c r="B15" s="73"/>
      <c r="C15" s="65"/>
      <c r="D15" s="60" t="s">
        <v>242</v>
      </c>
      <c r="E15" s="60"/>
      <c r="F15" s="57"/>
    </row>
    <row r="16" spans="1:6" ht="24.75" customHeight="1">
      <c r="A16" s="73"/>
      <c r="B16" s="73"/>
      <c r="C16" s="65"/>
      <c r="D16" s="62" t="s">
        <v>243</v>
      </c>
      <c r="E16" s="62"/>
      <c r="F16" s="63"/>
    </row>
    <row r="17" spans="1:6" ht="24.75" customHeight="1">
      <c r="A17" s="74" t="s">
        <v>244</v>
      </c>
      <c r="B17" s="74"/>
      <c r="C17" s="75"/>
      <c r="D17" s="74" t="s">
        <v>245</v>
      </c>
      <c r="E17" s="57"/>
      <c r="F17" s="57"/>
    </row>
    <row r="18" spans="1:6" ht="24.75" customHeight="1">
      <c r="A18" s="60" t="s">
        <v>246</v>
      </c>
      <c r="B18" s="60"/>
      <c r="C18" s="63"/>
      <c r="D18" s="60" t="s">
        <v>247</v>
      </c>
      <c r="E18" s="63"/>
      <c r="F18" s="63"/>
    </row>
    <row r="19" spans="1:6" ht="14.25" customHeight="1">
      <c r="A19" s="208" t="s">
        <v>248</v>
      </c>
      <c r="B19" s="208"/>
      <c r="C19" s="208"/>
      <c r="D19" s="208"/>
      <c r="E19" s="208"/>
      <c r="F19" s="208"/>
    </row>
  </sheetData>
  <sheetProtection/>
  <mergeCells count="2">
    <mergeCell ref="A1:F1"/>
    <mergeCell ref="A19:F19"/>
  </mergeCells>
  <printOptions horizontalCentered="1"/>
  <pageMargins left="0.39" right="0.35" top="0.47" bottom="0.47" header="0.31" footer="0.31"/>
  <pageSetup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F5" sqref="F5"/>
    </sheetView>
  </sheetViews>
  <sheetFormatPr defaultColWidth="9.00390625" defaultRowHeight="14.25"/>
  <cols>
    <col min="1" max="1" width="17.50390625" style="0" customWidth="1"/>
    <col min="2" max="2" width="30.625" style="0" customWidth="1"/>
    <col min="3" max="3" width="20.875" style="0" customWidth="1"/>
  </cols>
  <sheetData>
    <row r="1" spans="1:3" ht="24">
      <c r="A1" s="201" t="s">
        <v>249</v>
      </c>
      <c r="B1" s="201"/>
      <c r="C1" s="201"/>
    </row>
    <row r="2" spans="2:3" ht="14.25">
      <c r="B2" s="41"/>
      <c r="C2" s="42" t="s">
        <v>20</v>
      </c>
    </row>
    <row r="3" spans="1:3" ht="18">
      <c r="A3" s="43" t="s">
        <v>135</v>
      </c>
      <c r="B3" s="44" t="s">
        <v>81</v>
      </c>
      <c r="C3" s="44" t="s">
        <v>137</v>
      </c>
    </row>
    <row r="4" spans="1:3" ht="18.75">
      <c r="A4" s="9"/>
      <c r="B4" s="45" t="s">
        <v>193</v>
      </c>
      <c r="C4" s="46">
        <f>C5+C12</f>
        <v>0</v>
      </c>
    </row>
    <row r="5" spans="1:3" ht="24.75" customHeight="1">
      <c r="A5" s="47"/>
      <c r="B5" s="48"/>
      <c r="C5" s="49"/>
    </row>
    <row r="6" spans="1:3" ht="24.75" customHeight="1">
      <c r="A6" s="47"/>
      <c r="B6" s="48"/>
      <c r="C6" s="49"/>
    </row>
    <row r="7" spans="1:3" ht="24.75" customHeight="1">
      <c r="A7" s="47"/>
      <c r="B7" s="48"/>
      <c r="C7" s="49"/>
    </row>
    <row r="8" spans="1:3" ht="24.75" customHeight="1">
      <c r="A8" s="47"/>
      <c r="B8" s="48"/>
      <c r="C8" s="49"/>
    </row>
    <row r="9" spans="1:3" ht="24.75" customHeight="1">
      <c r="A9" s="47"/>
      <c r="B9" s="48"/>
      <c r="C9" s="49"/>
    </row>
    <row r="10" spans="1:3" ht="24.75" customHeight="1">
      <c r="A10" s="47"/>
      <c r="B10" s="48"/>
      <c r="C10" s="49"/>
    </row>
    <row r="11" spans="1:3" ht="24.75" customHeight="1">
      <c r="A11" s="47"/>
      <c r="B11" s="48"/>
      <c r="C11" s="49"/>
    </row>
    <row r="12" spans="1:3" ht="24.75" customHeight="1">
      <c r="A12" s="47"/>
      <c r="B12" s="48"/>
      <c r="C12" s="49"/>
    </row>
    <row r="13" spans="1:3" ht="24.75" customHeight="1">
      <c r="A13" s="47"/>
      <c r="B13" s="48"/>
      <c r="C13" s="49"/>
    </row>
    <row r="14" spans="1:3" ht="24.75" customHeight="1">
      <c r="A14" s="47"/>
      <c r="B14" s="48"/>
      <c r="C14" s="49"/>
    </row>
    <row r="15" spans="1:3" ht="24.75" customHeight="1">
      <c r="A15" s="47"/>
      <c r="B15" s="48"/>
      <c r="C15" s="49"/>
    </row>
    <row r="16" spans="1:3" ht="24.75" customHeight="1">
      <c r="A16" s="47"/>
      <c r="B16" s="48"/>
      <c r="C16" s="49"/>
    </row>
    <row r="17" spans="1:2" ht="24.75" customHeight="1">
      <c r="A17" s="203" t="s">
        <v>248</v>
      </c>
      <c r="B17" s="203"/>
    </row>
  </sheetData>
  <sheetProtection/>
  <mergeCells count="2">
    <mergeCell ref="A1:C1"/>
    <mergeCell ref="A17:B17"/>
  </mergeCells>
  <printOptions horizontalCentered="1"/>
  <pageMargins left="0.71" right="0.71" top="0.75" bottom="0.75" header="0.31" footer="0.31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24"/>
  <sheetViews>
    <sheetView zoomScalePageLayoutView="0" workbookViewId="0" topLeftCell="A1">
      <selection activeCell="C5" sqref="C5"/>
    </sheetView>
  </sheetViews>
  <sheetFormatPr defaultColWidth="9.00390625" defaultRowHeight="14.25"/>
  <cols>
    <col min="1" max="1" width="28.50390625" style="0" customWidth="1"/>
    <col min="2" max="2" width="44.875" style="0" customWidth="1"/>
  </cols>
  <sheetData>
    <row r="1" spans="1:2" ht="18">
      <c r="A1" s="35"/>
      <c r="B1" s="35"/>
    </row>
    <row r="2" spans="1:2" ht="24">
      <c r="A2" s="201" t="s">
        <v>250</v>
      </c>
      <c r="B2" s="201"/>
    </row>
    <row r="3" spans="1:2" ht="14.25">
      <c r="A3" s="202" t="s">
        <v>190</v>
      </c>
      <c r="B3" s="202"/>
    </row>
    <row r="4" spans="1:2" ht="14.25">
      <c r="A4" s="36"/>
      <c r="B4" s="37" t="s">
        <v>20</v>
      </c>
    </row>
    <row r="5" spans="1:2" ht="14.25">
      <c r="A5" s="204" t="s">
        <v>191</v>
      </c>
      <c r="B5" s="205" t="s">
        <v>192</v>
      </c>
    </row>
    <row r="6" spans="1:2" ht="14.25">
      <c r="A6" s="204"/>
      <c r="B6" s="205"/>
    </row>
    <row r="7" spans="1:2" ht="30" customHeight="1">
      <c r="A7" s="38" t="s">
        <v>193</v>
      </c>
      <c r="B7" s="38"/>
    </row>
    <row r="8" spans="1:2" ht="30" customHeight="1">
      <c r="A8" s="39"/>
      <c r="B8" s="40"/>
    </row>
    <row r="9" spans="1:2" ht="30" customHeight="1">
      <c r="A9" s="39"/>
      <c r="B9" s="40"/>
    </row>
    <row r="10" spans="1:2" ht="30" customHeight="1">
      <c r="A10" s="39"/>
      <c r="B10" s="40"/>
    </row>
    <row r="11" spans="1:2" ht="30" customHeight="1">
      <c r="A11" s="39"/>
      <c r="B11" s="40"/>
    </row>
    <row r="12" spans="1:2" ht="30" customHeight="1">
      <c r="A12" s="39"/>
      <c r="B12" s="40"/>
    </row>
    <row r="13" spans="1:2" ht="30" customHeight="1">
      <c r="A13" s="39"/>
      <c r="B13" s="40"/>
    </row>
    <row r="14" spans="1:2" ht="30" customHeight="1">
      <c r="A14" s="39"/>
      <c r="B14" s="40"/>
    </row>
    <row r="15" spans="1:2" ht="30" customHeight="1">
      <c r="A15" s="39"/>
      <c r="B15" s="40"/>
    </row>
    <row r="16" spans="1:2" ht="30" customHeight="1">
      <c r="A16" s="39"/>
      <c r="B16" s="40"/>
    </row>
    <row r="17" spans="1:2" ht="30" customHeight="1">
      <c r="A17" s="39"/>
      <c r="B17" s="40"/>
    </row>
    <row r="18" spans="1:2" ht="30" customHeight="1">
      <c r="A18" s="39"/>
      <c r="B18" s="40"/>
    </row>
    <row r="19" spans="1:2" ht="30" customHeight="1">
      <c r="A19" s="39"/>
      <c r="B19" s="40"/>
    </row>
    <row r="20" spans="1:2" ht="30" customHeight="1">
      <c r="A20" s="39"/>
      <c r="B20" s="40"/>
    </row>
    <row r="21" spans="1:2" ht="30" customHeight="1">
      <c r="A21" s="39"/>
      <c r="B21" s="40"/>
    </row>
    <row r="22" spans="1:2" ht="30" customHeight="1">
      <c r="A22" s="39"/>
      <c r="B22" s="40"/>
    </row>
    <row r="23" spans="1:2" ht="30" customHeight="1">
      <c r="A23" s="39"/>
      <c r="B23" s="39"/>
    </row>
    <row r="24" spans="1:2" ht="14.25">
      <c r="A24" s="203" t="s">
        <v>194</v>
      </c>
      <c r="B24" s="203"/>
    </row>
  </sheetData>
  <sheetProtection/>
  <mergeCells count="5">
    <mergeCell ref="A2:B2"/>
    <mergeCell ref="A3:B3"/>
    <mergeCell ref="A24:B24"/>
    <mergeCell ref="A5:A6"/>
    <mergeCell ref="B5:B6"/>
  </mergeCells>
  <printOptions horizontalCentered="1"/>
  <pageMargins left="0.71" right="0.71" top="0.75" bottom="0.75" header="0.31" footer="0.31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36"/>
  <sheetViews>
    <sheetView zoomScalePageLayoutView="0" workbookViewId="0" topLeftCell="A1">
      <selection activeCell="A16" sqref="A16"/>
    </sheetView>
  </sheetViews>
  <sheetFormatPr defaultColWidth="9.00390625" defaultRowHeight="14.25"/>
  <cols>
    <col min="1" max="1" width="56.25390625" style="0" customWidth="1"/>
    <col min="2" max="2" width="24.50390625" style="0" customWidth="1"/>
  </cols>
  <sheetData>
    <row r="1" spans="1:2" ht="28.5">
      <c r="A1" s="209" t="s">
        <v>251</v>
      </c>
      <c r="B1" s="210"/>
    </row>
    <row r="2" spans="1:2" ht="18" customHeight="1">
      <c r="A2" s="28" t="s">
        <v>252</v>
      </c>
      <c r="B2" s="20" t="s">
        <v>20</v>
      </c>
    </row>
    <row r="3" spans="1:2" ht="18" customHeight="1">
      <c r="A3" s="21" t="s">
        <v>253</v>
      </c>
      <c r="B3" s="29" t="s">
        <v>192</v>
      </c>
    </row>
    <row r="4" spans="1:2" ht="18" customHeight="1">
      <c r="A4" s="25" t="s">
        <v>254</v>
      </c>
      <c r="B4" s="30"/>
    </row>
    <row r="5" spans="1:2" ht="18" customHeight="1">
      <c r="A5" s="31" t="s">
        <v>255</v>
      </c>
      <c r="B5" s="32"/>
    </row>
    <row r="6" spans="1:2" ht="18" customHeight="1">
      <c r="A6" s="31" t="s">
        <v>256</v>
      </c>
      <c r="B6" s="32"/>
    </row>
    <row r="7" spans="1:2" ht="18" customHeight="1">
      <c r="A7" s="31" t="s">
        <v>257</v>
      </c>
      <c r="B7" s="32"/>
    </row>
    <row r="8" spans="1:2" ht="18" customHeight="1">
      <c r="A8" s="33" t="s">
        <v>258</v>
      </c>
      <c r="B8" s="30"/>
    </row>
    <row r="9" spans="1:2" ht="18" customHeight="1">
      <c r="A9" s="31" t="s">
        <v>255</v>
      </c>
      <c r="B9" s="32"/>
    </row>
    <row r="10" spans="1:2" ht="18" customHeight="1">
      <c r="A10" s="31" t="s">
        <v>256</v>
      </c>
      <c r="B10" s="32"/>
    </row>
    <row r="11" spans="1:2" ht="18" customHeight="1">
      <c r="A11" s="31" t="s">
        <v>257</v>
      </c>
      <c r="B11" s="32"/>
    </row>
    <row r="12" spans="1:2" ht="18" customHeight="1">
      <c r="A12" s="25" t="s">
        <v>259</v>
      </c>
      <c r="B12" s="30"/>
    </row>
    <row r="13" spans="1:2" ht="18" customHeight="1">
      <c r="A13" s="31" t="s">
        <v>255</v>
      </c>
      <c r="B13" s="32"/>
    </row>
    <row r="14" spans="1:2" ht="18" customHeight="1">
      <c r="A14" s="31" t="s">
        <v>256</v>
      </c>
      <c r="B14" s="32"/>
    </row>
    <row r="15" spans="1:2" ht="18" customHeight="1">
      <c r="A15" s="31" t="s">
        <v>257</v>
      </c>
      <c r="B15" s="32"/>
    </row>
    <row r="16" spans="1:2" ht="18" customHeight="1">
      <c r="A16" s="25" t="s">
        <v>260</v>
      </c>
      <c r="B16" s="30"/>
    </row>
    <row r="17" spans="1:2" ht="18" customHeight="1">
      <c r="A17" s="31" t="s">
        <v>255</v>
      </c>
      <c r="B17" s="32"/>
    </row>
    <row r="18" spans="1:2" ht="18" customHeight="1">
      <c r="A18" s="31" t="s">
        <v>256</v>
      </c>
      <c r="B18" s="32"/>
    </row>
    <row r="19" spans="1:2" ht="18" customHeight="1">
      <c r="A19" s="31" t="s">
        <v>257</v>
      </c>
      <c r="B19" s="32"/>
    </row>
    <row r="20" spans="1:2" ht="18" customHeight="1">
      <c r="A20" s="25" t="s">
        <v>261</v>
      </c>
      <c r="B20" s="30"/>
    </row>
    <row r="21" spans="1:2" ht="18" customHeight="1">
      <c r="A21" s="31" t="s">
        <v>255</v>
      </c>
      <c r="B21" s="32"/>
    </row>
    <row r="22" spans="1:2" ht="18" customHeight="1">
      <c r="A22" s="31" t="s">
        <v>256</v>
      </c>
      <c r="B22" s="32"/>
    </row>
    <row r="23" spans="1:2" ht="18" customHeight="1">
      <c r="A23" s="31" t="s">
        <v>257</v>
      </c>
      <c r="B23" s="32"/>
    </row>
    <row r="24" spans="1:2" ht="18" customHeight="1">
      <c r="A24" s="25" t="s">
        <v>262</v>
      </c>
      <c r="B24" s="30"/>
    </row>
    <row r="25" spans="1:2" ht="18" customHeight="1">
      <c r="A25" s="31" t="s">
        <v>255</v>
      </c>
      <c r="B25" s="32"/>
    </row>
    <row r="26" spans="1:2" ht="18" customHeight="1">
      <c r="A26" s="31" t="s">
        <v>256</v>
      </c>
      <c r="B26" s="32"/>
    </row>
    <row r="27" spans="1:2" ht="18" customHeight="1">
      <c r="A27" s="31" t="s">
        <v>257</v>
      </c>
      <c r="B27" s="32"/>
    </row>
    <row r="28" spans="1:2" ht="18" customHeight="1">
      <c r="A28" s="25" t="s">
        <v>263</v>
      </c>
      <c r="B28" s="30"/>
    </row>
    <row r="29" spans="1:2" ht="18" customHeight="1">
      <c r="A29" s="31" t="s">
        <v>255</v>
      </c>
      <c r="B29" s="32"/>
    </row>
    <row r="30" spans="1:2" ht="18" customHeight="1">
      <c r="A30" s="31" t="s">
        <v>256</v>
      </c>
      <c r="B30" s="32"/>
    </row>
    <row r="31" spans="1:2" ht="18" customHeight="1">
      <c r="A31" s="31" t="s">
        <v>257</v>
      </c>
      <c r="B31" s="32"/>
    </row>
    <row r="32" spans="1:2" ht="18" customHeight="1">
      <c r="A32" s="23"/>
      <c r="B32" s="34"/>
    </row>
    <row r="33" spans="1:2" ht="18" customHeight="1">
      <c r="A33" s="27" t="s">
        <v>264</v>
      </c>
      <c r="B33" s="30"/>
    </row>
    <row r="34" spans="1:2" ht="18" customHeight="1">
      <c r="A34" s="31" t="s">
        <v>255</v>
      </c>
      <c r="B34" s="32"/>
    </row>
    <row r="35" spans="1:2" ht="18" customHeight="1">
      <c r="A35" s="31" t="s">
        <v>256</v>
      </c>
      <c r="B35" s="32"/>
    </row>
    <row r="36" spans="1:2" ht="18" customHeight="1">
      <c r="A36" s="31" t="s">
        <v>257</v>
      </c>
      <c r="B36" s="32"/>
    </row>
  </sheetData>
  <sheetProtection/>
  <mergeCells count="1">
    <mergeCell ref="A1:B1"/>
  </mergeCells>
  <printOptions horizontalCentered="1"/>
  <pageMargins left="0.42" right="0.21" top="0.75" bottom="0.75" header="0.31" footer="0.31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21"/>
  <sheetViews>
    <sheetView zoomScalePageLayoutView="0" workbookViewId="0" topLeftCell="A1">
      <selection activeCell="E5" sqref="E5"/>
    </sheetView>
  </sheetViews>
  <sheetFormatPr defaultColWidth="9.00390625" defaultRowHeight="14.25"/>
  <cols>
    <col min="1" max="1" width="42.875" style="0" customWidth="1"/>
    <col min="2" max="2" width="15.875" style="0" customWidth="1"/>
  </cols>
  <sheetData>
    <row r="1" spans="1:2" ht="18">
      <c r="A1" s="211"/>
      <c r="B1" s="211"/>
    </row>
    <row r="2" spans="1:2" ht="39.75" customHeight="1">
      <c r="A2" s="209" t="s">
        <v>265</v>
      </c>
      <c r="B2" s="210"/>
    </row>
    <row r="3" spans="1:2" ht="27" customHeight="1">
      <c r="A3" s="19" t="s">
        <v>252</v>
      </c>
      <c r="B3" s="20" t="s">
        <v>20</v>
      </c>
    </row>
    <row r="4" spans="1:2" ht="21" customHeight="1">
      <c r="A4" s="21" t="s">
        <v>253</v>
      </c>
      <c r="B4" s="22" t="s">
        <v>192</v>
      </c>
    </row>
    <row r="5" spans="1:2" ht="21" customHeight="1">
      <c r="A5" s="25" t="s">
        <v>266</v>
      </c>
      <c r="B5" s="26"/>
    </row>
    <row r="6" spans="1:2" ht="21" customHeight="1">
      <c r="A6" s="23" t="s">
        <v>267</v>
      </c>
      <c r="B6" s="24"/>
    </row>
    <row r="7" spans="1:2" ht="21" customHeight="1">
      <c r="A7" s="25" t="s">
        <v>268</v>
      </c>
      <c r="B7" s="26"/>
    </row>
    <row r="8" spans="1:2" ht="21" customHeight="1">
      <c r="A8" s="23" t="s">
        <v>267</v>
      </c>
      <c r="B8" s="24"/>
    </row>
    <row r="9" spans="1:2" ht="21" customHeight="1">
      <c r="A9" s="25" t="s">
        <v>269</v>
      </c>
      <c r="B9" s="26"/>
    </row>
    <row r="10" spans="1:2" ht="21" customHeight="1">
      <c r="A10" s="23" t="s">
        <v>267</v>
      </c>
      <c r="B10" s="24"/>
    </row>
    <row r="11" spans="1:2" ht="21" customHeight="1">
      <c r="A11" s="25" t="s">
        <v>270</v>
      </c>
      <c r="B11" s="26"/>
    </row>
    <row r="12" spans="1:2" ht="21" customHeight="1">
      <c r="A12" s="23" t="s">
        <v>271</v>
      </c>
      <c r="B12" s="24"/>
    </row>
    <row r="13" spans="1:2" ht="21" customHeight="1">
      <c r="A13" s="25" t="s">
        <v>272</v>
      </c>
      <c r="B13" s="26"/>
    </row>
    <row r="14" spans="1:2" ht="21" customHeight="1">
      <c r="A14" s="23" t="s">
        <v>271</v>
      </c>
      <c r="B14" s="24"/>
    </row>
    <row r="15" spans="1:2" ht="21" customHeight="1">
      <c r="A15" s="25" t="s">
        <v>273</v>
      </c>
      <c r="B15" s="26"/>
    </row>
    <row r="16" spans="1:2" ht="21" customHeight="1">
      <c r="A16" s="23" t="s">
        <v>274</v>
      </c>
      <c r="B16" s="24"/>
    </row>
    <row r="17" spans="1:2" ht="21" customHeight="1">
      <c r="A17" s="25" t="s">
        <v>275</v>
      </c>
      <c r="B17" s="26"/>
    </row>
    <row r="18" spans="1:2" ht="21" customHeight="1">
      <c r="A18" s="23" t="s">
        <v>276</v>
      </c>
      <c r="B18" s="24"/>
    </row>
    <row r="19" spans="1:2" ht="21" customHeight="1">
      <c r="A19" s="23"/>
      <c r="B19" s="24"/>
    </row>
    <row r="20" spans="1:2" ht="21" customHeight="1">
      <c r="A20" s="27" t="s">
        <v>277</v>
      </c>
      <c r="B20" s="26"/>
    </row>
    <row r="21" spans="1:2" ht="21" customHeight="1">
      <c r="A21" s="21" t="s">
        <v>278</v>
      </c>
      <c r="B21" s="24"/>
    </row>
  </sheetData>
  <sheetProtection/>
  <mergeCells count="2">
    <mergeCell ref="A1:B1"/>
    <mergeCell ref="A2:B2"/>
  </mergeCells>
  <printOptions horizontalCentered="1"/>
  <pageMargins left="0.71" right="0.71" top="0.47" bottom="0.47" header="0.31" footer="0.31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21"/>
  <sheetViews>
    <sheetView zoomScalePageLayoutView="0" workbookViewId="0" topLeftCell="A6">
      <selection activeCell="F7" sqref="F7"/>
    </sheetView>
  </sheetViews>
  <sheetFormatPr defaultColWidth="9.00390625" defaultRowHeight="14.25"/>
  <cols>
    <col min="1" max="1" width="50.125" style="0" customWidth="1"/>
    <col min="2" max="2" width="26.875" style="0" customWidth="1"/>
  </cols>
  <sheetData>
    <row r="1" spans="1:2" ht="57" customHeight="1">
      <c r="A1" s="212" t="s">
        <v>279</v>
      </c>
      <c r="B1" s="213"/>
    </row>
    <row r="2" spans="1:2" ht="27.75" customHeight="1">
      <c r="A2" s="17"/>
      <c r="B2" s="18"/>
    </row>
    <row r="3" spans="1:2" ht="14.25">
      <c r="A3" s="19" t="s">
        <v>252</v>
      </c>
      <c r="B3" s="20" t="s">
        <v>20</v>
      </c>
    </row>
    <row r="4" spans="1:2" ht="24.75" customHeight="1">
      <c r="A4" s="21" t="s">
        <v>253</v>
      </c>
      <c r="B4" s="22" t="s">
        <v>192</v>
      </c>
    </row>
    <row r="5" spans="1:2" ht="24.75" customHeight="1">
      <c r="A5" s="23" t="s">
        <v>280</v>
      </c>
      <c r="B5" s="24"/>
    </row>
    <row r="6" spans="1:2" ht="24.75" customHeight="1">
      <c r="A6" s="23" t="s">
        <v>281</v>
      </c>
      <c r="B6" s="24"/>
    </row>
    <row r="7" spans="1:2" ht="24.75" customHeight="1">
      <c r="A7" s="23" t="s">
        <v>282</v>
      </c>
      <c r="B7" s="24"/>
    </row>
    <row r="8" spans="1:2" ht="24.75" customHeight="1">
      <c r="A8" s="23" t="s">
        <v>283</v>
      </c>
      <c r="B8" s="24"/>
    </row>
    <row r="9" spans="1:2" ht="24.75" customHeight="1">
      <c r="A9" s="23" t="s">
        <v>284</v>
      </c>
      <c r="B9" s="24"/>
    </row>
    <row r="10" spans="1:2" ht="24.75" customHeight="1">
      <c r="A10" s="23" t="s">
        <v>285</v>
      </c>
      <c r="B10" s="24"/>
    </row>
    <row r="11" spans="1:2" ht="24.75" customHeight="1">
      <c r="A11" s="23" t="s">
        <v>286</v>
      </c>
      <c r="B11" s="24"/>
    </row>
    <row r="12" spans="1:2" ht="24.75" customHeight="1">
      <c r="A12" s="23" t="s">
        <v>287</v>
      </c>
      <c r="B12" s="24"/>
    </row>
    <row r="13" spans="1:2" ht="24.75" customHeight="1">
      <c r="A13" s="23" t="s">
        <v>288</v>
      </c>
      <c r="B13" s="24"/>
    </row>
    <row r="14" spans="1:2" ht="24.75" customHeight="1">
      <c r="A14" s="23" t="s">
        <v>289</v>
      </c>
      <c r="B14" s="24"/>
    </row>
    <row r="15" spans="1:2" ht="24.75" customHeight="1">
      <c r="A15" s="23" t="s">
        <v>290</v>
      </c>
      <c r="B15" s="24"/>
    </row>
    <row r="16" spans="1:2" ht="24.75" customHeight="1">
      <c r="A16" s="23" t="s">
        <v>291</v>
      </c>
      <c r="B16" s="24"/>
    </row>
    <row r="17" spans="1:2" ht="24.75" customHeight="1">
      <c r="A17" s="23" t="s">
        <v>292</v>
      </c>
      <c r="B17" s="24"/>
    </row>
    <row r="18" spans="1:2" ht="24.75" customHeight="1">
      <c r="A18" s="23" t="s">
        <v>293</v>
      </c>
      <c r="B18" s="24"/>
    </row>
    <row r="19" spans="1:2" ht="24.75" customHeight="1">
      <c r="A19" s="23"/>
      <c r="B19" s="24"/>
    </row>
    <row r="20" spans="1:2" ht="24.75" customHeight="1">
      <c r="A20" s="21" t="s">
        <v>294</v>
      </c>
      <c r="B20" s="24"/>
    </row>
    <row r="21" spans="1:2" ht="24.75" customHeight="1">
      <c r="A21" s="21" t="s">
        <v>295</v>
      </c>
      <c r="B21" s="24"/>
    </row>
  </sheetData>
  <sheetProtection/>
  <mergeCells count="1">
    <mergeCell ref="A1:B1"/>
  </mergeCells>
  <printOptions horizontalCentered="1"/>
  <pageMargins left="0.43" right="0.24" top="0.57" bottom="0.75" header="0.31" footer="0.31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I4" sqref="I4"/>
    </sheetView>
  </sheetViews>
  <sheetFormatPr defaultColWidth="9.00390625" defaultRowHeight="14.25"/>
  <cols>
    <col min="1" max="1" width="26.125" style="0" customWidth="1"/>
    <col min="2" max="7" width="11.375" style="0" customWidth="1"/>
  </cols>
  <sheetData>
    <row r="1" spans="1:7" ht="47.25" customHeight="1">
      <c r="A1" s="214" t="s">
        <v>296</v>
      </c>
      <c r="B1" s="214"/>
      <c r="C1" s="214"/>
      <c r="D1" s="214"/>
      <c r="E1" s="214"/>
      <c r="F1" s="214"/>
      <c r="G1" s="214"/>
    </row>
    <row r="2" spans="1:7" ht="37.5" customHeight="1">
      <c r="A2" s="10"/>
      <c r="B2" s="10"/>
      <c r="C2" s="11"/>
      <c r="D2" s="11"/>
      <c r="E2" s="11"/>
      <c r="F2" s="11"/>
      <c r="G2" s="12" t="s">
        <v>20</v>
      </c>
    </row>
    <row r="3" spans="1:7" ht="41.25" customHeight="1">
      <c r="A3" s="215" t="s">
        <v>297</v>
      </c>
      <c r="B3" s="215" t="s">
        <v>298</v>
      </c>
      <c r="C3" s="215"/>
      <c r="D3" s="215"/>
      <c r="E3" s="215" t="s">
        <v>299</v>
      </c>
      <c r="F3" s="215"/>
      <c r="G3" s="215"/>
    </row>
    <row r="4" spans="1:7" ht="41.25" customHeight="1">
      <c r="A4" s="215"/>
      <c r="B4" s="14"/>
      <c r="C4" s="13" t="s">
        <v>300</v>
      </c>
      <c r="D4" s="13" t="s">
        <v>301</v>
      </c>
      <c r="E4" s="14"/>
      <c r="F4" s="13" t="s">
        <v>300</v>
      </c>
      <c r="G4" s="13" t="s">
        <v>301</v>
      </c>
    </row>
    <row r="5" spans="1:7" ht="41.25" customHeight="1">
      <c r="A5" s="13" t="s">
        <v>302</v>
      </c>
      <c r="B5" s="13" t="s">
        <v>303</v>
      </c>
      <c r="C5" s="13" t="s">
        <v>304</v>
      </c>
      <c r="D5" s="13" t="s">
        <v>305</v>
      </c>
      <c r="E5" s="13" t="s">
        <v>306</v>
      </c>
      <c r="F5" s="13" t="s">
        <v>307</v>
      </c>
      <c r="G5" s="13" t="s">
        <v>308</v>
      </c>
    </row>
    <row r="6" spans="1:7" ht="41.25" customHeight="1">
      <c r="A6" s="15" t="s">
        <v>309</v>
      </c>
      <c r="B6" s="16"/>
      <c r="C6" s="16"/>
      <c r="D6" s="16"/>
      <c r="E6" s="16"/>
      <c r="F6" s="16"/>
      <c r="G6" s="16"/>
    </row>
    <row r="7" spans="1:7" ht="41.25" customHeight="1">
      <c r="A7" s="216" t="s">
        <v>310</v>
      </c>
      <c r="B7" s="216"/>
      <c r="C7" s="216"/>
      <c r="D7" s="216"/>
      <c r="E7" s="216"/>
      <c r="F7" s="216"/>
      <c r="G7" s="216"/>
    </row>
    <row r="8" spans="1:7" ht="41.25" customHeight="1">
      <c r="A8" s="217"/>
      <c r="B8" s="217"/>
      <c r="C8" s="217"/>
      <c r="D8" s="217"/>
      <c r="E8" s="217"/>
      <c r="F8" s="217"/>
      <c r="G8" s="217"/>
    </row>
  </sheetData>
  <sheetProtection/>
  <mergeCells count="6">
    <mergeCell ref="A1:G1"/>
    <mergeCell ref="B3:D3"/>
    <mergeCell ref="E3:G3"/>
    <mergeCell ref="A7:G7"/>
    <mergeCell ref="A8:G8"/>
    <mergeCell ref="A3:A4"/>
  </mergeCells>
  <printOptions horizontalCentered="1"/>
  <pageMargins left="0.71" right="0.71" top="0.75" bottom="0.75" header="0.31" footer="0.31"/>
  <pageSetup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G8"/>
  <sheetViews>
    <sheetView tabSelected="1" zoomScalePageLayoutView="0" workbookViewId="0" topLeftCell="A1">
      <selection activeCell="K6" sqref="K6"/>
    </sheetView>
  </sheetViews>
  <sheetFormatPr defaultColWidth="9.00390625" defaultRowHeight="14.25"/>
  <cols>
    <col min="4" max="4" width="13.75390625" style="0" customWidth="1"/>
    <col min="5" max="5" width="20.375" style="0" customWidth="1"/>
    <col min="6" max="6" width="13.125" style="0" customWidth="1"/>
    <col min="7" max="7" width="14.50390625" style="0" customWidth="1"/>
  </cols>
  <sheetData>
    <row r="1" spans="1:7" ht="22.5">
      <c r="A1" s="218" t="s">
        <v>311</v>
      </c>
      <c r="B1" s="218"/>
      <c r="C1" s="218"/>
      <c r="D1" s="218"/>
      <c r="E1" s="218"/>
      <c r="F1" s="218"/>
      <c r="G1" s="218"/>
    </row>
    <row r="2" spans="1:7" ht="23.25" customHeight="1">
      <c r="A2" s="1"/>
      <c r="B2" s="1"/>
      <c r="C2" s="1"/>
      <c r="D2" s="1"/>
      <c r="E2" s="1"/>
      <c r="F2" s="1"/>
      <c r="G2" s="1"/>
    </row>
    <row r="3" spans="1:7" ht="25.5" customHeight="1">
      <c r="A3" s="2"/>
      <c r="B3" s="3"/>
      <c r="C3" s="3"/>
      <c r="D3" s="3"/>
      <c r="E3" s="3"/>
      <c r="F3" s="3"/>
      <c r="G3" s="4" t="s">
        <v>20</v>
      </c>
    </row>
    <row r="4" spans="1:7" ht="56.25" customHeight="1">
      <c r="A4" s="220" t="s">
        <v>312</v>
      </c>
      <c r="B4" s="219" t="s">
        <v>193</v>
      </c>
      <c r="C4" s="221" t="s">
        <v>313</v>
      </c>
      <c r="D4" s="219" t="s">
        <v>314</v>
      </c>
      <c r="E4" s="219"/>
      <c r="F4" s="219"/>
      <c r="G4" s="221" t="s">
        <v>315</v>
      </c>
    </row>
    <row r="5" spans="1:7" ht="57" customHeight="1">
      <c r="A5" s="220"/>
      <c r="B5" s="219"/>
      <c r="C5" s="219"/>
      <c r="D5" s="5" t="s">
        <v>316</v>
      </c>
      <c r="E5" s="6" t="s">
        <v>317</v>
      </c>
      <c r="F5" s="6" t="s">
        <v>318</v>
      </c>
      <c r="G5" s="219"/>
    </row>
    <row r="6" spans="1:7" ht="42" customHeight="1">
      <c r="A6" s="7">
        <v>2021</v>
      </c>
      <c r="B6" s="8">
        <f>C6+D6+G6</f>
        <v>80040</v>
      </c>
      <c r="C6" s="7"/>
      <c r="D6" s="8">
        <f>E6+F6</f>
        <v>40000</v>
      </c>
      <c r="E6" s="7"/>
      <c r="F6" s="7">
        <v>40000</v>
      </c>
      <c r="G6" s="7">
        <v>40040</v>
      </c>
    </row>
    <row r="7" spans="1:7" ht="46.5" customHeight="1">
      <c r="A7" s="7">
        <v>2022</v>
      </c>
      <c r="B7" s="8">
        <f>C7+D7+G7</f>
        <v>53860</v>
      </c>
      <c r="C7" s="9"/>
      <c r="D7" s="9">
        <v>40000</v>
      </c>
      <c r="E7" s="9"/>
      <c r="F7" s="9">
        <v>40000</v>
      </c>
      <c r="G7" s="9">
        <v>13860</v>
      </c>
    </row>
    <row r="8" spans="1:7" ht="30" customHeight="1">
      <c r="A8" s="2" t="s">
        <v>319</v>
      </c>
      <c r="B8" s="2"/>
      <c r="C8" s="2"/>
      <c r="D8" s="2"/>
      <c r="E8" s="2"/>
      <c r="F8" s="2"/>
      <c r="G8" s="2"/>
    </row>
  </sheetData>
  <sheetProtection/>
  <mergeCells count="6">
    <mergeCell ref="A1:G1"/>
    <mergeCell ref="D4:F4"/>
    <mergeCell ref="A4:A5"/>
    <mergeCell ref="B4:B5"/>
    <mergeCell ref="C4:C5"/>
    <mergeCell ref="G4:G5"/>
  </mergeCells>
  <printOptions horizontalCentered="1"/>
  <pageMargins left="0.47" right="0.26" top="0.56" bottom="0.75" header="0.31" footer="0.3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B1:G15"/>
  <sheetViews>
    <sheetView showGridLines="0" showZeros="0" zoomScale="75" zoomScaleNormal="75" zoomScalePageLayoutView="0" workbookViewId="0" topLeftCell="A1">
      <selection activeCell="E7" sqref="E7"/>
    </sheetView>
  </sheetViews>
  <sheetFormatPr defaultColWidth="9.00390625" defaultRowHeight="14.25"/>
  <cols>
    <col min="1" max="1" width="9.00390625" style="185" customWidth="1"/>
    <col min="2" max="2" width="16.625" style="185" customWidth="1"/>
    <col min="3" max="3" width="16.375" style="185" customWidth="1"/>
    <col min="4" max="4" width="16.00390625" style="185" customWidth="1"/>
    <col min="5" max="5" width="22.50390625" style="185" customWidth="1"/>
    <col min="6" max="6" width="11.00390625" style="185" customWidth="1"/>
    <col min="7" max="7" width="0.12890625" style="185" hidden="1" customWidth="1"/>
    <col min="8" max="8" width="7.50390625" style="185" hidden="1" customWidth="1"/>
    <col min="9" max="9" width="9.00390625" style="185" hidden="1" customWidth="1"/>
    <col min="10" max="11" width="9.00390625" style="185" customWidth="1"/>
    <col min="12" max="12" width="11.00390625" style="185" customWidth="1"/>
    <col min="13" max="16384" width="9.00390625" style="185" customWidth="1"/>
  </cols>
  <sheetData>
    <row r="1" spans="2:7" ht="22.5" customHeight="1">
      <c r="B1" s="186"/>
      <c r="G1" s="185" t="s">
        <v>0</v>
      </c>
    </row>
    <row r="2" spans="2:7" ht="17.25" customHeight="1">
      <c r="B2" s="187"/>
      <c r="G2" s="185" t="s">
        <v>1</v>
      </c>
    </row>
    <row r="3" spans="2:7" ht="71.25" customHeight="1">
      <c r="B3" s="188" t="s">
        <v>2</v>
      </c>
      <c r="C3" s="188"/>
      <c r="D3" s="188"/>
      <c r="E3" s="188"/>
      <c r="F3" s="188"/>
      <c r="G3" s="185" t="s">
        <v>3</v>
      </c>
    </row>
    <row r="4" spans="2:7" ht="82.5" customHeight="1">
      <c r="B4" s="189" t="s">
        <v>4</v>
      </c>
      <c r="G4" s="185" t="s">
        <v>5</v>
      </c>
    </row>
    <row r="5" ht="14.25">
      <c r="G5" s="185" t="s">
        <v>6</v>
      </c>
    </row>
    <row r="6" spans="2:7" ht="55.5" customHeight="1">
      <c r="B6" s="189" t="s">
        <v>7</v>
      </c>
      <c r="G6" s="185" t="s">
        <v>8</v>
      </c>
    </row>
    <row r="7" spans="2:7" ht="39.75" customHeight="1">
      <c r="B7" s="192" t="s">
        <v>9</v>
      </c>
      <c r="C7" s="192"/>
      <c r="G7" s="185" t="s">
        <v>10</v>
      </c>
    </row>
    <row r="8" spans="2:7" ht="60" customHeight="1">
      <c r="B8" s="192"/>
      <c r="C8" s="192"/>
      <c r="G8" s="185" t="s">
        <v>11</v>
      </c>
    </row>
    <row r="9" ht="40.5" customHeight="1">
      <c r="G9" s="185" t="s">
        <v>12</v>
      </c>
    </row>
    <row r="10" ht="11.25" customHeight="1">
      <c r="G10" s="185" t="s">
        <v>13</v>
      </c>
    </row>
    <row r="11" spans="2:7" s="184" customFormat="1" ht="29.25" customHeight="1">
      <c r="B11" s="190" t="s">
        <v>14</v>
      </c>
      <c r="D11" s="190" t="s">
        <v>15</v>
      </c>
      <c r="F11" s="184" t="s">
        <v>16</v>
      </c>
      <c r="G11" s="184" t="s">
        <v>17</v>
      </c>
    </row>
    <row r="15" ht="18.75">
      <c r="E15" s="191"/>
    </row>
  </sheetData>
  <sheetProtection formatCells="0" formatColumns="0" formatRows="0" insertColumns="0" insertRows="0"/>
  <mergeCells count="1">
    <mergeCell ref="B7:C8"/>
  </mergeCells>
  <printOptions horizontalCentered="1"/>
  <pageMargins left="0.75" right="0.75" top="0.51" bottom="0.44" header="0.28" footer="0.3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G40"/>
  <sheetViews>
    <sheetView showGridLines="0" showZeros="0" zoomScale="115" zoomScaleNormal="115" zoomScalePageLayoutView="0" workbookViewId="0" topLeftCell="A1">
      <pane ySplit="4" topLeftCell="A17" activePane="bottomLeft" state="frozen"/>
      <selection pane="topLeft" activeCell="A1" sqref="A1"/>
      <selection pane="bottomLeft" activeCell="G24" sqref="G24"/>
    </sheetView>
  </sheetViews>
  <sheetFormatPr defaultColWidth="9.00390625" defaultRowHeight="14.25"/>
  <cols>
    <col min="1" max="1" width="35.50390625" style="81" customWidth="1"/>
    <col min="2" max="2" width="15.375" style="81" customWidth="1"/>
    <col min="3" max="3" width="14.625" style="81" customWidth="1"/>
    <col min="4" max="4" width="34.00390625" style="81" customWidth="1"/>
    <col min="5" max="5" width="16.875" style="81" customWidth="1"/>
    <col min="6" max="6" width="17.625" style="81" customWidth="1"/>
    <col min="7" max="7" width="26.625" style="81" customWidth="1"/>
    <col min="8" max="16384" width="9.00390625" style="81" customWidth="1"/>
  </cols>
  <sheetData>
    <row r="1" spans="1:7" s="80" customFormat="1" ht="20.25">
      <c r="A1" s="193" t="s">
        <v>18</v>
      </c>
      <c r="B1" s="193"/>
      <c r="C1" s="193"/>
      <c r="D1" s="193"/>
      <c r="E1" s="193"/>
      <c r="F1" s="193"/>
      <c r="G1" s="193"/>
    </row>
    <row r="2" spans="1:7" ht="20.25" customHeight="1">
      <c r="A2" s="80" t="s">
        <v>19</v>
      </c>
      <c r="B2" s="80"/>
      <c r="G2" s="82" t="s">
        <v>20</v>
      </c>
    </row>
    <row r="3" spans="1:7" ht="20.25" customHeight="1">
      <c r="A3" s="194" t="s">
        <v>21</v>
      </c>
      <c r="B3" s="195"/>
      <c r="C3" s="195"/>
      <c r="D3" s="196" t="s">
        <v>22</v>
      </c>
      <c r="E3" s="196"/>
      <c r="F3" s="196"/>
      <c r="G3" s="196"/>
    </row>
    <row r="4" spans="1:7" ht="20.25" customHeight="1">
      <c r="A4" s="145" t="s">
        <v>23</v>
      </c>
      <c r="B4" s="145" t="s">
        <v>24</v>
      </c>
      <c r="C4" s="145" t="s">
        <v>25</v>
      </c>
      <c r="D4" s="145" t="s">
        <v>23</v>
      </c>
      <c r="E4" s="145" t="s">
        <v>24</v>
      </c>
      <c r="F4" s="145" t="s">
        <v>25</v>
      </c>
      <c r="G4" s="85" t="s">
        <v>26</v>
      </c>
    </row>
    <row r="5" spans="1:7" ht="15.75" customHeight="1">
      <c r="A5" s="146" t="s">
        <v>27</v>
      </c>
      <c r="B5" s="146"/>
      <c r="C5" s="147"/>
      <c r="D5" s="148" t="s">
        <v>28</v>
      </c>
      <c r="E5" s="146">
        <v>5372985.07</v>
      </c>
      <c r="F5" s="149">
        <v>7613333.65</v>
      </c>
      <c r="G5" s="150"/>
    </row>
    <row r="6" spans="1:7" ht="15.75" customHeight="1">
      <c r="A6" s="151"/>
      <c r="B6" s="151"/>
      <c r="C6" s="147">
        <f aca="true" t="shared" si="0" ref="C6:C12">0</f>
        <v>0</v>
      </c>
      <c r="D6" s="148" t="s">
        <v>29</v>
      </c>
      <c r="E6" s="146">
        <v>0</v>
      </c>
      <c r="F6" s="147"/>
      <c r="G6" s="150"/>
    </row>
    <row r="7" spans="1:7" ht="15.75" customHeight="1">
      <c r="A7" s="151"/>
      <c r="B7" s="151"/>
      <c r="C7" s="147">
        <f t="shared" si="0"/>
        <v>0</v>
      </c>
      <c r="D7" s="148" t="s">
        <v>30</v>
      </c>
      <c r="E7" s="146">
        <v>18059</v>
      </c>
      <c r="F7" s="149">
        <v>14400</v>
      </c>
      <c r="G7" s="150"/>
    </row>
    <row r="8" spans="1:7" ht="15.75" customHeight="1">
      <c r="A8" s="151"/>
      <c r="B8" s="151"/>
      <c r="C8" s="147">
        <f t="shared" si="0"/>
        <v>0</v>
      </c>
      <c r="D8" s="148" t="s">
        <v>31</v>
      </c>
      <c r="E8" s="146"/>
      <c r="F8" s="150"/>
      <c r="G8" s="150"/>
    </row>
    <row r="9" spans="1:7" ht="15.75" customHeight="1">
      <c r="A9" s="151"/>
      <c r="B9" s="151"/>
      <c r="C9" s="147">
        <f t="shared" si="0"/>
        <v>0</v>
      </c>
      <c r="D9" s="148" t="s">
        <v>32</v>
      </c>
      <c r="E9" s="146"/>
      <c r="F9" s="147"/>
      <c r="G9" s="150"/>
    </row>
    <row r="10" spans="1:7" ht="15.75" customHeight="1">
      <c r="A10" s="151"/>
      <c r="B10" s="151"/>
      <c r="C10" s="147">
        <f t="shared" si="0"/>
        <v>0</v>
      </c>
      <c r="D10" s="148" t="s">
        <v>33</v>
      </c>
      <c r="E10" s="146"/>
      <c r="F10" s="147"/>
      <c r="G10" s="150"/>
    </row>
    <row r="11" spans="1:7" ht="15.75" customHeight="1">
      <c r="A11" s="151"/>
      <c r="B11" s="151"/>
      <c r="C11" s="147">
        <f t="shared" si="0"/>
        <v>0</v>
      </c>
      <c r="D11" s="148" t="s">
        <v>34</v>
      </c>
      <c r="E11" s="146">
        <v>418786.85</v>
      </c>
      <c r="F11" s="149">
        <v>0</v>
      </c>
      <c r="G11" s="150"/>
    </row>
    <row r="12" spans="1:7" ht="15.75" customHeight="1">
      <c r="A12" s="151"/>
      <c r="B12" s="151"/>
      <c r="C12" s="147">
        <f t="shared" si="0"/>
        <v>0</v>
      </c>
      <c r="D12" s="148" t="s">
        <v>35</v>
      </c>
      <c r="E12" s="146">
        <v>3480062.76</v>
      </c>
      <c r="F12" s="149">
        <v>1426086.25</v>
      </c>
      <c r="G12" s="150"/>
    </row>
    <row r="13" spans="1:7" ht="15.75" customHeight="1">
      <c r="A13" s="146" t="s">
        <v>36</v>
      </c>
      <c r="B13" s="152">
        <f>SUM(B14:B20)</f>
        <v>0</v>
      </c>
      <c r="C13" s="153">
        <f>SUM(C14:C20)</f>
        <v>0</v>
      </c>
      <c r="D13" s="148" t="s">
        <v>37</v>
      </c>
      <c r="E13" s="146">
        <v>620602.49</v>
      </c>
      <c r="F13" s="154">
        <v>512599.53</v>
      </c>
      <c r="G13" s="150"/>
    </row>
    <row r="14" spans="1:7" ht="15.75" customHeight="1">
      <c r="A14" s="151" t="s">
        <v>38</v>
      </c>
      <c r="B14" s="151"/>
      <c r="C14" s="150"/>
      <c r="D14" s="148" t="s">
        <v>39</v>
      </c>
      <c r="E14" s="146">
        <v>1026691.77</v>
      </c>
      <c r="F14" s="149">
        <v>0</v>
      </c>
      <c r="G14" s="150"/>
    </row>
    <row r="15" spans="1:7" ht="15.75" customHeight="1">
      <c r="A15" s="151" t="s">
        <v>40</v>
      </c>
      <c r="B15" s="151"/>
      <c r="C15" s="150"/>
      <c r="D15" s="148" t="s">
        <v>41</v>
      </c>
      <c r="E15" s="146"/>
      <c r="F15" s="149" t="e">
        <f>一般公共预算功能科目!#REF!</f>
        <v>#REF!</v>
      </c>
      <c r="G15" s="150"/>
    </row>
    <row r="16" spans="1:7" ht="15.75" customHeight="1">
      <c r="A16" s="151" t="s">
        <v>42</v>
      </c>
      <c r="B16" s="151"/>
      <c r="C16" s="150"/>
      <c r="D16" s="148" t="s">
        <v>43</v>
      </c>
      <c r="E16" s="146">
        <v>12822419.9</v>
      </c>
      <c r="F16" s="149">
        <v>4909437.94</v>
      </c>
      <c r="G16" s="150">
        <v>-139671.56</v>
      </c>
    </row>
    <row r="17" spans="1:7" ht="15.75" customHeight="1">
      <c r="A17" s="151" t="s">
        <v>44</v>
      </c>
      <c r="B17" s="151"/>
      <c r="C17" s="150"/>
      <c r="D17" s="148" t="s">
        <v>45</v>
      </c>
      <c r="E17" s="146">
        <v>3349703.77</v>
      </c>
      <c r="F17" s="149" t="e">
        <f>一般公共预算功能科目!#REF!</f>
        <v>#REF!</v>
      </c>
      <c r="G17" s="150"/>
    </row>
    <row r="18" spans="1:7" ht="15.75" customHeight="1">
      <c r="A18" s="151" t="s">
        <v>46</v>
      </c>
      <c r="B18" s="151"/>
      <c r="C18" s="150"/>
      <c r="D18" s="148" t="s">
        <v>47</v>
      </c>
      <c r="E18" s="146"/>
      <c r="F18" s="147"/>
      <c r="G18" s="150"/>
    </row>
    <row r="19" spans="1:7" ht="15.75" customHeight="1">
      <c r="A19" s="151" t="s">
        <v>48</v>
      </c>
      <c r="B19" s="151"/>
      <c r="C19" s="150"/>
      <c r="D19" s="148" t="s">
        <v>49</v>
      </c>
      <c r="E19" s="146"/>
      <c r="F19" s="147"/>
      <c r="G19" s="150"/>
    </row>
    <row r="20" spans="1:7" ht="15.75" customHeight="1">
      <c r="A20" s="151" t="s">
        <v>50</v>
      </c>
      <c r="B20" s="151"/>
      <c r="C20" s="150"/>
      <c r="D20" s="148" t="s">
        <v>51</v>
      </c>
      <c r="E20" s="146"/>
      <c r="F20" s="150"/>
      <c r="G20" s="150"/>
    </row>
    <row r="21" spans="1:7" ht="15.75" customHeight="1">
      <c r="A21" s="155" t="s">
        <v>52</v>
      </c>
      <c r="B21" s="156">
        <f>B5+B13</f>
        <v>0</v>
      </c>
      <c r="C21" s="157">
        <f>C5+C13</f>
        <v>0</v>
      </c>
      <c r="D21" s="158" t="s">
        <v>53</v>
      </c>
      <c r="E21" s="147"/>
      <c r="F21" s="147"/>
      <c r="G21" s="147"/>
    </row>
    <row r="22" spans="1:7" ht="15.75" customHeight="1">
      <c r="A22" s="159" t="s">
        <v>54</v>
      </c>
      <c r="B22" s="160">
        <f>SUM(B23:B25)</f>
        <v>24524034.490000002</v>
      </c>
      <c r="C22" s="160">
        <f>SUM(C23:C25)</f>
        <v>14957448.5</v>
      </c>
      <c r="D22" s="148" t="s">
        <v>55</v>
      </c>
      <c r="E22" s="159"/>
      <c r="F22" s="150"/>
      <c r="G22" s="150"/>
    </row>
    <row r="23" spans="1:7" ht="15.75" customHeight="1">
      <c r="A23" s="161" t="s">
        <v>56</v>
      </c>
      <c r="B23" s="162">
        <v>10817321.05</v>
      </c>
      <c r="C23" s="163">
        <v>3365787.19</v>
      </c>
      <c r="D23" s="148" t="s">
        <v>57</v>
      </c>
      <c r="E23" s="146">
        <v>488647.85</v>
      </c>
      <c r="F23" s="154">
        <v>481591.13</v>
      </c>
      <c r="G23" s="150"/>
    </row>
    <row r="24" spans="1:7" ht="15.75" customHeight="1">
      <c r="A24" s="161" t="s">
        <v>58</v>
      </c>
      <c r="B24" s="162">
        <v>5992221.2</v>
      </c>
      <c r="C24" s="164">
        <v>11591661.31</v>
      </c>
      <c r="D24" s="148" t="s">
        <v>59</v>
      </c>
      <c r="E24" s="165"/>
      <c r="F24" s="150"/>
      <c r="G24" s="150"/>
    </row>
    <row r="25" spans="1:7" ht="15.75" customHeight="1">
      <c r="A25" s="161" t="s">
        <v>60</v>
      </c>
      <c r="B25" s="162">
        <v>7714492.24</v>
      </c>
      <c r="C25" s="150"/>
      <c r="D25" s="148" t="s">
        <v>61</v>
      </c>
      <c r="E25" s="166">
        <v>581880</v>
      </c>
      <c r="F25" s="154" t="e">
        <f>一般公共预算功能科目!#REF!</f>
        <v>#REF!</v>
      </c>
      <c r="G25" s="150"/>
    </row>
    <row r="26" spans="1:7" ht="15.75" customHeight="1">
      <c r="A26" s="167"/>
      <c r="B26" s="167"/>
      <c r="C26" s="150"/>
      <c r="D26" s="148" t="s">
        <v>62</v>
      </c>
      <c r="F26" s="150"/>
      <c r="G26" s="150"/>
    </row>
    <row r="27" spans="1:7" ht="15.75" customHeight="1">
      <c r="A27" s="167"/>
      <c r="B27" s="167"/>
      <c r="C27" s="150"/>
      <c r="D27" s="148" t="s">
        <v>63</v>
      </c>
      <c r="E27" s="166"/>
      <c r="F27" s="150"/>
      <c r="G27" s="150"/>
    </row>
    <row r="28" spans="1:7" ht="15.75" customHeight="1">
      <c r="A28" s="167"/>
      <c r="B28" s="167"/>
      <c r="C28" s="150"/>
      <c r="D28" s="148" t="s">
        <v>64</v>
      </c>
      <c r="E28" s="166"/>
      <c r="F28" s="168"/>
      <c r="G28" s="168"/>
    </row>
    <row r="29" spans="1:7" ht="15.75" customHeight="1">
      <c r="A29" s="167"/>
      <c r="B29" s="167"/>
      <c r="C29" s="150"/>
      <c r="D29" s="155" t="s">
        <v>65</v>
      </c>
      <c r="E29" s="169">
        <f>SUM(E5:E28)</f>
        <v>28179839.46</v>
      </c>
      <c r="F29" s="170" t="e">
        <f>SUM(F5:F28)</f>
        <v>#REF!</v>
      </c>
      <c r="G29" s="171">
        <f>SUM(G5:G28)</f>
        <v>-139671.56</v>
      </c>
    </row>
    <row r="30" spans="1:7" ht="15.75" customHeight="1">
      <c r="A30" s="167"/>
      <c r="B30" s="167"/>
      <c r="C30" s="150"/>
      <c r="D30" s="159" t="s">
        <v>66</v>
      </c>
      <c r="E30" s="171">
        <f>SUM(E31)</f>
        <v>0</v>
      </c>
      <c r="F30" s="171">
        <f>SUM(F31)</f>
        <v>0</v>
      </c>
      <c r="G30" s="171">
        <f>SUM(G31)</f>
        <v>0</v>
      </c>
    </row>
    <row r="31" spans="1:7" ht="15.75" customHeight="1">
      <c r="A31" s="167"/>
      <c r="B31" s="167"/>
      <c r="C31" s="150"/>
      <c r="D31" s="165" t="s">
        <v>67</v>
      </c>
      <c r="E31" s="171">
        <f>SUM(E32:E33)</f>
        <v>0</v>
      </c>
      <c r="F31" s="171">
        <f>SUM(F32:F33)</f>
        <v>0</v>
      </c>
      <c r="G31" s="171">
        <f>SUM(G32:G33)</f>
        <v>0</v>
      </c>
    </row>
    <row r="32" spans="1:7" ht="15.75" customHeight="1">
      <c r="A32" s="167"/>
      <c r="B32" s="167"/>
      <c r="C32" s="150"/>
      <c r="D32" s="165" t="s">
        <v>68</v>
      </c>
      <c r="E32" s="172"/>
      <c r="F32" s="150"/>
      <c r="G32" s="150"/>
    </row>
    <row r="33" spans="1:7" ht="15.75" customHeight="1">
      <c r="A33" s="161"/>
      <c r="B33" s="161"/>
      <c r="C33" s="150"/>
      <c r="D33" s="166" t="s">
        <v>69</v>
      </c>
      <c r="E33" s="173"/>
      <c r="F33" s="150"/>
      <c r="G33" s="150"/>
    </row>
    <row r="34" spans="1:7" ht="15.75" customHeight="1">
      <c r="A34" s="174"/>
      <c r="B34" s="174"/>
      <c r="C34" s="150"/>
      <c r="D34" s="166"/>
      <c r="E34" s="173"/>
      <c r="F34" s="150"/>
      <c r="G34" s="150"/>
    </row>
    <row r="35" spans="1:7" ht="15.75" customHeight="1">
      <c r="A35" s="175" t="s">
        <v>70</v>
      </c>
      <c r="B35" s="175">
        <f>B36</f>
        <v>3516133.41</v>
      </c>
      <c r="C35" s="150">
        <f>C36</f>
        <v>0</v>
      </c>
      <c r="D35" s="176" t="s">
        <v>71</v>
      </c>
      <c r="E35" s="176"/>
      <c r="F35" s="150"/>
      <c r="G35" s="150"/>
    </row>
    <row r="36" spans="1:7" ht="15.75" customHeight="1">
      <c r="A36" s="177" t="s">
        <v>72</v>
      </c>
      <c r="B36" s="177">
        <v>3516133.41</v>
      </c>
      <c r="C36" s="150"/>
      <c r="D36" s="176" t="s">
        <v>73</v>
      </c>
      <c r="E36" s="178">
        <f>E37+E38</f>
        <v>-139671.56</v>
      </c>
      <c r="F36" s="178">
        <f>F37+F38</f>
        <v>0</v>
      </c>
      <c r="G36" s="178"/>
    </row>
    <row r="37" spans="1:7" ht="15.75" customHeight="1">
      <c r="A37" s="177"/>
      <c r="B37" s="177"/>
      <c r="C37" s="150"/>
      <c r="D37" s="179" t="s">
        <v>74</v>
      </c>
      <c r="E37" s="179">
        <v>-139671.56</v>
      </c>
      <c r="F37" s="150"/>
      <c r="G37" s="150"/>
    </row>
    <row r="38" spans="1:7" ht="15.75" customHeight="1">
      <c r="A38" s="177"/>
      <c r="B38" s="177"/>
      <c r="C38" s="150"/>
      <c r="D38" s="151" t="s">
        <v>75</v>
      </c>
      <c r="E38" s="151"/>
      <c r="F38" s="150"/>
      <c r="G38" s="150"/>
    </row>
    <row r="39" spans="1:7" ht="15.75" customHeight="1">
      <c r="A39" s="175" t="s">
        <v>76</v>
      </c>
      <c r="B39" s="175"/>
      <c r="C39" s="150"/>
      <c r="D39" s="179"/>
      <c r="E39" s="179"/>
      <c r="F39" s="150"/>
      <c r="G39" s="150"/>
    </row>
    <row r="40" spans="1:7" ht="15.75" customHeight="1">
      <c r="A40" s="180" t="s">
        <v>77</v>
      </c>
      <c r="B40" s="181">
        <f>B21+B22+B35</f>
        <v>28040167.900000002</v>
      </c>
      <c r="C40" s="157">
        <f>C21+C22+C35</f>
        <v>14957448.5</v>
      </c>
      <c r="D40" s="180" t="s">
        <v>78</v>
      </c>
      <c r="E40" s="182">
        <f>E29+E30+E35+E36</f>
        <v>28040167.900000002</v>
      </c>
      <c r="F40" s="183" t="e">
        <f>F29+F30+F35+F36</f>
        <v>#REF!</v>
      </c>
      <c r="G40" s="182">
        <f>G29+G30+G35+G36</f>
        <v>-139671.56</v>
      </c>
    </row>
  </sheetData>
  <sheetProtection/>
  <mergeCells count="3">
    <mergeCell ref="A1:G1"/>
    <mergeCell ref="A3:C3"/>
    <mergeCell ref="D3:G3"/>
  </mergeCells>
  <printOptions horizontalCentered="1"/>
  <pageMargins left="0.16" right="0.16" top="0.21" bottom="0.22" header="0.12" footer="0.12"/>
  <pageSetup firstPageNumber="6" useFirstPageNumber="1" horizontalDpi="600" verticalDpi="6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C31"/>
  <sheetViews>
    <sheetView zoomScalePageLayoutView="0" workbookViewId="0" topLeftCell="A1">
      <selection activeCell="D10" sqref="D10"/>
    </sheetView>
  </sheetViews>
  <sheetFormatPr defaultColWidth="31.375" defaultRowHeight="14.25"/>
  <cols>
    <col min="1" max="1" width="11.50390625" style="132" customWidth="1"/>
    <col min="2" max="2" width="51.875" style="132" customWidth="1"/>
    <col min="3" max="3" width="18.50390625" style="133" customWidth="1"/>
    <col min="4" max="16384" width="31.375" style="132" customWidth="1"/>
  </cols>
  <sheetData>
    <row r="1" spans="1:3" s="131" customFormat="1" ht="24">
      <c r="A1" s="197" t="s">
        <v>79</v>
      </c>
      <c r="B1" s="197"/>
      <c r="C1" s="198"/>
    </row>
    <row r="2" spans="2:3" ht="14.25">
      <c r="B2" s="199" t="s">
        <v>20</v>
      </c>
      <c r="C2" s="200"/>
    </row>
    <row r="3" spans="1:3" ht="18">
      <c r="A3" s="134" t="s">
        <v>80</v>
      </c>
      <c r="B3" s="135" t="s">
        <v>81</v>
      </c>
      <c r="C3" s="136" t="s">
        <v>82</v>
      </c>
    </row>
    <row r="4" spans="1:3" ht="15" customHeight="1">
      <c r="A4" s="137"/>
      <c r="B4" s="138" t="s">
        <v>83</v>
      </c>
      <c r="C4" s="139">
        <f>C5+C13+C16+C21+C26+C29</f>
        <v>14957448.500000002</v>
      </c>
    </row>
    <row r="5" spans="1:3" ht="15" customHeight="1">
      <c r="A5" s="140">
        <v>201</v>
      </c>
      <c r="B5" s="141" t="s">
        <v>84</v>
      </c>
      <c r="C5" s="142">
        <v>7613333.65</v>
      </c>
    </row>
    <row r="6" spans="1:3" ht="15" customHeight="1">
      <c r="A6" s="143" t="s">
        <v>85</v>
      </c>
      <c r="B6" s="144" t="s">
        <v>86</v>
      </c>
      <c r="C6" s="142">
        <v>10000</v>
      </c>
    </row>
    <row r="7" spans="1:3" ht="15" customHeight="1">
      <c r="A7" s="143" t="s">
        <v>87</v>
      </c>
      <c r="B7" s="144" t="s">
        <v>88</v>
      </c>
      <c r="C7" s="142">
        <v>10000</v>
      </c>
    </row>
    <row r="8" spans="1:3" ht="15" customHeight="1">
      <c r="A8" s="143" t="s">
        <v>89</v>
      </c>
      <c r="B8" s="144" t="s">
        <v>90</v>
      </c>
      <c r="C8" s="142">
        <v>7554733.65</v>
      </c>
    </row>
    <row r="9" spans="1:3" ht="15" customHeight="1">
      <c r="A9" s="143" t="s">
        <v>91</v>
      </c>
      <c r="B9" s="144" t="s">
        <v>92</v>
      </c>
      <c r="C9" s="142">
        <v>7542033.65</v>
      </c>
    </row>
    <row r="10" spans="1:3" ht="15" customHeight="1">
      <c r="A10" s="143" t="s">
        <v>93</v>
      </c>
      <c r="B10" s="144" t="s">
        <v>94</v>
      </c>
      <c r="C10" s="142">
        <v>12700</v>
      </c>
    </row>
    <row r="11" spans="1:3" ht="15" customHeight="1">
      <c r="A11" s="143" t="s">
        <v>95</v>
      </c>
      <c r="B11" s="144" t="s">
        <v>96</v>
      </c>
      <c r="C11" s="142">
        <v>48600</v>
      </c>
    </row>
    <row r="12" spans="1:3" ht="15" customHeight="1">
      <c r="A12" s="143" t="s">
        <v>97</v>
      </c>
      <c r="B12" s="144" t="s">
        <v>98</v>
      </c>
      <c r="C12" s="142">
        <v>48600</v>
      </c>
    </row>
    <row r="13" spans="1:3" ht="15" customHeight="1">
      <c r="A13" s="140">
        <v>203</v>
      </c>
      <c r="B13" s="141" t="s">
        <v>99</v>
      </c>
      <c r="C13" s="142">
        <v>14400</v>
      </c>
    </row>
    <row r="14" spans="1:3" ht="15" customHeight="1">
      <c r="A14" s="140">
        <v>20399</v>
      </c>
      <c r="B14" s="141" t="s">
        <v>100</v>
      </c>
      <c r="C14" s="142">
        <v>14400</v>
      </c>
    </row>
    <row r="15" spans="1:3" ht="15" customHeight="1">
      <c r="A15" s="140">
        <v>2039999</v>
      </c>
      <c r="B15" s="141" t="s">
        <v>101</v>
      </c>
      <c r="C15" s="142">
        <v>14400</v>
      </c>
    </row>
    <row r="16" spans="1:3" ht="15" customHeight="1">
      <c r="A16" s="140">
        <v>208</v>
      </c>
      <c r="B16" s="141" t="s">
        <v>102</v>
      </c>
      <c r="C16" s="142">
        <v>1426086.25</v>
      </c>
    </row>
    <row r="17" spans="1:3" ht="15" customHeight="1">
      <c r="A17" s="143" t="s">
        <v>103</v>
      </c>
      <c r="B17" s="144" t="s">
        <v>104</v>
      </c>
      <c r="C17" s="142">
        <v>1426086.25</v>
      </c>
    </row>
    <row r="18" spans="1:3" ht="15" customHeight="1">
      <c r="A18" s="143" t="s">
        <v>105</v>
      </c>
      <c r="B18" s="144" t="s">
        <v>106</v>
      </c>
      <c r="C18" s="142">
        <v>598057.5</v>
      </c>
    </row>
    <row r="19" spans="1:3" ht="15" customHeight="1">
      <c r="A19" s="143" t="s">
        <v>107</v>
      </c>
      <c r="B19" s="144" t="s">
        <v>108</v>
      </c>
      <c r="C19" s="142">
        <v>299028.75</v>
      </c>
    </row>
    <row r="20" spans="1:3" ht="15" customHeight="1">
      <c r="A20" s="143" t="s">
        <v>109</v>
      </c>
      <c r="B20" s="144" t="s">
        <v>110</v>
      </c>
      <c r="C20" s="142">
        <v>529000</v>
      </c>
    </row>
    <row r="21" spans="1:3" ht="15" customHeight="1">
      <c r="A21" s="140" t="s">
        <v>111</v>
      </c>
      <c r="B21" s="141" t="s">
        <v>112</v>
      </c>
      <c r="C21" s="142">
        <v>512599.53</v>
      </c>
    </row>
    <row r="22" spans="1:3" ht="15" customHeight="1">
      <c r="A22" s="143" t="s">
        <v>113</v>
      </c>
      <c r="B22" s="144" t="s">
        <v>114</v>
      </c>
      <c r="C22" s="142">
        <v>512599.53</v>
      </c>
    </row>
    <row r="23" spans="1:3" ht="15" customHeight="1">
      <c r="A23" s="143" t="s">
        <v>115</v>
      </c>
      <c r="B23" s="144" t="s">
        <v>116</v>
      </c>
      <c r="C23" s="142">
        <v>228273.31</v>
      </c>
    </row>
    <row r="24" spans="1:3" ht="15" customHeight="1">
      <c r="A24" s="143" t="s">
        <v>117</v>
      </c>
      <c r="B24" s="144" t="s">
        <v>118</v>
      </c>
      <c r="C24" s="142">
        <v>273112.64</v>
      </c>
    </row>
    <row r="25" spans="1:3" ht="15" customHeight="1">
      <c r="A25" s="143" t="s">
        <v>119</v>
      </c>
      <c r="B25" s="144" t="s">
        <v>120</v>
      </c>
      <c r="C25" s="142">
        <v>11213.58</v>
      </c>
    </row>
    <row r="26" spans="1:3" ht="15" customHeight="1">
      <c r="A26" s="140" t="s">
        <v>121</v>
      </c>
      <c r="B26" s="141" t="s">
        <v>122</v>
      </c>
      <c r="C26" s="142">
        <v>4909437.94</v>
      </c>
    </row>
    <row r="27" spans="1:3" ht="15" customHeight="1">
      <c r="A27" s="143" t="s">
        <v>123</v>
      </c>
      <c r="B27" s="144" t="s">
        <v>124</v>
      </c>
      <c r="C27" s="142">
        <v>4909437.94</v>
      </c>
    </row>
    <row r="28" spans="1:3" ht="15" customHeight="1">
      <c r="A28" s="143" t="s">
        <v>125</v>
      </c>
      <c r="B28" s="144" t="s">
        <v>126</v>
      </c>
      <c r="C28" s="142">
        <v>4909437.94</v>
      </c>
    </row>
    <row r="29" spans="1:3" ht="15" customHeight="1">
      <c r="A29" s="140" t="s">
        <v>127</v>
      </c>
      <c r="B29" s="141" t="s">
        <v>128</v>
      </c>
      <c r="C29" s="142">
        <v>481591.13</v>
      </c>
    </row>
    <row r="30" spans="1:3" ht="15" customHeight="1">
      <c r="A30" s="143" t="s">
        <v>129</v>
      </c>
      <c r="B30" s="144" t="s">
        <v>130</v>
      </c>
      <c r="C30" s="142">
        <v>481591.13</v>
      </c>
    </row>
    <row r="31" spans="1:3" ht="15" customHeight="1">
      <c r="A31" s="143" t="s">
        <v>131</v>
      </c>
      <c r="B31" s="144" t="s">
        <v>132</v>
      </c>
      <c r="C31" s="142">
        <v>481591.13</v>
      </c>
    </row>
  </sheetData>
  <sheetProtection/>
  <mergeCells count="2">
    <mergeCell ref="A1:C1"/>
    <mergeCell ref="B2:C2"/>
  </mergeCells>
  <printOptions/>
  <pageMargins left="0.71" right="0.71" top="0.59" bottom="0.39" header="0.31" footer="0.24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C61"/>
  <sheetViews>
    <sheetView zoomScalePageLayoutView="0" workbookViewId="0" topLeftCell="A1">
      <selection activeCell="C17" sqref="C17"/>
    </sheetView>
  </sheetViews>
  <sheetFormatPr defaultColWidth="9.00390625" defaultRowHeight="14.25"/>
  <cols>
    <col min="1" max="1" width="11.125" style="0" customWidth="1"/>
    <col min="2" max="2" width="46.00390625" style="0" customWidth="1"/>
    <col min="3" max="3" width="17.25390625" style="114" customWidth="1"/>
    <col min="4" max="4" width="10.375" style="0" bestFit="1" customWidth="1"/>
  </cols>
  <sheetData>
    <row r="1" spans="1:3" ht="24">
      <c r="A1" s="197" t="s">
        <v>133</v>
      </c>
      <c r="B1" s="197"/>
      <c r="C1" s="198"/>
    </row>
    <row r="2" spans="1:3" ht="14.25">
      <c r="A2" s="115"/>
      <c r="B2" s="116" t="s">
        <v>134</v>
      </c>
      <c r="C2" s="117"/>
    </row>
    <row r="3" spans="1:3" ht="14.25">
      <c r="A3" s="118"/>
      <c r="B3" s="119"/>
      <c r="C3" s="120" t="s">
        <v>20</v>
      </c>
    </row>
    <row r="4" spans="1:3" ht="15.75">
      <c r="A4" s="121" t="s">
        <v>135</v>
      </c>
      <c r="B4" s="122" t="s">
        <v>136</v>
      </c>
      <c r="C4" s="123" t="s">
        <v>137</v>
      </c>
    </row>
    <row r="5" spans="1:3" ht="15.75">
      <c r="A5" s="124"/>
      <c r="B5" s="121" t="s">
        <v>138</v>
      </c>
      <c r="C5" s="125">
        <f>C6+C22+C30+C37+C41+C44+C48+C51+C57+C11</f>
        <v>14957448.5</v>
      </c>
    </row>
    <row r="6" spans="1:3" ht="15.75">
      <c r="A6" s="126">
        <v>501</v>
      </c>
      <c r="B6" s="127" t="s">
        <v>139</v>
      </c>
      <c r="C6" s="128">
        <f>SUM(C7:C10)</f>
        <v>4131817.2699999996</v>
      </c>
    </row>
    <row r="7" spans="1:3" ht="15.75">
      <c r="A7" s="126">
        <v>50101</v>
      </c>
      <c r="B7" s="127" t="s">
        <v>140</v>
      </c>
      <c r="C7" s="129">
        <v>1626733</v>
      </c>
    </row>
    <row r="8" spans="1:3" ht="15.75">
      <c r="A8" s="126">
        <v>50102</v>
      </c>
      <c r="B8" s="127" t="s">
        <v>141</v>
      </c>
      <c r="C8" s="129">
        <v>1060173.14</v>
      </c>
    </row>
    <row r="9" spans="1:3" ht="15.75">
      <c r="A9" s="126">
        <v>50103</v>
      </c>
      <c r="B9" s="127" t="s">
        <v>142</v>
      </c>
      <c r="C9" s="129">
        <v>481591.13</v>
      </c>
    </row>
    <row r="10" spans="1:3" ht="15.75">
      <c r="A10" s="126">
        <v>50199</v>
      </c>
      <c r="B10" s="127" t="s">
        <v>143</v>
      </c>
      <c r="C10" s="129">
        <v>963320</v>
      </c>
    </row>
    <row r="11" spans="1:3" ht="15.75">
      <c r="A11" s="126">
        <v>502</v>
      </c>
      <c r="B11" s="127" t="s">
        <v>144</v>
      </c>
      <c r="C11" s="128">
        <f>SUM(C12:C21)</f>
        <v>1611266.39</v>
      </c>
    </row>
    <row r="12" spans="1:3" ht="15.75">
      <c r="A12" s="126">
        <v>50201</v>
      </c>
      <c r="B12" s="127" t="s">
        <v>145</v>
      </c>
      <c r="C12" s="130">
        <v>1188190.18</v>
      </c>
    </row>
    <row r="13" spans="1:3" ht="15.75">
      <c r="A13" s="126">
        <v>50202</v>
      </c>
      <c r="B13" s="127" t="s">
        <v>146</v>
      </c>
      <c r="C13" s="130">
        <v>29240</v>
      </c>
    </row>
    <row r="14" spans="1:3" ht="15.75">
      <c r="A14" s="126">
        <v>50203</v>
      </c>
      <c r="B14" s="127" t="s">
        <v>147</v>
      </c>
      <c r="C14" s="130">
        <v>15276.21</v>
      </c>
    </row>
    <row r="15" spans="1:3" ht="15.75">
      <c r="A15" s="126">
        <v>50204</v>
      </c>
      <c r="B15" s="127" t="s">
        <v>148</v>
      </c>
      <c r="C15" s="130"/>
    </row>
    <row r="16" spans="1:3" ht="15.75">
      <c r="A16" s="126">
        <v>50205</v>
      </c>
      <c r="B16" s="127" t="s">
        <v>149</v>
      </c>
      <c r="C16" s="130">
        <v>169600</v>
      </c>
    </row>
    <row r="17" spans="1:3" ht="15.75">
      <c r="A17" s="126">
        <v>50206</v>
      </c>
      <c r="B17" s="127" t="s">
        <v>150</v>
      </c>
      <c r="C17" s="130">
        <v>13860</v>
      </c>
    </row>
    <row r="18" spans="1:3" ht="15.75">
      <c r="A18" s="126">
        <v>50207</v>
      </c>
      <c r="B18" s="127" t="s">
        <v>151</v>
      </c>
      <c r="C18" s="130"/>
    </row>
    <row r="19" spans="1:3" ht="15.75">
      <c r="A19" s="126">
        <v>50208</v>
      </c>
      <c r="B19" s="127" t="s">
        <v>152</v>
      </c>
      <c r="C19" s="130">
        <v>40000</v>
      </c>
    </row>
    <row r="20" spans="1:3" ht="15.75">
      <c r="A20" s="126">
        <v>50209</v>
      </c>
      <c r="B20" s="127" t="s">
        <v>153</v>
      </c>
      <c r="C20" s="130">
        <v>18000</v>
      </c>
    </row>
    <row r="21" spans="1:3" ht="15.75">
      <c r="A21" s="126">
        <v>50299</v>
      </c>
      <c r="B21" s="127" t="s">
        <v>154</v>
      </c>
      <c r="C21" s="130">
        <v>137100</v>
      </c>
    </row>
    <row r="22" spans="1:3" ht="15.75">
      <c r="A22" s="126">
        <v>503</v>
      </c>
      <c r="B22" s="127" t="s">
        <v>155</v>
      </c>
      <c r="C22" s="128"/>
    </row>
    <row r="23" spans="1:3" ht="15.75">
      <c r="A23" s="126">
        <v>50301</v>
      </c>
      <c r="B23" s="127" t="s">
        <v>156</v>
      </c>
      <c r="C23" s="130"/>
    </row>
    <row r="24" spans="1:3" ht="15.75">
      <c r="A24" s="126">
        <v>50302</v>
      </c>
      <c r="B24" s="127" t="s">
        <v>157</v>
      </c>
      <c r="C24" s="130"/>
    </row>
    <row r="25" spans="1:3" ht="15.75">
      <c r="A25" s="126">
        <v>50303</v>
      </c>
      <c r="B25" s="127" t="s">
        <v>158</v>
      </c>
      <c r="C25" s="130"/>
    </row>
    <row r="26" spans="1:3" ht="15.75">
      <c r="A26" s="126">
        <v>50305</v>
      </c>
      <c r="B26" s="127" t="s">
        <v>159</v>
      </c>
      <c r="C26" s="130"/>
    </row>
    <row r="27" spans="1:3" ht="15.75">
      <c r="A27" s="126">
        <v>50306</v>
      </c>
      <c r="B27" s="127" t="s">
        <v>160</v>
      </c>
      <c r="C27" s="130"/>
    </row>
    <row r="28" spans="1:3" ht="15.75">
      <c r="A28" s="126">
        <v>50307</v>
      </c>
      <c r="B28" s="127" t="s">
        <v>161</v>
      </c>
      <c r="C28" s="130"/>
    </row>
    <row r="29" spans="1:3" ht="15.75">
      <c r="A29" s="126">
        <v>50399</v>
      </c>
      <c r="B29" s="127" t="s">
        <v>162</v>
      </c>
      <c r="C29" s="130"/>
    </row>
    <row r="30" spans="1:3" ht="15.75">
      <c r="A30" s="126">
        <v>504</v>
      </c>
      <c r="B30" s="127" t="s">
        <v>163</v>
      </c>
      <c r="C30" s="128">
        <f>SUM(C31:C36)</f>
        <v>0</v>
      </c>
    </row>
    <row r="31" spans="1:3" ht="15.75">
      <c r="A31" s="126">
        <v>50401</v>
      </c>
      <c r="B31" s="127" t="s">
        <v>156</v>
      </c>
      <c r="C31" s="130"/>
    </row>
    <row r="32" spans="1:3" ht="15.75">
      <c r="A32" s="126">
        <v>50402</v>
      </c>
      <c r="B32" s="127" t="s">
        <v>157</v>
      </c>
      <c r="C32" s="130"/>
    </row>
    <row r="33" spans="1:3" ht="15.75">
      <c r="A33" s="126">
        <v>50403</v>
      </c>
      <c r="B33" s="127" t="s">
        <v>158</v>
      </c>
      <c r="C33" s="130"/>
    </row>
    <row r="34" spans="1:3" ht="15.75">
      <c r="A34" s="126">
        <v>50404</v>
      </c>
      <c r="B34" s="127" t="s">
        <v>160</v>
      </c>
      <c r="C34" s="130"/>
    </row>
    <row r="35" spans="1:3" ht="15.75">
      <c r="A35" s="126">
        <v>50405</v>
      </c>
      <c r="B35" s="127" t="s">
        <v>161</v>
      </c>
      <c r="C35" s="130"/>
    </row>
    <row r="36" spans="1:3" ht="15.75">
      <c r="A36" s="126">
        <v>50499</v>
      </c>
      <c r="B36" s="127" t="s">
        <v>162</v>
      </c>
      <c r="C36" s="130"/>
    </row>
    <row r="37" spans="1:3" ht="15.75">
      <c r="A37" s="126">
        <v>505</v>
      </c>
      <c r="B37" s="127" t="s">
        <v>164</v>
      </c>
      <c r="C37" s="128">
        <f>SUM(C38:C40)</f>
        <v>5067859.84</v>
      </c>
    </row>
    <row r="38" spans="1:3" ht="15.75">
      <c r="A38" s="126">
        <v>50501</v>
      </c>
      <c r="B38" s="127" t="s">
        <v>165</v>
      </c>
      <c r="C38" s="130">
        <v>2386526.4</v>
      </c>
    </row>
    <row r="39" spans="1:3" ht="15.75">
      <c r="A39" s="126">
        <v>50502</v>
      </c>
      <c r="B39" s="127" t="s">
        <v>166</v>
      </c>
      <c r="C39" s="130">
        <f>221912.64+1064220.8</f>
        <v>1286133.44</v>
      </c>
    </row>
    <row r="40" spans="1:3" ht="15.75">
      <c r="A40" s="126">
        <v>50599</v>
      </c>
      <c r="B40" s="127" t="s">
        <v>167</v>
      </c>
      <c r="C40" s="130">
        <v>1395200</v>
      </c>
    </row>
    <row r="41" spans="1:3" ht="15.75">
      <c r="A41" s="126">
        <v>506</v>
      </c>
      <c r="B41" s="127" t="s">
        <v>168</v>
      </c>
      <c r="C41" s="128">
        <f>SUM(C42:C43)</f>
        <v>0</v>
      </c>
    </row>
    <row r="42" spans="1:3" ht="15.75">
      <c r="A42" s="126">
        <v>50601</v>
      </c>
      <c r="B42" s="127" t="s">
        <v>169</v>
      </c>
      <c r="C42" s="130"/>
    </row>
    <row r="43" spans="1:3" ht="15.75">
      <c r="A43" s="126">
        <v>50602</v>
      </c>
      <c r="B43" s="127" t="s">
        <v>170</v>
      </c>
      <c r="C43" s="130"/>
    </row>
    <row r="44" spans="1:3" ht="15.75">
      <c r="A44" s="126">
        <v>507</v>
      </c>
      <c r="B44" s="127" t="s">
        <v>171</v>
      </c>
      <c r="C44" s="128">
        <f>SUM(C45:C47)</f>
        <v>0</v>
      </c>
    </row>
    <row r="45" spans="1:3" ht="15.75">
      <c r="A45" s="126">
        <v>50701</v>
      </c>
      <c r="B45" s="127" t="s">
        <v>172</v>
      </c>
      <c r="C45" s="130"/>
    </row>
    <row r="46" spans="1:3" ht="15.75">
      <c r="A46" s="126">
        <v>50702</v>
      </c>
      <c r="B46" s="127" t="s">
        <v>173</v>
      </c>
      <c r="C46" s="130"/>
    </row>
    <row r="47" spans="1:3" ht="15.75">
      <c r="A47" s="126">
        <v>50799</v>
      </c>
      <c r="B47" s="127" t="s">
        <v>174</v>
      </c>
      <c r="C47" s="130"/>
    </row>
    <row r="48" spans="1:3" ht="15.75">
      <c r="A48" s="126">
        <v>508</v>
      </c>
      <c r="B48" s="127" t="s">
        <v>175</v>
      </c>
      <c r="C48" s="128">
        <f>SUM(C49:C50)</f>
        <v>0</v>
      </c>
    </row>
    <row r="49" spans="1:3" ht="15.75">
      <c r="A49" s="126">
        <v>50801</v>
      </c>
      <c r="B49" s="127" t="s">
        <v>176</v>
      </c>
      <c r="C49" s="130"/>
    </row>
    <row r="50" spans="1:3" ht="15.75">
      <c r="A50" s="126">
        <v>50802</v>
      </c>
      <c r="B50" s="127" t="s">
        <v>177</v>
      </c>
      <c r="C50" s="130"/>
    </row>
    <row r="51" spans="1:3" ht="15.75">
      <c r="A51" s="126">
        <v>509</v>
      </c>
      <c r="B51" s="127" t="s">
        <v>178</v>
      </c>
      <c r="C51" s="128">
        <f>SUM(C52:C56)</f>
        <v>4146505</v>
      </c>
    </row>
    <row r="52" spans="1:3" ht="15.75">
      <c r="A52" s="126">
        <v>50901</v>
      </c>
      <c r="B52" s="127" t="s">
        <v>179</v>
      </c>
      <c r="C52" s="130">
        <v>3303777</v>
      </c>
    </row>
    <row r="53" spans="1:3" ht="15.75">
      <c r="A53" s="126">
        <v>50902</v>
      </c>
      <c r="B53" s="127" t="s">
        <v>180</v>
      </c>
      <c r="C53" s="130"/>
    </row>
    <row r="54" spans="1:3" ht="15.75">
      <c r="A54" s="126">
        <v>50903</v>
      </c>
      <c r="B54" s="127" t="s">
        <v>181</v>
      </c>
      <c r="C54" s="130"/>
    </row>
    <row r="55" spans="1:3" ht="15.75">
      <c r="A55" s="126">
        <v>50905</v>
      </c>
      <c r="B55" s="127" t="s">
        <v>182</v>
      </c>
      <c r="C55" s="130"/>
    </row>
    <row r="56" spans="1:3" ht="15.75">
      <c r="A56" s="126">
        <v>50999</v>
      </c>
      <c r="B56" s="127" t="s">
        <v>183</v>
      </c>
      <c r="C56" s="130">
        <v>842728</v>
      </c>
    </row>
    <row r="57" spans="1:3" ht="15.75">
      <c r="A57" s="126">
        <v>599</v>
      </c>
      <c r="B57" s="127" t="s">
        <v>184</v>
      </c>
      <c r="C57" s="128">
        <f>SUM(C58:C61)</f>
        <v>0</v>
      </c>
    </row>
    <row r="58" spans="1:3" ht="15.75">
      <c r="A58" s="126">
        <v>59906</v>
      </c>
      <c r="B58" s="127" t="s">
        <v>185</v>
      </c>
      <c r="C58" s="130"/>
    </row>
    <row r="59" spans="1:3" ht="15.75">
      <c r="A59" s="126">
        <v>59907</v>
      </c>
      <c r="B59" s="127" t="s">
        <v>186</v>
      </c>
      <c r="C59" s="130"/>
    </row>
    <row r="60" spans="1:3" ht="15.75">
      <c r="A60" s="126">
        <v>59908</v>
      </c>
      <c r="B60" s="127" t="s">
        <v>187</v>
      </c>
      <c r="C60" s="130"/>
    </row>
    <row r="61" spans="1:3" ht="15.75">
      <c r="A61" s="126">
        <v>59999</v>
      </c>
      <c r="B61" s="127" t="s">
        <v>188</v>
      </c>
      <c r="C61" s="130"/>
    </row>
  </sheetData>
  <sheetProtection/>
  <mergeCells count="1">
    <mergeCell ref="A1:C1"/>
  </mergeCells>
  <printOptions horizontalCentered="1"/>
  <pageMargins left="0.71" right="0.71" top="0.5" bottom="0.47" header="0.31" footer="0.3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24"/>
  <sheetViews>
    <sheetView zoomScalePageLayoutView="0" workbookViewId="0" topLeftCell="A1">
      <selection activeCell="F7" sqref="F7"/>
    </sheetView>
  </sheetViews>
  <sheetFormatPr defaultColWidth="9.00390625" defaultRowHeight="14.25"/>
  <cols>
    <col min="1" max="1" width="28.50390625" style="0" customWidth="1"/>
    <col min="2" max="2" width="44.875" style="0" customWidth="1"/>
  </cols>
  <sheetData>
    <row r="1" spans="1:2" ht="18">
      <c r="A1" s="35"/>
      <c r="B1" s="35"/>
    </row>
    <row r="2" spans="1:2" ht="24">
      <c r="A2" s="201" t="s">
        <v>189</v>
      </c>
      <c r="B2" s="201"/>
    </row>
    <row r="3" spans="1:2" ht="14.25">
      <c r="A3" s="202" t="s">
        <v>190</v>
      </c>
      <c r="B3" s="202"/>
    </row>
    <row r="4" spans="1:2" ht="14.25">
      <c r="A4" s="36"/>
      <c r="B4" s="37" t="s">
        <v>20</v>
      </c>
    </row>
    <row r="5" spans="1:2" ht="14.25">
      <c r="A5" s="204" t="s">
        <v>191</v>
      </c>
      <c r="B5" s="205" t="s">
        <v>192</v>
      </c>
    </row>
    <row r="6" spans="1:2" ht="14.25">
      <c r="A6" s="204"/>
      <c r="B6" s="205"/>
    </row>
    <row r="7" spans="1:2" ht="30" customHeight="1">
      <c r="A7" s="38" t="s">
        <v>193</v>
      </c>
      <c r="B7" s="38"/>
    </row>
    <row r="8" spans="1:2" ht="30" customHeight="1">
      <c r="A8" s="39"/>
      <c r="B8" s="40"/>
    </row>
    <row r="9" spans="1:2" ht="30" customHeight="1">
      <c r="A9" s="39"/>
      <c r="B9" s="40"/>
    </row>
    <row r="10" spans="1:2" ht="30" customHeight="1">
      <c r="A10" s="39"/>
      <c r="B10" s="40"/>
    </row>
    <row r="11" spans="1:2" ht="30" customHeight="1">
      <c r="A11" s="39"/>
      <c r="B11" s="40"/>
    </row>
    <row r="12" spans="1:2" ht="30" customHeight="1">
      <c r="A12" s="39"/>
      <c r="B12" s="40"/>
    </row>
    <row r="13" spans="1:2" ht="30" customHeight="1">
      <c r="A13" s="39"/>
      <c r="B13" s="40"/>
    </row>
    <row r="14" spans="1:2" ht="30" customHeight="1">
      <c r="A14" s="39"/>
      <c r="B14" s="40"/>
    </row>
    <row r="15" spans="1:2" ht="30" customHeight="1">
      <c r="A15" s="39"/>
      <c r="B15" s="40"/>
    </row>
    <row r="16" spans="1:2" ht="30" customHeight="1">
      <c r="A16" s="39"/>
      <c r="B16" s="40"/>
    </row>
    <row r="17" spans="1:2" ht="30" customHeight="1">
      <c r="A17" s="39"/>
      <c r="B17" s="40"/>
    </row>
    <row r="18" spans="1:2" ht="30" customHeight="1">
      <c r="A18" s="39"/>
      <c r="B18" s="40"/>
    </row>
    <row r="19" spans="1:2" ht="30" customHeight="1">
      <c r="A19" s="39"/>
      <c r="B19" s="40"/>
    </row>
    <row r="20" spans="1:2" ht="30" customHeight="1">
      <c r="A20" s="39"/>
      <c r="B20" s="40"/>
    </row>
    <row r="21" spans="1:2" ht="30" customHeight="1">
      <c r="A21" s="39"/>
      <c r="B21" s="40"/>
    </row>
    <row r="22" spans="1:2" ht="30" customHeight="1">
      <c r="A22" s="39"/>
      <c r="B22" s="40"/>
    </row>
    <row r="23" spans="1:2" ht="30" customHeight="1">
      <c r="A23" s="39"/>
      <c r="B23" s="39"/>
    </row>
    <row r="24" spans="1:2" ht="14.25">
      <c r="A24" s="203" t="s">
        <v>194</v>
      </c>
      <c r="B24" s="203"/>
    </row>
  </sheetData>
  <sheetProtection/>
  <mergeCells count="5">
    <mergeCell ref="A2:B2"/>
    <mergeCell ref="A3:B3"/>
    <mergeCell ref="A24:B24"/>
    <mergeCell ref="A5:A6"/>
    <mergeCell ref="B5:B6"/>
  </mergeCells>
  <printOptions horizontalCentered="1"/>
  <pageMargins left="0.71" right="0.71" top="0.75" bottom="0.75" header="0.31" footer="0.3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G34"/>
  <sheetViews>
    <sheetView showGridLines="0" showZeros="0" zoomScalePageLayoutView="0" workbookViewId="0" topLeftCell="A1">
      <pane xSplit="1" ySplit="2" topLeftCell="B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20" sqref="B20"/>
    </sheetView>
  </sheetViews>
  <sheetFormatPr defaultColWidth="9.00390625" defaultRowHeight="14.25"/>
  <cols>
    <col min="1" max="1" width="33.00390625" style="81" customWidth="1"/>
    <col min="2" max="2" width="15.625" style="81" customWidth="1"/>
    <col min="3" max="3" width="14.50390625" style="81" customWidth="1"/>
    <col min="4" max="4" width="31.75390625" style="81" customWidth="1"/>
    <col min="5" max="5" width="15.50390625" style="81" customWidth="1"/>
    <col min="6" max="6" width="15.875" style="81" customWidth="1"/>
    <col min="7" max="7" width="20.875" style="81" customWidth="1"/>
    <col min="8" max="16384" width="9.00390625" style="81" customWidth="1"/>
  </cols>
  <sheetData>
    <row r="1" spans="1:7" s="80" customFormat="1" ht="20.25">
      <c r="A1" s="193" t="s">
        <v>195</v>
      </c>
      <c r="B1" s="193"/>
      <c r="C1" s="193"/>
      <c r="D1" s="193"/>
      <c r="E1" s="193"/>
      <c r="F1" s="193"/>
      <c r="G1" s="193"/>
    </row>
    <row r="2" spans="1:7" ht="14.25">
      <c r="A2" s="80" t="s">
        <v>196</v>
      </c>
      <c r="B2" s="80"/>
      <c r="G2" s="82" t="s">
        <v>20</v>
      </c>
    </row>
    <row r="3" spans="1:7" ht="20.25" customHeight="1">
      <c r="A3" s="83" t="s">
        <v>197</v>
      </c>
      <c r="B3" s="84" t="s">
        <v>24</v>
      </c>
      <c r="C3" s="84" t="s">
        <v>25</v>
      </c>
      <c r="D3" s="83" t="s">
        <v>198</v>
      </c>
      <c r="E3" s="84" t="s">
        <v>24</v>
      </c>
      <c r="F3" s="84" t="s">
        <v>25</v>
      </c>
      <c r="G3" s="85" t="s">
        <v>26</v>
      </c>
    </row>
    <row r="4" spans="1:7" ht="15.75" customHeight="1">
      <c r="A4" s="86" t="s">
        <v>199</v>
      </c>
      <c r="B4" s="86">
        <v>483039.3</v>
      </c>
      <c r="C4" s="87">
        <f>0</f>
        <v>0</v>
      </c>
      <c r="D4" s="88" t="s">
        <v>200</v>
      </c>
      <c r="E4" s="89"/>
      <c r="F4" s="90"/>
      <c r="G4" s="90"/>
    </row>
    <row r="5" spans="1:7" ht="15.75" customHeight="1">
      <c r="A5" s="89"/>
      <c r="B5" s="89"/>
      <c r="C5" s="90"/>
      <c r="D5" s="88" t="s">
        <v>201</v>
      </c>
      <c r="F5" s="90"/>
      <c r="G5" s="90"/>
    </row>
    <row r="6" spans="1:7" ht="15.75" customHeight="1">
      <c r="A6" s="89"/>
      <c r="B6" s="89"/>
      <c r="C6" s="90"/>
      <c r="D6" s="88" t="s">
        <v>202</v>
      </c>
      <c r="E6" s="89">
        <v>448515</v>
      </c>
      <c r="F6" s="87">
        <v>526101.3</v>
      </c>
      <c r="G6" s="90">
        <v>526101.3</v>
      </c>
    </row>
    <row r="7" spans="1:7" ht="15.75" customHeight="1">
      <c r="A7" s="89"/>
      <c r="B7" s="89"/>
      <c r="C7" s="90"/>
      <c r="D7" s="88" t="s">
        <v>203</v>
      </c>
      <c r="E7" s="89"/>
      <c r="F7" s="90"/>
      <c r="G7" s="90"/>
    </row>
    <row r="8" spans="1:7" ht="15.75" customHeight="1">
      <c r="A8" s="89"/>
      <c r="B8" s="89"/>
      <c r="C8" s="90"/>
      <c r="D8" s="88" t="s">
        <v>204</v>
      </c>
      <c r="E8" s="89"/>
      <c r="F8" s="90"/>
      <c r="G8" s="90"/>
    </row>
    <row r="9" spans="1:7" ht="15.75" customHeight="1">
      <c r="A9" s="89"/>
      <c r="B9" s="89"/>
      <c r="C9" s="90"/>
      <c r="D9" s="88" t="s">
        <v>205</v>
      </c>
      <c r="E9" s="89"/>
      <c r="F9" s="90"/>
      <c r="G9" s="90"/>
    </row>
    <row r="10" spans="1:7" ht="15.75" customHeight="1">
      <c r="A10" s="89"/>
      <c r="B10" s="89"/>
      <c r="C10" s="90"/>
      <c r="D10" s="88" t="s">
        <v>206</v>
      </c>
      <c r="E10" s="89"/>
      <c r="F10" s="87"/>
      <c r="G10" s="90"/>
    </row>
    <row r="11" spans="1:7" ht="15.75" customHeight="1">
      <c r="A11" s="89"/>
      <c r="B11" s="89"/>
      <c r="C11" s="90"/>
      <c r="D11" s="89"/>
      <c r="E11" s="89"/>
      <c r="F11" s="90"/>
      <c r="G11" s="90"/>
    </row>
    <row r="12" spans="1:7" ht="15.75" customHeight="1">
      <c r="A12" s="89"/>
      <c r="B12" s="89"/>
      <c r="C12" s="90"/>
      <c r="D12" s="89"/>
      <c r="E12" s="89"/>
      <c r="F12" s="90"/>
      <c r="G12" s="90"/>
    </row>
    <row r="13" spans="1:7" ht="15.75" customHeight="1">
      <c r="A13" s="89"/>
      <c r="B13" s="89"/>
      <c r="C13" s="90"/>
      <c r="D13" s="89"/>
      <c r="E13" s="89"/>
      <c r="F13" s="87"/>
      <c r="G13" s="90"/>
    </row>
    <row r="14" spans="1:7" ht="15.75" customHeight="1">
      <c r="A14" s="89"/>
      <c r="B14" s="89"/>
      <c r="C14" s="90"/>
      <c r="D14" s="89"/>
      <c r="E14" s="89"/>
      <c r="F14" s="90"/>
      <c r="G14" s="90"/>
    </row>
    <row r="15" spans="1:7" ht="15.75" customHeight="1">
      <c r="A15" s="89"/>
      <c r="B15" s="89"/>
      <c r="C15" s="90"/>
      <c r="D15" s="89"/>
      <c r="E15" s="89"/>
      <c r="F15" s="90"/>
      <c r="G15" s="90"/>
    </row>
    <row r="16" spans="1:7" ht="15.75" customHeight="1">
      <c r="A16" s="89"/>
      <c r="B16" s="89"/>
      <c r="C16" s="90"/>
      <c r="D16" s="89"/>
      <c r="E16" s="89"/>
      <c r="F16" s="90"/>
      <c r="G16" s="90"/>
    </row>
    <row r="17" spans="1:7" ht="15.75" customHeight="1">
      <c r="A17" s="89"/>
      <c r="B17" s="89"/>
      <c r="C17" s="90"/>
      <c r="D17" s="89"/>
      <c r="E17" s="89"/>
      <c r="F17" s="90"/>
      <c r="G17" s="90"/>
    </row>
    <row r="18" spans="1:7" ht="15.75" customHeight="1">
      <c r="A18" s="89"/>
      <c r="B18" s="89"/>
      <c r="C18" s="90"/>
      <c r="D18" s="89"/>
      <c r="E18" s="89"/>
      <c r="F18" s="87"/>
      <c r="G18" s="90"/>
    </row>
    <row r="19" spans="1:7" ht="15.75" customHeight="1">
      <c r="A19" s="89"/>
      <c r="B19" s="89"/>
      <c r="C19" s="90"/>
      <c r="D19" s="89"/>
      <c r="E19" s="89"/>
      <c r="F19" s="90"/>
      <c r="G19" s="90"/>
    </row>
    <row r="20" spans="1:7" ht="15.75" customHeight="1">
      <c r="A20" s="91" t="s">
        <v>207</v>
      </c>
      <c r="B20" s="92">
        <f>B4</f>
        <v>483039.3</v>
      </c>
      <c r="C20" s="92">
        <f>C4</f>
        <v>0</v>
      </c>
      <c r="D20" s="93" t="s">
        <v>65</v>
      </c>
      <c r="E20" s="92">
        <f>SUM(E4:E10)</f>
        <v>448515</v>
      </c>
      <c r="F20" s="92">
        <f>SUM(F4:F10)</f>
        <v>526101.3</v>
      </c>
      <c r="G20" s="92">
        <f>SUM(G4:G10)</f>
        <v>526101.3</v>
      </c>
    </row>
    <row r="21" spans="1:7" ht="15.75" customHeight="1">
      <c r="A21" s="94" t="s">
        <v>208</v>
      </c>
      <c r="B21" s="95">
        <f aca="true" t="shared" si="0" ref="B21:G21">B22</f>
        <v>0</v>
      </c>
      <c r="C21" s="95">
        <f t="shared" si="0"/>
        <v>0</v>
      </c>
      <c r="D21" s="96" t="s">
        <v>66</v>
      </c>
      <c r="E21" s="97">
        <f t="shared" si="0"/>
        <v>0</v>
      </c>
      <c r="F21" s="97">
        <f t="shared" si="0"/>
        <v>0</v>
      </c>
      <c r="G21" s="97">
        <f t="shared" si="0"/>
        <v>0</v>
      </c>
    </row>
    <row r="22" spans="1:7" ht="15.75" customHeight="1">
      <c r="A22" s="88" t="s">
        <v>209</v>
      </c>
      <c r="B22" s="88"/>
      <c r="C22" s="87">
        <f>0</f>
        <v>0</v>
      </c>
      <c r="D22" s="98" t="s">
        <v>67</v>
      </c>
      <c r="E22" s="99">
        <f>E23+E24</f>
        <v>0</v>
      </c>
      <c r="F22" s="99">
        <f>F23+F24</f>
        <v>0</v>
      </c>
      <c r="G22" s="99">
        <f>G23+G24</f>
        <v>0</v>
      </c>
    </row>
    <row r="23" spans="1:7" ht="15.75" customHeight="1">
      <c r="A23" s="88"/>
      <c r="B23" s="88"/>
      <c r="C23" s="100"/>
      <c r="D23" s="98" t="s">
        <v>68</v>
      </c>
      <c r="E23" s="98"/>
      <c r="F23" s="87">
        <f>0</f>
        <v>0</v>
      </c>
      <c r="G23" s="90"/>
    </row>
    <row r="24" spans="1:7" ht="15.75" customHeight="1">
      <c r="A24" s="101" t="s">
        <v>210</v>
      </c>
      <c r="B24" s="101">
        <f>B25</f>
        <v>491577</v>
      </c>
      <c r="C24" s="90">
        <f>C25</f>
        <v>526101.3</v>
      </c>
      <c r="D24" s="102" t="s">
        <v>69</v>
      </c>
      <c r="E24" s="102"/>
      <c r="F24" s="87">
        <f>0</f>
        <v>0</v>
      </c>
      <c r="G24" s="90"/>
    </row>
    <row r="25" spans="1:7" ht="15.75" customHeight="1">
      <c r="A25" s="103" t="s">
        <v>72</v>
      </c>
      <c r="B25" s="103">
        <v>491577</v>
      </c>
      <c r="C25" s="90">
        <v>526101.3</v>
      </c>
      <c r="D25" s="89"/>
      <c r="E25" s="89"/>
      <c r="F25" s="90"/>
      <c r="G25" s="90"/>
    </row>
    <row r="26" spans="1:7" ht="15.75" customHeight="1">
      <c r="A26" s="104"/>
      <c r="B26" s="104"/>
      <c r="C26" s="90"/>
      <c r="D26" s="102"/>
      <c r="E26" s="102"/>
      <c r="F26" s="90"/>
      <c r="G26" s="90"/>
    </row>
    <row r="27" spans="1:7" ht="15.75" customHeight="1">
      <c r="A27" s="104"/>
      <c r="B27" s="104"/>
      <c r="C27" s="90"/>
      <c r="D27" s="102"/>
      <c r="E27" s="102"/>
      <c r="F27" s="105"/>
      <c r="G27" s="105"/>
    </row>
    <row r="28" spans="1:7" ht="15.75" customHeight="1">
      <c r="A28" s="106"/>
      <c r="B28" s="106"/>
      <c r="C28" s="90"/>
      <c r="D28" s="107"/>
      <c r="E28" s="107"/>
      <c r="F28" s="90"/>
      <c r="G28" s="90"/>
    </row>
    <row r="29" spans="1:7" ht="15.75" customHeight="1">
      <c r="A29" s="101" t="s">
        <v>76</v>
      </c>
      <c r="B29" s="108">
        <f>B30</f>
        <v>0</v>
      </c>
      <c r="C29" s="108">
        <f>C30</f>
        <v>0</v>
      </c>
      <c r="D29" s="109" t="s">
        <v>71</v>
      </c>
      <c r="E29" s="109"/>
      <c r="F29" s="87">
        <f>0</f>
        <v>0</v>
      </c>
      <c r="G29" s="90"/>
    </row>
    <row r="30" spans="1:7" ht="15.75" customHeight="1">
      <c r="A30" s="88" t="s">
        <v>211</v>
      </c>
      <c r="B30" s="88"/>
      <c r="C30" s="87">
        <f>0</f>
        <v>0</v>
      </c>
      <c r="D30" s="109" t="s">
        <v>73</v>
      </c>
      <c r="E30" s="109">
        <f>E31</f>
        <v>526101.3</v>
      </c>
      <c r="F30" s="87">
        <f>C34-F20</f>
        <v>0</v>
      </c>
      <c r="G30" s="90"/>
    </row>
    <row r="31" spans="1:7" ht="15.75" customHeight="1">
      <c r="A31" s="101"/>
      <c r="B31" s="101"/>
      <c r="C31" s="90"/>
      <c r="D31" s="110" t="s">
        <v>74</v>
      </c>
      <c r="E31" s="110">
        <v>526101.3</v>
      </c>
      <c r="F31" s="90"/>
      <c r="G31" s="90"/>
    </row>
    <row r="32" spans="1:7" ht="15.75" customHeight="1">
      <c r="A32" s="88"/>
      <c r="B32" s="88"/>
      <c r="C32" s="90"/>
      <c r="D32" s="89" t="s">
        <v>212</v>
      </c>
      <c r="E32" s="89"/>
      <c r="F32" s="90"/>
      <c r="G32" s="90"/>
    </row>
    <row r="33" spans="1:7" ht="15.75" customHeight="1">
      <c r="A33" s="101"/>
      <c r="B33" s="101"/>
      <c r="C33" s="90"/>
      <c r="D33" s="110"/>
      <c r="E33" s="110"/>
      <c r="F33" s="90"/>
      <c r="G33" s="90"/>
    </row>
    <row r="34" spans="1:7" ht="15.75" customHeight="1">
      <c r="A34" s="111" t="s">
        <v>77</v>
      </c>
      <c r="B34" s="112">
        <f>B20+B21+B24+B29</f>
        <v>974616.3</v>
      </c>
      <c r="C34" s="112">
        <f>C20+C21+C24+C29</f>
        <v>526101.3</v>
      </c>
      <c r="D34" s="111" t="s">
        <v>78</v>
      </c>
      <c r="E34" s="113">
        <f>E20+E21+E29+E30</f>
        <v>974616.3</v>
      </c>
      <c r="F34" s="113">
        <f>F20+F21+F29+F30</f>
        <v>526101.3</v>
      </c>
      <c r="G34" s="113">
        <f>G20+G21+G29+G30</f>
        <v>526101.3</v>
      </c>
    </row>
  </sheetData>
  <sheetProtection/>
  <mergeCells count="1">
    <mergeCell ref="A1:G1"/>
  </mergeCells>
  <printOptions horizontalCentered="1"/>
  <pageMargins left="0.16" right="0.16" top="0.55" bottom="0.35" header="0.12" footer="0.12"/>
  <pageSetup firstPageNumber="15" useFirstPageNumber="1" horizontalDpi="600" verticalDpi="6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C17"/>
  <sheetViews>
    <sheetView zoomScalePageLayoutView="0" workbookViewId="0" topLeftCell="A1">
      <selection activeCell="F13" sqref="F13"/>
    </sheetView>
  </sheetViews>
  <sheetFormatPr defaultColWidth="9.00390625" defaultRowHeight="14.25"/>
  <cols>
    <col min="1" max="1" width="12.375" style="0" customWidth="1"/>
    <col min="2" max="2" width="46.00390625" style="0" customWidth="1"/>
    <col min="3" max="3" width="19.00390625" style="0" customWidth="1"/>
  </cols>
  <sheetData>
    <row r="1" spans="2:3" ht="18">
      <c r="B1" s="206"/>
      <c r="C1" s="206"/>
    </row>
    <row r="2" spans="1:3" ht="24">
      <c r="A2" s="201" t="s">
        <v>213</v>
      </c>
      <c r="B2" s="201"/>
      <c r="C2" s="201"/>
    </row>
    <row r="3" spans="2:3" ht="14.25">
      <c r="B3" s="41"/>
      <c r="C3" s="42" t="s">
        <v>20</v>
      </c>
    </row>
    <row r="4" spans="1:3" ht="18">
      <c r="A4" s="43" t="s">
        <v>135</v>
      </c>
      <c r="B4" s="44" t="s">
        <v>81</v>
      </c>
      <c r="C4" s="44" t="s">
        <v>137</v>
      </c>
    </row>
    <row r="5" spans="1:3" ht="30" customHeight="1">
      <c r="A5" s="9"/>
      <c r="B5" s="45" t="s">
        <v>193</v>
      </c>
      <c r="C5" s="76">
        <f>C6+C13</f>
        <v>526101.3</v>
      </c>
    </row>
    <row r="6" spans="1:3" ht="30" customHeight="1">
      <c r="A6" s="47">
        <v>212</v>
      </c>
      <c r="B6" s="48" t="s">
        <v>214</v>
      </c>
      <c r="C6" s="77">
        <f>C7+C11</f>
        <v>526101.3</v>
      </c>
    </row>
    <row r="7" spans="1:3" ht="30" customHeight="1">
      <c r="A7" s="47">
        <v>21208</v>
      </c>
      <c r="B7" s="48" t="s">
        <v>215</v>
      </c>
      <c r="C7" s="77">
        <f>C8+C9+C10</f>
        <v>526101.3</v>
      </c>
    </row>
    <row r="8" spans="1:3" ht="30" customHeight="1">
      <c r="A8" s="47">
        <v>2120802</v>
      </c>
      <c r="B8" s="48" t="s">
        <v>216</v>
      </c>
      <c r="C8" s="49"/>
    </row>
    <row r="9" spans="1:3" ht="30" customHeight="1">
      <c r="A9" s="47">
        <v>2120804</v>
      </c>
      <c r="B9" s="48" t="s">
        <v>217</v>
      </c>
      <c r="C9" s="49"/>
    </row>
    <row r="10" spans="1:3" ht="30" customHeight="1">
      <c r="A10" s="47">
        <v>2120899</v>
      </c>
      <c r="B10" s="48" t="s">
        <v>218</v>
      </c>
      <c r="C10" s="78">
        <v>526101.3</v>
      </c>
    </row>
    <row r="11" spans="1:3" ht="30" customHeight="1">
      <c r="A11" s="47">
        <v>21213</v>
      </c>
      <c r="B11" s="48" t="s">
        <v>219</v>
      </c>
      <c r="C11" s="79">
        <f aca="true" t="shared" si="0" ref="C11:C16">C12</f>
        <v>0</v>
      </c>
    </row>
    <row r="12" spans="1:3" ht="30" customHeight="1">
      <c r="A12" s="47">
        <v>2121301</v>
      </c>
      <c r="B12" s="48" t="s">
        <v>220</v>
      </c>
      <c r="C12" s="49"/>
    </row>
    <row r="13" spans="1:3" ht="30" customHeight="1">
      <c r="A13" s="47">
        <v>213</v>
      </c>
      <c r="B13" s="48" t="s">
        <v>221</v>
      </c>
      <c r="C13" s="79">
        <f>C14+C16</f>
        <v>0</v>
      </c>
    </row>
    <row r="14" spans="1:3" ht="30" customHeight="1">
      <c r="A14" s="47">
        <v>21367</v>
      </c>
      <c r="B14" s="48" t="s">
        <v>222</v>
      </c>
      <c r="C14" s="79">
        <f t="shared" si="0"/>
        <v>0</v>
      </c>
    </row>
    <row r="15" spans="1:3" ht="30" customHeight="1">
      <c r="A15" s="47">
        <v>2136701</v>
      </c>
      <c r="B15" s="48" t="s">
        <v>223</v>
      </c>
      <c r="C15" s="49"/>
    </row>
    <row r="16" spans="1:3" ht="30" customHeight="1">
      <c r="A16" s="47">
        <v>21369</v>
      </c>
      <c r="B16" s="48" t="s">
        <v>224</v>
      </c>
      <c r="C16" s="79">
        <f t="shared" si="0"/>
        <v>0</v>
      </c>
    </row>
    <row r="17" spans="1:3" ht="30" customHeight="1">
      <c r="A17" s="47">
        <v>2136902</v>
      </c>
      <c r="B17" s="48" t="s">
        <v>225</v>
      </c>
      <c r="C17" s="49"/>
    </row>
  </sheetData>
  <sheetProtection/>
  <mergeCells count="2">
    <mergeCell ref="B1:C1"/>
    <mergeCell ref="A2:C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24"/>
  <sheetViews>
    <sheetView zoomScalePageLayoutView="0" workbookViewId="0" topLeftCell="A1">
      <selection activeCell="E7" sqref="E7"/>
    </sheetView>
  </sheetViews>
  <sheetFormatPr defaultColWidth="9.00390625" defaultRowHeight="14.25"/>
  <cols>
    <col min="1" max="1" width="28.50390625" style="0" customWidth="1"/>
    <col min="2" max="2" width="44.875" style="0" customWidth="1"/>
  </cols>
  <sheetData>
    <row r="1" spans="1:2" ht="18">
      <c r="A1" s="35"/>
      <c r="B1" s="35"/>
    </row>
    <row r="2" spans="1:2" ht="24">
      <c r="A2" s="201" t="s">
        <v>226</v>
      </c>
      <c r="B2" s="201"/>
    </row>
    <row r="3" spans="1:2" ht="14.25">
      <c r="A3" s="202" t="s">
        <v>190</v>
      </c>
      <c r="B3" s="202"/>
    </row>
    <row r="4" spans="1:2" ht="14.25">
      <c r="A4" s="36"/>
      <c r="B4" s="37" t="s">
        <v>20</v>
      </c>
    </row>
    <row r="5" spans="1:2" ht="14.25">
      <c r="A5" s="204" t="s">
        <v>191</v>
      </c>
      <c r="B5" s="205" t="s">
        <v>192</v>
      </c>
    </row>
    <row r="6" spans="1:2" ht="14.25">
      <c r="A6" s="204"/>
      <c r="B6" s="205"/>
    </row>
    <row r="7" spans="1:2" ht="30" customHeight="1">
      <c r="A7" s="38" t="s">
        <v>193</v>
      </c>
      <c r="B7" s="38"/>
    </row>
    <row r="8" spans="1:2" ht="30" customHeight="1">
      <c r="A8" s="39"/>
      <c r="B8" s="40"/>
    </row>
    <row r="9" spans="1:2" ht="30" customHeight="1">
      <c r="A9" s="39"/>
      <c r="B9" s="40"/>
    </row>
    <row r="10" spans="1:2" ht="30" customHeight="1">
      <c r="A10" s="39"/>
      <c r="B10" s="40"/>
    </row>
    <row r="11" spans="1:2" ht="30" customHeight="1">
      <c r="A11" s="39"/>
      <c r="B11" s="40"/>
    </row>
    <row r="12" spans="1:2" ht="30" customHeight="1">
      <c r="A12" s="39"/>
      <c r="B12" s="40"/>
    </row>
    <row r="13" spans="1:2" ht="30" customHeight="1">
      <c r="A13" s="39"/>
      <c r="B13" s="40"/>
    </row>
    <row r="14" spans="1:2" ht="30" customHeight="1">
      <c r="A14" s="39"/>
      <c r="B14" s="40"/>
    </row>
    <row r="15" spans="1:2" ht="30" customHeight="1">
      <c r="A15" s="39"/>
      <c r="B15" s="40"/>
    </row>
    <row r="16" spans="1:2" ht="30" customHeight="1">
      <c r="A16" s="39"/>
      <c r="B16" s="40"/>
    </row>
    <row r="17" spans="1:2" ht="30" customHeight="1">
      <c r="A17" s="39"/>
      <c r="B17" s="40"/>
    </row>
    <row r="18" spans="1:2" ht="30" customHeight="1">
      <c r="A18" s="39"/>
      <c r="B18" s="40"/>
    </row>
    <row r="19" spans="1:2" ht="30" customHeight="1">
      <c r="A19" s="39"/>
      <c r="B19" s="40"/>
    </row>
    <row r="20" spans="1:2" ht="30" customHeight="1">
      <c r="A20" s="39"/>
      <c r="B20" s="40"/>
    </row>
    <row r="21" spans="1:2" ht="30" customHeight="1">
      <c r="A21" s="39"/>
      <c r="B21" s="40"/>
    </row>
    <row r="22" spans="1:2" ht="30" customHeight="1">
      <c r="A22" s="39"/>
      <c r="B22" s="40"/>
    </row>
    <row r="23" spans="1:2" ht="30" customHeight="1">
      <c r="A23" s="39"/>
      <c r="B23" s="39"/>
    </row>
    <row r="24" spans="1:2" ht="14.25">
      <c r="A24" s="203" t="s">
        <v>194</v>
      </c>
      <c r="B24" s="203"/>
    </row>
  </sheetData>
  <sheetProtection/>
  <mergeCells count="5">
    <mergeCell ref="A2:B2"/>
    <mergeCell ref="A3:B3"/>
    <mergeCell ref="A24:B24"/>
    <mergeCell ref="A5:A6"/>
    <mergeCell ref="B5:B6"/>
  </mergeCells>
  <printOptions horizontalCentered="1"/>
  <pageMargins left="0.71" right="0.71" top="0.75" bottom="0.75" header="0.31" footer="0.3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Administrator</cp:lastModifiedBy>
  <cp:lastPrinted>2021-03-17T09:22:42Z</cp:lastPrinted>
  <dcterms:created xsi:type="dcterms:W3CDTF">2006-02-13T05:15:25Z</dcterms:created>
  <dcterms:modified xsi:type="dcterms:W3CDTF">2022-03-21T02:59:37Z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81BB294910284BB9B228AF39D786597E</vt:lpwstr>
  </property>
  <property fmtid="{D5CDD505-2E9C-101B-9397-08002B2CF9AE}" pid="3" name="KSOProductBuildVer">
    <vt:lpwstr>2052-10.1.0.5554</vt:lpwstr>
  </property>
  <property fmtid="{D5CDD505-2E9C-101B-9397-08002B2CF9AE}" pid="4" name="KSOReadingLayout">
    <vt:bool>true</vt:bool>
  </property>
</Properties>
</file>