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附件1 控制数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<sst xmlns="http://schemas.openxmlformats.org/spreadsheetml/2006/main" count="68" uniqueCount="48">
  <si>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2020年中和镇农业支持保护补贴指标面积控制数</t>
  </si>
  <si>
    <t>单位：亩</t>
  </si>
  <si>
    <t>村别</t>
  </si>
  <si>
    <t>确权颁证耕地面积</t>
  </si>
  <si>
    <t>县下达指标数</t>
  </si>
  <si>
    <t>2019年控制面积基数</t>
  </si>
  <si>
    <t>新增耕地面积</t>
  </si>
  <si>
    <t>核减耕地</t>
  </si>
  <si>
    <r>
      <t>2</t>
    </r>
    <r>
      <rPr>
        <sz val="11"/>
        <rFont val="宋体"/>
        <family val="0"/>
      </rPr>
      <t>020年</t>
    </r>
    <r>
      <rPr>
        <sz val="11"/>
        <rFont val="宋体"/>
        <family val="0"/>
      </rPr>
      <t>补贴控制面积</t>
    </r>
  </si>
  <si>
    <t>一般农户</t>
  </si>
  <si>
    <t>种粮大户</t>
  </si>
  <si>
    <t>2018年面积</t>
  </si>
  <si>
    <t>原因整治合格土地</t>
  </si>
  <si>
    <t>佐证资料（文号）</t>
  </si>
  <si>
    <t>新增小计</t>
  </si>
  <si>
    <t>非农业征占耕地</t>
  </si>
  <si>
    <t>畜禽养殖占地</t>
  </si>
  <si>
    <t>退耕还林地</t>
  </si>
  <si>
    <t>核减小计</t>
  </si>
  <si>
    <t>合 计</t>
  </si>
  <si>
    <t>鹤  林</t>
  </si>
  <si>
    <t>建设用地整理合格</t>
  </si>
  <si>
    <t>开建地整字[2018]18号</t>
  </si>
  <si>
    <t>天  星</t>
  </si>
  <si>
    <t>开建地整字[2018]15号</t>
  </si>
  <si>
    <t>黄  鹰</t>
  </si>
  <si>
    <t>开建地整字[2018]21、18号</t>
  </si>
  <si>
    <t>白  果</t>
  </si>
  <si>
    <t>开建地整字[2018]21号</t>
  </si>
  <si>
    <t>中  和</t>
  </si>
  <si>
    <t>开建地整字[2018]14、21号</t>
  </si>
  <si>
    <t>护  国</t>
  </si>
  <si>
    <t>开建地整字[2018]16、21号</t>
  </si>
  <si>
    <t>新  义</t>
  </si>
  <si>
    <t>升  平</t>
  </si>
  <si>
    <t>当  阳</t>
  </si>
  <si>
    <t>中  峰</t>
  </si>
  <si>
    <t>开建地整字[2018]19、21号</t>
  </si>
  <si>
    <t>排  楼</t>
  </si>
  <si>
    <t>子  坪</t>
  </si>
  <si>
    <t>开建地整字[2018]15、20号</t>
  </si>
  <si>
    <t>白  水</t>
  </si>
  <si>
    <t>开建地整字[2018]20号</t>
  </si>
  <si>
    <t>凤  顶</t>
  </si>
  <si>
    <t>袁  坪</t>
  </si>
  <si>
    <t>永  农</t>
  </si>
  <si>
    <t>开建地整字[2018]17、20号</t>
  </si>
  <si>
    <t>填表人签字：         农业服务中心主任签字：            财政办主任签字               分管领导签字：               主要领导签字：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</si>
</sst>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方正仿宋_GBK"/>
      <family val="4"/>
    </font>
    <font>
      <sz val="8"/>
      <color indexed="8"/>
      <name val="方正仿宋_GBK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9"/>
      <color rgb="FF000000"/>
      <name val="方正仿宋_GBK"/>
      <family val="4"/>
    </font>
    <font>
      <sz val="8"/>
      <color rgb="FF000000"/>
      <name val="方正仿宋_GBK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3" fillId="13" borderId="5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9" borderId="0" applyNumberFormat="0" applyBorder="0" applyAlignment="0" applyProtection="0"/>
    <xf numFmtId="0" fontId="20" fillId="4" borderId="7" applyNumberFormat="0" applyAlignment="0" applyProtection="0"/>
    <xf numFmtId="0" fontId="17" fillId="7" borderId="4" applyNumberFormat="0" applyAlignment="0" applyProtection="0"/>
    <xf numFmtId="0" fontId="2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2" fontId="5" fillId="0" borderId="9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30" fillId="0" borderId="0" xfId="0" applyFont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S8" sqref="S8"/>
    </sheetView>
  </sheetViews>
  <sheetFormatPr defaultColWidth="9.00390625" defaultRowHeight="14.25"/>
  <cols>
    <col min="1" max="1" width="7.375" style="0" customWidth="1"/>
    <col min="2" max="2" width="9.00390625" style="0" customWidth="1"/>
    <col min="3" max="4" width="10.00390625" style="0" customWidth="1"/>
    <col min="5" max="5" width="8.75390625" style="0" customWidth="1"/>
    <col min="6" max="6" width="7.25390625" style="0" customWidth="1"/>
    <col min="7" max="7" width="8.25390625" style="0" customWidth="1"/>
    <col min="8" max="8" width="7.375" style="0" customWidth="1"/>
    <col min="9" max="9" width="8.125" style="0" customWidth="1"/>
    <col min="10" max="10" width="6.625" style="0" customWidth="1"/>
    <col min="11" max="11" width="6.00390625" style="0" customWidth="1"/>
    <col min="12" max="12" width="6.25390625" style="0" customWidth="1"/>
    <col min="13" max="13" width="11.25390625" style="0" customWidth="1"/>
    <col min="14" max="14" width="10.125" style="0" customWidth="1"/>
    <col min="15" max="15" width="9.375" style="0" customWidth="1"/>
    <col min="18" max="18" width="9.50390625" style="0" bestFit="1" customWidth="1"/>
    <col min="20" max="20" width="9.375" style="0" bestFit="1" customWidth="1"/>
  </cols>
  <sheetData>
    <row r="1" spans="1:15" ht="22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" customHeight="1">
      <c r="A3" s="23" t="s">
        <v>2</v>
      </c>
      <c r="B3" s="25" t="s">
        <v>3</v>
      </c>
      <c r="C3" s="25" t="s">
        <v>4</v>
      </c>
      <c r="D3" s="25" t="s">
        <v>5</v>
      </c>
      <c r="E3" s="19" t="s">
        <v>6</v>
      </c>
      <c r="F3" s="20"/>
      <c r="G3" s="20"/>
      <c r="H3" s="21"/>
      <c r="I3" s="19" t="s">
        <v>7</v>
      </c>
      <c r="J3" s="20"/>
      <c r="K3" s="20"/>
      <c r="L3" s="21"/>
      <c r="M3" s="25" t="s">
        <v>8</v>
      </c>
      <c r="N3" s="25" t="s">
        <v>9</v>
      </c>
      <c r="O3" s="25" t="s">
        <v>10</v>
      </c>
    </row>
    <row r="4" spans="1:15" ht="41.25" customHeight="1">
      <c r="A4" s="24"/>
      <c r="B4" s="26"/>
      <c r="C4" s="26"/>
      <c r="D4" s="26"/>
      <c r="E4" s="1" t="s">
        <v>11</v>
      </c>
      <c r="F4" s="2" t="s">
        <v>12</v>
      </c>
      <c r="G4" s="10" t="s">
        <v>13</v>
      </c>
      <c r="H4" s="1" t="s">
        <v>14</v>
      </c>
      <c r="I4" s="2" t="s">
        <v>15</v>
      </c>
      <c r="J4" s="1" t="s">
        <v>16</v>
      </c>
      <c r="K4" s="1" t="s">
        <v>17</v>
      </c>
      <c r="L4" s="6" t="s">
        <v>18</v>
      </c>
      <c r="M4" s="27"/>
      <c r="N4" s="27"/>
      <c r="O4" s="27"/>
    </row>
    <row r="5" spans="1:17" ht="22.5" customHeight="1">
      <c r="A5" s="3" t="s">
        <v>19</v>
      </c>
      <c r="B5" s="11">
        <f aca="true" t="shared" si="0" ref="B5:H5">SUM(B6:B21)</f>
        <v>56253.1445</v>
      </c>
      <c r="C5" s="11">
        <f t="shared" si="0"/>
        <v>56253.1445</v>
      </c>
      <c r="D5" s="11">
        <f t="shared" si="0"/>
        <v>55040.067500000005</v>
      </c>
      <c r="E5" s="3">
        <f t="shared" si="0"/>
        <v>268.79999999999995</v>
      </c>
      <c r="F5" s="3">
        <f t="shared" si="0"/>
        <v>0</v>
      </c>
      <c r="G5" s="3">
        <f t="shared" si="0"/>
        <v>0</v>
      </c>
      <c r="H5" s="3">
        <f t="shared" si="0"/>
        <v>268.79999999999995</v>
      </c>
      <c r="I5" s="3"/>
      <c r="J5" s="3"/>
      <c r="K5" s="3"/>
      <c r="L5" s="3">
        <f>SUM(L6:L21)</f>
        <v>0</v>
      </c>
      <c r="M5" s="7">
        <f>SUM(M6:M21)</f>
        <v>55308.86750000001</v>
      </c>
      <c r="N5" s="8">
        <f>SUM(N6:N21)</f>
        <v>53689.037500000006</v>
      </c>
      <c r="O5" s="3">
        <f>SUM(O6:O21)</f>
        <v>1254.92</v>
      </c>
      <c r="Q5" s="9"/>
    </row>
    <row r="6" spans="1:19" ht="22.5" customHeight="1">
      <c r="A6" s="4" t="s">
        <v>20</v>
      </c>
      <c r="B6" s="12">
        <v>3513.92</v>
      </c>
      <c r="C6" s="12">
        <v>3513.92</v>
      </c>
      <c r="D6" s="12">
        <v>3248.1</v>
      </c>
      <c r="E6" s="3">
        <v>15.36</v>
      </c>
      <c r="F6" s="13" t="s">
        <v>21</v>
      </c>
      <c r="G6" s="14" t="s">
        <v>22</v>
      </c>
      <c r="H6" s="3">
        <f>E6</f>
        <v>15.36</v>
      </c>
      <c r="I6" s="3"/>
      <c r="J6" s="3"/>
      <c r="K6" s="3"/>
      <c r="L6" s="3">
        <f>I6+J6+K6</f>
        <v>0</v>
      </c>
      <c r="M6" s="7">
        <f>D6+H6-L6</f>
        <v>3263.46</v>
      </c>
      <c r="N6" s="8">
        <v>3248.1</v>
      </c>
      <c r="O6" s="3"/>
      <c r="Q6" s="9"/>
      <c r="R6" s="16"/>
      <c r="S6" s="9"/>
    </row>
    <row r="7" spans="1:19" ht="22.5" customHeight="1">
      <c r="A7" s="4" t="s">
        <v>23</v>
      </c>
      <c r="B7" s="12">
        <v>2277.07</v>
      </c>
      <c r="C7" s="12">
        <v>2277.07</v>
      </c>
      <c r="D7" s="12">
        <v>2273.2000000000003</v>
      </c>
      <c r="E7" s="3">
        <v>34.04</v>
      </c>
      <c r="F7" s="13" t="s">
        <v>21</v>
      </c>
      <c r="G7" s="14" t="s">
        <v>24</v>
      </c>
      <c r="H7" s="3">
        <f aca="true" t="shared" si="1" ref="H7:H21">E7</f>
        <v>34.04</v>
      </c>
      <c r="I7" s="3"/>
      <c r="J7" s="3"/>
      <c r="K7" s="3"/>
      <c r="L7" s="3">
        <f aca="true" t="shared" si="2" ref="L7:L21">I7+J7+K7</f>
        <v>0</v>
      </c>
      <c r="M7" s="7">
        <f aca="true" t="shared" si="3" ref="M7:M21">D7+H7-L7</f>
        <v>2307.2400000000002</v>
      </c>
      <c r="N7" s="8">
        <v>2273.2000000000003</v>
      </c>
      <c r="O7" s="3"/>
      <c r="Q7" s="9"/>
      <c r="R7" s="16"/>
      <c r="S7" s="9"/>
    </row>
    <row r="8" spans="1:19" ht="22.5" customHeight="1">
      <c r="A8" s="4" t="s">
        <v>25</v>
      </c>
      <c r="B8" s="12">
        <v>2389.361</v>
      </c>
      <c r="C8" s="12">
        <v>2389.361</v>
      </c>
      <c r="D8" s="12">
        <v>2390.2509999999997</v>
      </c>
      <c r="E8" s="3">
        <v>29.17</v>
      </c>
      <c r="F8" s="13" t="s">
        <v>21</v>
      </c>
      <c r="G8" s="14" t="s">
        <v>26</v>
      </c>
      <c r="H8" s="3">
        <f t="shared" si="1"/>
        <v>29.17</v>
      </c>
      <c r="I8" s="3"/>
      <c r="J8" s="3"/>
      <c r="K8" s="3"/>
      <c r="L8" s="3">
        <f t="shared" si="2"/>
        <v>0</v>
      </c>
      <c r="M8" s="7">
        <f t="shared" si="3"/>
        <v>2419.421</v>
      </c>
      <c r="N8" s="8">
        <v>2390.2509999999997</v>
      </c>
      <c r="O8" s="3"/>
      <c r="Q8" s="9"/>
      <c r="R8" s="16"/>
      <c r="S8" s="9"/>
    </row>
    <row r="9" spans="1:19" ht="22.5" customHeight="1">
      <c r="A9" s="4" t="s">
        <v>27</v>
      </c>
      <c r="B9" s="12">
        <v>2806.023</v>
      </c>
      <c r="C9" s="12">
        <v>2806.023</v>
      </c>
      <c r="D9" s="12">
        <v>2809.303</v>
      </c>
      <c r="E9" s="3">
        <v>11.29</v>
      </c>
      <c r="F9" s="13" t="s">
        <v>21</v>
      </c>
      <c r="G9" s="14" t="s">
        <v>28</v>
      </c>
      <c r="H9" s="3">
        <f t="shared" si="1"/>
        <v>11.29</v>
      </c>
      <c r="I9" s="3"/>
      <c r="J9" s="3"/>
      <c r="K9" s="3"/>
      <c r="L9" s="3">
        <f t="shared" si="2"/>
        <v>0</v>
      </c>
      <c r="M9" s="7">
        <f t="shared" si="3"/>
        <v>2820.593</v>
      </c>
      <c r="N9" s="8">
        <v>2809.303</v>
      </c>
      <c r="O9" s="3"/>
      <c r="Q9" s="9"/>
      <c r="R9" s="16"/>
      <c r="S9" s="9"/>
    </row>
    <row r="10" spans="1:19" ht="22.5" customHeight="1">
      <c r="A10" s="4" t="s">
        <v>29</v>
      </c>
      <c r="B10" s="12">
        <v>3890.206</v>
      </c>
      <c r="C10" s="12">
        <v>3890.206</v>
      </c>
      <c r="D10" s="12">
        <v>3882.906</v>
      </c>
      <c r="E10" s="3">
        <v>13.9</v>
      </c>
      <c r="F10" s="13" t="s">
        <v>21</v>
      </c>
      <c r="G10" s="14" t="s">
        <v>30</v>
      </c>
      <c r="H10" s="3">
        <f t="shared" si="1"/>
        <v>13.9</v>
      </c>
      <c r="I10" s="3"/>
      <c r="J10" s="3"/>
      <c r="K10" s="3"/>
      <c r="L10" s="3">
        <f t="shared" si="2"/>
        <v>0</v>
      </c>
      <c r="M10" s="7">
        <f t="shared" si="3"/>
        <v>3896.806</v>
      </c>
      <c r="N10" s="8">
        <v>3882.906</v>
      </c>
      <c r="O10" s="3">
        <v>73</v>
      </c>
      <c r="Q10" s="9"/>
      <c r="R10" s="16"/>
      <c r="S10" s="9"/>
    </row>
    <row r="11" spans="1:19" ht="22.5" customHeight="1">
      <c r="A11" s="4" t="s">
        <v>31</v>
      </c>
      <c r="B11" s="12">
        <v>3769.752</v>
      </c>
      <c r="C11" s="12">
        <v>3769.752</v>
      </c>
      <c r="D11" s="12">
        <v>3770.4519999999998</v>
      </c>
      <c r="E11" s="5">
        <v>8.15</v>
      </c>
      <c r="F11" s="13" t="s">
        <v>21</v>
      </c>
      <c r="G11" s="14" t="s">
        <v>32</v>
      </c>
      <c r="H11" s="3">
        <f t="shared" si="1"/>
        <v>8.15</v>
      </c>
      <c r="I11" s="3"/>
      <c r="J11" s="3"/>
      <c r="K11" s="3"/>
      <c r="L11" s="3">
        <f t="shared" si="2"/>
        <v>0</v>
      </c>
      <c r="M11" s="7">
        <f t="shared" si="3"/>
        <v>3778.602</v>
      </c>
      <c r="N11" s="8">
        <v>3641.4519999999998</v>
      </c>
      <c r="O11" s="3">
        <v>112.5</v>
      </c>
      <c r="Q11" s="9"/>
      <c r="R11" s="16"/>
      <c r="S11" s="9"/>
    </row>
    <row r="12" spans="1:19" ht="22.5" customHeight="1">
      <c r="A12" s="4" t="s">
        <v>33</v>
      </c>
      <c r="B12" s="12">
        <v>5147.02</v>
      </c>
      <c r="C12" s="12">
        <v>5147.02</v>
      </c>
      <c r="D12" s="12">
        <v>5160.7300000000005</v>
      </c>
      <c r="E12" s="3">
        <v>12.07</v>
      </c>
      <c r="F12" s="13" t="s">
        <v>21</v>
      </c>
      <c r="G12" s="14" t="s">
        <v>32</v>
      </c>
      <c r="H12" s="3">
        <f t="shared" si="1"/>
        <v>12.07</v>
      </c>
      <c r="I12" s="3"/>
      <c r="J12" s="3"/>
      <c r="K12" s="3"/>
      <c r="L12" s="3">
        <f t="shared" si="2"/>
        <v>0</v>
      </c>
      <c r="M12" s="7">
        <f t="shared" si="3"/>
        <v>5172.8</v>
      </c>
      <c r="N12" s="8">
        <v>5160.7300000000005</v>
      </c>
      <c r="O12" s="3"/>
      <c r="Q12" s="9"/>
      <c r="R12" s="16"/>
      <c r="S12" s="9"/>
    </row>
    <row r="13" spans="1:19" ht="22.5" customHeight="1">
      <c r="A13" s="4" t="s">
        <v>34</v>
      </c>
      <c r="B13" s="12">
        <v>3900.87</v>
      </c>
      <c r="C13" s="12">
        <v>3900.87</v>
      </c>
      <c r="D13" s="12">
        <v>3923.27</v>
      </c>
      <c r="E13" s="3">
        <v>7.35</v>
      </c>
      <c r="F13" s="13" t="s">
        <v>21</v>
      </c>
      <c r="G13" s="14" t="s">
        <v>32</v>
      </c>
      <c r="H13" s="3">
        <f t="shared" si="1"/>
        <v>7.35</v>
      </c>
      <c r="I13" s="3"/>
      <c r="J13" s="3"/>
      <c r="K13" s="3"/>
      <c r="L13" s="3">
        <f t="shared" si="2"/>
        <v>0</v>
      </c>
      <c r="M13" s="7">
        <f t="shared" si="3"/>
        <v>3930.62</v>
      </c>
      <c r="N13" s="8">
        <v>3707.45</v>
      </c>
      <c r="O13" s="3">
        <v>181</v>
      </c>
      <c r="Q13" s="9"/>
      <c r="R13" s="16"/>
      <c r="S13" s="9"/>
    </row>
    <row r="14" spans="1:19" ht="22.5" customHeight="1">
      <c r="A14" s="4" t="s">
        <v>35</v>
      </c>
      <c r="B14" s="12">
        <v>4463.972</v>
      </c>
      <c r="C14" s="12">
        <v>4463.972</v>
      </c>
      <c r="D14" s="12">
        <v>4477.4</v>
      </c>
      <c r="E14" s="3">
        <v>20.29</v>
      </c>
      <c r="F14" s="13" t="s">
        <v>21</v>
      </c>
      <c r="G14" s="14" t="s">
        <v>30</v>
      </c>
      <c r="H14" s="3">
        <f t="shared" si="1"/>
        <v>20.29</v>
      </c>
      <c r="I14" s="3"/>
      <c r="J14" s="3"/>
      <c r="K14" s="3"/>
      <c r="L14" s="3">
        <f t="shared" si="2"/>
        <v>0</v>
      </c>
      <c r="M14" s="7">
        <f t="shared" si="3"/>
        <v>4497.69</v>
      </c>
      <c r="N14" s="8">
        <v>4477.4</v>
      </c>
      <c r="O14" s="3"/>
      <c r="Q14" s="9"/>
      <c r="R14" s="16"/>
      <c r="S14" s="9"/>
    </row>
    <row r="15" spans="1:19" ht="22.5" customHeight="1">
      <c r="A15" s="4" t="s">
        <v>36</v>
      </c>
      <c r="B15" s="12">
        <v>3357.385</v>
      </c>
      <c r="C15" s="12">
        <v>3357.385</v>
      </c>
      <c r="D15" s="12">
        <v>3354.06</v>
      </c>
      <c r="E15" s="3">
        <v>43.81</v>
      </c>
      <c r="F15" s="13" t="s">
        <v>21</v>
      </c>
      <c r="G15" s="14" t="s">
        <v>37</v>
      </c>
      <c r="H15" s="3">
        <f t="shared" si="1"/>
        <v>43.81</v>
      </c>
      <c r="I15" s="3"/>
      <c r="J15" s="3"/>
      <c r="K15" s="3"/>
      <c r="L15" s="3">
        <f t="shared" si="2"/>
        <v>0</v>
      </c>
      <c r="M15" s="7">
        <f t="shared" si="3"/>
        <v>3397.87</v>
      </c>
      <c r="N15" s="8">
        <v>3213.22</v>
      </c>
      <c r="O15" s="3">
        <v>62.21</v>
      </c>
      <c r="Q15" s="9"/>
      <c r="R15" s="16"/>
      <c r="S15" s="9"/>
    </row>
    <row r="16" spans="1:19" ht="22.5" customHeight="1">
      <c r="A16" s="4" t="s">
        <v>38</v>
      </c>
      <c r="B16" s="12">
        <v>4546.89</v>
      </c>
      <c r="C16" s="12">
        <v>4546.89</v>
      </c>
      <c r="D16" s="12">
        <v>4564.6900000000005</v>
      </c>
      <c r="E16" s="3">
        <v>10.29</v>
      </c>
      <c r="F16" s="13" t="s">
        <v>21</v>
      </c>
      <c r="G16" s="14" t="s">
        <v>30</v>
      </c>
      <c r="H16" s="3">
        <f t="shared" si="1"/>
        <v>10.29</v>
      </c>
      <c r="I16" s="3"/>
      <c r="J16" s="3"/>
      <c r="K16" s="3"/>
      <c r="L16" s="3">
        <f t="shared" si="2"/>
        <v>0</v>
      </c>
      <c r="M16" s="7">
        <f t="shared" si="3"/>
        <v>4574.9800000000005</v>
      </c>
      <c r="N16" s="8">
        <v>4319.6900000000005</v>
      </c>
      <c r="O16" s="3">
        <v>259.42</v>
      </c>
      <c r="Q16" s="9"/>
      <c r="R16" s="16"/>
      <c r="S16" s="9"/>
    </row>
    <row r="17" spans="1:19" ht="22.5" customHeight="1">
      <c r="A17" s="4" t="s">
        <v>39</v>
      </c>
      <c r="B17" s="12">
        <v>3487.072</v>
      </c>
      <c r="C17" s="12">
        <v>3487.072</v>
      </c>
      <c r="D17" s="12">
        <v>3388.802</v>
      </c>
      <c r="E17" s="3">
        <v>15.07</v>
      </c>
      <c r="F17" s="13" t="s">
        <v>21</v>
      </c>
      <c r="G17" s="14" t="s">
        <v>40</v>
      </c>
      <c r="H17" s="3">
        <f t="shared" si="1"/>
        <v>15.07</v>
      </c>
      <c r="I17" s="3"/>
      <c r="J17" s="3"/>
      <c r="K17" s="3"/>
      <c r="L17" s="3">
        <f t="shared" si="2"/>
        <v>0</v>
      </c>
      <c r="M17" s="7">
        <f t="shared" si="3"/>
        <v>3403.8720000000003</v>
      </c>
      <c r="N17" s="8">
        <v>3388.802</v>
      </c>
      <c r="O17" s="3"/>
      <c r="Q17" s="9"/>
      <c r="R17" s="16"/>
      <c r="S17" s="9"/>
    </row>
    <row r="18" spans="1:19" ht="22.5" customHeight="1">
      <c r="A18" s="4" t="s">
        <v>41</v>
      </c>
      <c r="B18" s="12">
        <v>3623.031</v>
      </c>
      <c r="C18" s="12">
        <v>3623.031</v>
      </c>
      <c r="D18" s="12">
        <v>3519.431</v>
      </c>
      <c r="E18" s="3">
        <v>7.94</v>
      </c>
      <c r="F18" s="13" t="s">
        <v>21</v>
      </c>
      <c r="G18" s="14" t="s">
        <v>42</v>
      </c>
      <c r="H18" s="3">
        <f t="shared" si="1"/>
        <v>7.94</v>
      </c>
      <c r="I18" s="3"/>
      <c r="J18" s="3"/>
      <c r="K18" s="3"/>
      <c r="L18" s="3">
        <f t="shared" si="2"/>
        <v>0</v>
      </c>
      <c r="M18" s="7">
        <f t="shared" si="3"/>
        <v>3527.371</v>
      </c>
      <c r="N18" s="8">
        <v>3032.231</v>
      </c>
      <c r="O18" s="3">
        <v>468.79</v>
      </c>
      <c r="Q18" s="9"/>
      <c r="R18" s="16"/>
      <c r="S18" s="9"/>
    </row>
    <row r="19" spans="1:19" ht="22.5" customHeight="1">
      <c r="A19" s="4" t="s">
        <v>43</v>
      </c>
      <c r="B19" s="12">
        <v>3574.666</v>
      </c>
      <c r="C19" s="12">
        <v>3574.666</v>
      </c>
      <c r="D19" s="12">
        <v>3387.606</v>
      </c>
      <c r="E19" s="3">
        <v>0.48</v>
      </c>
      <c r="F19" s="13" t="s">
        <v>21</v>
      </c>
      <c r="G19" s="14" t="s">
        <v>42</v>
      </c>
      <c r="H19" s="3">
        <f t="shared" si="1"/>
        <v>0.48</v>
      </c>
      <c r="I19" s="3"/>
      <c r="J19" s="3"/>
      <c r="K19" s="3"/>
      <c r="L19" s="3">
        <f t="shared" si="2"/>
        <v>0</v>
      </c>
      <c r="M19" s="7">
        <f t="shared" si="3"/>
        <v>3388.0860000000002</v>
      </c>
      <c r="N19" s="8">
        <v>3387.606</v>
      </c>
      <c r="O19" s="3"/>
      <c r="Q19" s="9"/>
      <c r="R19" s="16"/>
      <c r="S19" s="9"/>
    </row>
    <row r="20" spans="1:19" ht="22.5" customHeight="1">
      <c r="A20" s="4" t="s">
        <v>44</v>
      </c>
      <c r="B20" s="12">
        <v>3121.66</v>
      </c>
      <c r="C20" s="12">
        <v>3121.66</v>
      </c>
      <c r="D20" s="12">
        <v>3138.9</v>
      </c>
      <c r="E20" s="3"/>
      <c r="F20" s="13" t="s">
        <v>21</v>
      </c>
      <c r="G20" s="14"/>
      <c r="H20" s="3">
        <f t="shared" si="1"/>
        <v>0</v>
      </c>
      <c r="I20" s="3"/>
      <c r="J20" s="3"/>
      <c r="K20" s="3"/>
      <c r="L20" s="3">
        <f t="shared" si="2"/>
        <v>0</v>
      </c>
      <c r="M20" s="7">
        <f t="shared" si="3"/>
        <v>3138.9</v>
      </c>
      <c r="N20" s="8">
        <v>3138.9</v>
      </c>
      <c r="O20" s="3"/>
      <c r="Q20" s="9"/>
      <c r="R20" s="16"/>
      <c r="S20" s="9"/>
    </row>
    <row r="21" spans="1:19" ht="22.5" customHeight="1">
      <c r="A21" s="4" t="s">
        <v>45</v>
      </c>
      <c r="B21" s="12">
        <v>2384.2465</v>
      </c>
      <c r="C21" s="12">
        <v>2384.2465</v>
      </c>
      <c r="D21" s="12">
        <v>1750.9665</v>
      </c>
      <c r="E21" s="3">
        <v>39.59</v>
      </c>
      <c r="F21" s="13" t="s">
        <v>21</v>
      </c>
      <c r="G21" s="14" t="s">
        <v>46</v>
      </c>
      <c r="H21" s="3">
        <f t="shared" si="1"/>
        <v>39.59</v>
      </c>
      <c r="I21" s="3"/>
      <c r="J21" s="3"/>
      <c r="K21" s="3"/>
      <c r="L21" s="3">
        <f t="shared" si="2"/>
        <v>0</v>
      </c>
      <c r="M21" s="7">
        <f t="shared" si="3"/>
        <v>1790.5565</v>
      </c>
      <c r="N21" s="8">
        <v>1617.7965</v>
      </c>
      <c r="O21" s="3">
        <v>98</v>
      </c>
      <c r="Q21" s="9"/>
      <c r="R21" s="16"/>
      <c r="S21" s="9"/>
    </row>
    <row r="22" spans="1:21" ht="14.25">
      <c r="A22" s="22" t="s">
        <v>47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S22" s="9"/>
      <c r="U22" s="9"/>
    </row>
    <row r="23" spans="1:15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</sheetData>
  <sheetProtection/>
  <mergeCells count="12">
    <mergeCell ref="N3:N4"/>
    <mergeCell ref="O3:O4"/>
    <mergeCell ref="A1:O1"/>
    <mergeCell ref="A2:O2"/>
    <mergeCell ref="E3:H3"/>
    <mergeCell ref="I3:L3"/>
    <mergeCell ref="A22:O22"/>
    <mergeCell ref="A3:A4"/>
    <mergeCell ref="B3:B4"/>
    <mergeCell ref="C3:C4"/>
    <mergeCell ref="D3:D4"/>
    <mergeCell ref="M3:M4"/>
  </mergeCells>
  <printOptions/>
  <pageMargins left="0.3972222222222222" right="0.3576388888888889" top="0.6097222222222223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中和镇</cp:lastModifiedBy>
  <cp:lastPrinted>2020-04-22T02:38:35Z</cp:lastPrinted>
  <dcterms:created xsi:type="dcterms:W3CDTF">2016-06-20T00:11:41Z</dcterms:created>
  <dcterms:modified xsi:type="dcterms:W3CDTF">2020-04-23T02:48:32Z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