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360" windowHeight="8715" firstSheet="8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<sst xmlns="http://schemas.openxmlformats.org/spreadsheetml/2006/main" count="450" uniqueCount="359">
  <si>
    <t>万州区</t>
  </si>
  <si>
    <t>区县名称</t>
  </si>
  <si>
    <t>渝中区</t>
  </si>
  <si>
    <t>江北区</t>
  </si>
  <si>
    <t>巴南区</t>
  </si>
  <si>
    <t>涪陵区</t>
  </si>
  <si>
    <t>黔江区</t>
  </si>
  <si>
    <t>江津市</t>
  </si>
  <si>
    <t>合川市</t>
  </si>
  <si>
    <t>其中：上年结转安排数</t>
  </si>
  <si>
    <t>一、税收收入</t>
  </si>
  <si>
    <t>二、非税收入</t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</si>
  <si>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</si>
  <si>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</si>
  <si>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</si>
  <si>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国有资本经营收入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</si>
  <si>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</si>
  <si>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</si>
  <si>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>转移性支出</t>
  </si>
  <si>
    <t>上解上级支出</t>
  </si>
  <si>
    <t xml:space="preserve">    体制上解支出</t>
  </si>
  <si>
    <t xml:space="preserve">       专项上解支出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</si>
  <si>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</si>
  <si>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</si>
  <si>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收入总计</t>
  </si>
  <si>
    <t>支出总计</t>
  </si>
  <si>
    <t>单位：元</t>
  </si>
  <si>
    <t>表1</t>
  </si>
  <si>
    <t>编制单位(盖章）：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</si>
  <si>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</t>
    </r>
  </si>
  <si>
    <t>调入资金</t>
  </si>
  <si>
    <t>一般性转移支付收入</t>
  </si>
  <si>
    <t>上年结转结余收入</t>
  </si>
  <si>
    <t>支出合计</t>
  </si>
  <si>
    <t xml:space="preserve">   　其中：结转</t>
  </si>
  <si>
    <t>政府性基金收入</t>
  </si>
  <si>
    <t>转移性收入</t>
  </si>
  <si>
    <t>上年结余收入</t>
  </si>
  <si>
    <t xml:space="preserve">   调出资金</t>
  </si>
  <si>
    <t xml:space="preserve">   年终结余</t>
  </si>
  <si>
    <t>表2</t>
  </si>
  <si>
    <t>公共预算收入合计</t>
  </si>
  <si>
    <t>1、均衡性转移支付收入</t>
  </si>
  <si>
    <t>2、固定数额补助</t>
  </si>
  <si>
    <t>3、其他一般性转移支付收入</t>
  </si>
  <si>
    <t xml:space="preserve">  其他一般公共服务支出</t>
  </si>
  <si>
    <t xml:space="preserve">  其他城乡社区支出</t>
  </si>
  <si>
    <t xml:space="preserve">  住房公积金</t>
  </si>
  <si>
    <t>其他支出</t>
  </si>
  <si>
    <t>2021年开州区乡镇街道基金收支预算表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</si>
  <si>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</si>
  <si>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</si>
  <si>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</si>
  <si>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</si>
  <si>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</si>
  <si>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</si>
  <si>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</si>
  <si>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</si>
  <si>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</si>
  <si>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</si>
  <si>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</si>
  <si>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</si>
  <si>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</si>
  <si>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</si>
  <si>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</si>
  <si>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</si>
  <si>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</si>
  <si>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</si>
  <si>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</si>
  <si>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</si>
  <si>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</si>
  <si>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</si>
  <si>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</si>
  <si>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</si>
  <si>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2020年执行数</t>
  </si>
  <si>
    <t>2021年预算数</t>
  </si>
  <si>
    <t>2021年预算数</t>
  </si>
  <si>
    <t>一、文化旅游体育与传媒支出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</si>
  <si>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</si>
  <si>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</si>
  <si>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</si>
  <si>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</si>
  <si>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</si>
  <si>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事业运行</t>
  </si>
  <si>
    <t xml:space="preserve">  政府办公厅（室）及相关机构事务</t>
  </si>
  <si>
    <t xml:space="preserve">    其他政府办公厅（室）及相关机构事务支出</t>
  </si>
  <si>
    <t xml:space="preserve">  财政事务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</si>
  <si>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</si>
  <si>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</si>
  <si>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</si>
  <si>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  其他一般公共服务支出</t>
  </si>
  <si>
    <t xml:space="preserve">  国防动员</t>
  </si>
  <si>
    <t xml:space="preserve">    其他国防动员支出</t>
  </si>
  <si>
    <t xml:space="preserve">  文化和旅游</t>
  </si>
  <si>
    <t xml:space="preserve">    群众文化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</si>
  <si>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</si>
  <si>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</si>
  <si>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</si>
  <si>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</si>
  <si>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</si>
  <si>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</si>
  <si>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</si>
  <si>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</si>
  <si>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</si>
  <si>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</si>
  <si>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</si>
  <si>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</si>
  <si>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</si>
  <si>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</si>
  <si>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</si>
  <si>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</si>
  <si>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</si>
  <si>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</si>
  <si>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</si>
  <si>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</si>
  <si>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</si>
  <si>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</si>
  <si>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  其他城乡社区支出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</si>
  <si>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</si>
  <si>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</si>
  <si>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</si>
  <si>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</si>
  <si>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</si>
  <si>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</si>
  <si>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</si>
  <si>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</si>
  <si>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</si>
  <si>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</si>
  <si>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</si>
  <si>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</si>
  <si>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</si>
  <si>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</si>
  <si>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</si>
  <si>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</si>
  <si>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</si>
  <si>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</si>
  <si>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</si>
  <si>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</si>
  <si>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</si>
  <si>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</si>
  <si>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其他支出</t>
  </si>
  <si>
    <t xml:space="preserve">  住房改革支出</t>
  </si>
  <si>
    <t xml:space="preserve">    住房公积金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</si>
  <si>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</si>
  <si>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</si>
  <si>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</si>
  <si>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</si>
  <si>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</si>
  <si>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</si>
  <si>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>科目编码</t>
  </si>
  <si>
    <t>支        出</t>
  </si>
  <si>
    <t>（按经济分类科目）</t>
  </si>
  <si>
    <t>预 算 数</t>
  </si>
  <si>
    <t>机关工资福利支出</t>
  </si>
  <si>
    <t xml:space="preserve">  工资奖金津补贴</t>
  </si>
  <si>
    <t xml:space="preserve">  社会保障缴费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</si>
  <si>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</si>
  <si>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</si>
  <si>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</si>
  <si>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</si>
  <si>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</si>
  <si>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</si>
  <si>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</si>
  <si>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</si>
  <si>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</si>
  <si>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</si>
  <si>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</si>
  <si>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</si>
  <si>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</si>
  <si>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</si>
  <si>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</si>
  <si>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</si>
  <si>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资本性支出(一)</t>
  </si>
  <si>
    <t>对个人和家庭的补助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</si>
  <si>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</si>
  <si>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</si>
  <si>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</si>
  <si>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</si>
  <si>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支       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</si>
  <si>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</si>
  <si>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</si>
  <si>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</si>
  <si>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</si>
  <si>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</si>
  <si>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</si>
  <si>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</si>
  <si>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</si>
  <si>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</si>
  <si>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 xml:space="preserve">  其他对事业单位补助</t>
  </si>
  <si>
    <t xml:space="preserve">  资本性支出(二)</t>
  </si>
  <si>
    <t xml:space="preserve">  助学金</t>
  </si>
  <si>
    <t xml:space="preserve">  赠与</t>
  </si>
  <si>
    <t xml:space="preserve">  国家赔偿费用支出</t>
  </si>
  <si>
    <t xml:space="preserve">  对民间非营利组织和群众性自治组织补贴</t>
  </si>
  <si>
    <t>科目代码</t>
  </si>
  <si>
    <t>收                          入</t>
  </si>
  <si>
    <t>支                          出</t>
  </si>
  <si>
    <t>项          目</t>
  </si>
  <si>
    <t>2020年执行数</t>
  </si>
  <si>
    <t>其中：上年结转安排数</t>
  </si>
  <si>
    <t>预  算  数</t>
  </si>
  <si>
    <t>合      计</t>
  </si>
  <si>
    <t>收              入</t>
  </si>
  <si>
    <t>支            出</t>
  </si>
  <si>
    <t>三、城乡社区支出</t>
  </si>
  <si>
    <t>四、农林水支出</t>
  </si>
  <si>
    <t>五、交通运输支出</t>
  </si>
  <si>
    <t>基金收入合计</t>
  </si>
  <si>
    <t>　政府性基金转移收入</t>
  </si>
  <si>
    <t>上解上级支出</t>
  </si>
  <si>
    <t xml:space="preserve">    体制上解支出</t>
  </si>
  <si>
    <t>调入资金</t>
  </si>
  <si>
    <t xml:space="preserve">   调出资金</t>
  </si>
  <si>
    <t>政府性基金预算调入基金</t>
  </si>
  <si>
    <t xml:space="preserve">              净结余</t>
  </si>
  <si>
    <t>二、社会保障和就业支出</t>
  </si>
  <si>
    <t>六、其他支出</t>
  </si>
  <si>
    <t>七、债务付息及发行费用支出</t>
  </si>
  <si>
    <t xml:space="preserve">   　其中：结转</t>
  </si>
  <si>
    <t xml:space="preserve">   年终结余</t>
  </si>
  <si>
    <t xml:space="preserve">       结转</t>
  </si>
  <si>
    <t>支        出</t>
  </si>
  <si>
    <t xml:space="preserve">    国有土地使用权出让收入安排的支出</t>
  </si>
  <si>
    <t xml:space="preserve">    城市基础设施配套费安排的支出</t>
  </si>
  <si>
    <t xml:space="preserve">    三峡水库库区基金支出</t>
  </si>
  <si>
    <t xml:space="preserve">    国家重大水利工程建设基金安排的支出</t>
  </si>
  <si>
    <t>一、城乡社区支出</t>
  </si>
  <si>
    <t>二、农林水支出</t>
  </si>
  <si>
    <t>合计</t>
  </si>
  <si>
    <t>合计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</si>
  <si>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</si>
  <si>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</si>
  <si>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</si>
  <si>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       城市公共设施</t>
  </si>
  <si>
    <t xml:space="preserve">           基础设施建设和经济发展</t>
  </si>
  <si>
    <t xml:space="preserve">           三峡后续工作</t>
  </si>
  <si>
    <t>支      出</t>
  </si>
  <si>
    <t>预算数</t>
  </si>
  <si>
    <t>单位：元</t>
  </si>
  <si>
    <t>（分地区）</t>
  </si>
  <si>
    <t>合计</t>
  </si>
  <si>
    <t xml:space="preserve">2021年乡镇街道基金预算转移支付支出表 </t>
  </si>
  <si>
    <t xml:space="preserve">2021年乡镇街道一般公共预算转移支付支出表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</si>
  <si>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</si>
  <si>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</si>
  <si>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</si>
  <si>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</si>
  <si>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</si>
  <si>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</si>
  <si>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</si>
  <si>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</si>
  <si>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</si>
  <si>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</si>
  <si>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</si>
  <si>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</si>
  <si>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</si>
  <si>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</si>
  <si>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</si>
  <si>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</si>
  <si>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</si>
  <si>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</si>
  <si>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</si>
  <si>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</si>
  <si>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 xml:space="preserve">2021年乡镇街道国有资本经营预算收支预算表 </t>
  </si>
  <si>
    <t>2020年执行数</t>
  </si>
  <si>
    <t>2021年预算数</t>
  </si>
  <si>
    <t>注：乡镇街道无国有资本经营预算，以空表列示。</t>
  </si>
  <si>
    <t>注：本表由于乡镇街道属末级，无相关数据，以空表列示。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</si>
  <si>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</si>
  <si>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</si>
  <si>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</si>
  <si>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</si>
  <si>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</si>
  <si>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</si>
  <si>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</si>
  <si>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</si>
  <si>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</si>
  <si>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</si>
  <si>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</si>
  <si>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</si>
  <si>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</si>
  <si>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</si>
  <si>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</si>
  <si>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</si>
  <si>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</si>
  <si>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</si>
  <si>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</si>
  <si>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</si>
  <si>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</si>
  <si>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</si>
  <si>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</si>
  <si>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</si>
  <si>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</si>
  <si>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</si>
  <si>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</si>
  <si>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</si>
  <si>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</si>
  <si>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</si>
  <si>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</si>
  <si>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</si>
  <si>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</si>
  <si>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</si>
  <si>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</si>
  <si>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</si>
  <si>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</si>
  <si>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</si>
  <si>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</si>
  <si>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</si>
  <si>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</si>
  <si>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</si>
  <si>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</si>
  <si>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</si>
  <si>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</si>
  <si>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</si>
  <si>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</si>
  <si>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</si>
  <si>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</si>
  <si>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</si>
  <si>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</si>
  <si>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</si>
  <si>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</si>
  <si>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</si>
  <si>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</si>
  <si>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</si>
  <si>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</si>
  <si>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</si>
  <si>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</si>
  <si>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乡镇街道2020年地方政府债务限额及余额情况表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</si>
  <si>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</si>
  <si>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</si>
  <si>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</si>
  <si>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</si>
  <si>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</si>
  <si>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</si>
  <si>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</si>
  <si>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</si>
  <si>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</si>
  <si>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</si>
  <si>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 xml:space="preserve"> 二、国防支出</t>
  </si>
  <si>
    <t xml:space="preserve"> 三、文化旅游体育与传媒支出</t>
  </si>
  <si>
    <t xml:space="preserve"> 四、社会保障和就业支出</t>
  </si>
  <si>
    <t xml:space="preserve"> 五、卫生健康支出</t>
  </si>
  <si>
    <t xml:space="preserve"> 六、节能环保支出</t>
  </si>
  <si>
    <t xml:space="preserve"> 七、城乡社区支出</t>
  </si>
  <si>
    <t>八、农林水支出</t>
  </si>
  <si>
    <t>九、交通运输支出</t>
  </si>
  <si>
    <t xml:space="preserve"> 十一、灾害防治及应急管理支出</t>
  </si>
  <si>
    <t xml:space="preserve"> 十、住房保障支出</t>
  </si>
  <si>
    <t xml:space="preserve">2021年乡镇街道政府性基金支出预算表 </t>
  </si>
  <si>
    <t>重庆市开州区雪宝山镇人民政府</t>
  </si>
  <si>
    <t>镇人大主席团审核及签章：</t>
  </si>
  <si>
    <t>2021年雪宝山镇人民政府财政预算草案</t>
  </si>
  <si>
    <t>镇负责人（章）：</t>
  </si>
  <si>
    <t xml:space="preserve"> 财政所负责人（章）：</t>
  </si>
  <si>
    <t>经办人（签章）：</t>
  </si>
  <si>
    <t>2021年开州区雪宝山镇一般公共预算收支预算表</t>
  </si>
  <si>
    <t xml:space="preserve">2021年雪宝山镇一般公共预算本级支出表 </t>
  </si>
  <si>
    <t xml:space="preserve">2021年雪宝山镇一般公共预算本级基本支出预算表 </t>
  </si>
  <si>
    <t>2021年雪宝山镇一般公共预算“三公”经费预算支出表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</si>
</sst>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yyyy&quot;年&quot;m&quot;月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0.00_ "/>
    <numFmt numFmtId="196" formatCode="0_);[Red]\(0\)"/>
    <numFmt numFmtId="197" formatCode="#,##0_);[Red]\(#,##0\)"/>
    <numFmt numFmtId="198" formatCode="0.0%"/>
    <numFmt numFmtId="199" formatCode="###,##0.00"/>
  </numFmts>
  <fonts count="95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b/>
      <sz val="12"/>
      <name val="黑体"/>
      <family val="3"/>
    </font>
    <font>
      <sz val="18"/>
      <name val="仿宋_GB2312"/>
      <family val="3"/>
    </font>
    <font>
      <sz val="36"/>
      <name val="黑体"/>
      <family val="3"/>
    </font>
    <font>
      <sz val="16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22"/>
      <name val="宋体"/>
      <family val="0"/>
    </font>
    <font>
      <sz val="22"/>
      <name val="Times New Roman"/>
      <family val="1"/>
    </font>
    <font>
      <sz val="11"/>
      <color indexed="10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方正仿宋_GBK"/>
      <family val="4"/>
    </font>
    <font>
      <b/>
      <sz val="12"/>
      <name val="方正仿宋_GBK"/>
      <family val="4"/>
    </font>
    <font>
      <sz val="12"/>
      <name val="方正黑体_GBK"/>
      <family val="4"/>
    </font>
    <font>
      <b/>
      <sz val="14"/>
      <name val="方正黑体_GBK"/>
      <family val="4"/>
    </font>
    <font>
      <b/>
      <sz val="12"/>
      <name val="方正黑体_GBK"/>
      <family val="4"/>
    </font>
    <font>
      <b/>
      <sz val="12"/>
      <color indexed="10"/>
      <name val="方正黑体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4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b/>
      <sz val="18"/>
      <color indexed="8"/>
      <name val="宋体"/>
      <family val="0"/>
    </font>
    <font>
      <sz val="10"/>
      <name val="Default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方正仿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22"/>
      <color indexed="8"/>
      <name val="方正小标宋_GBK"/>
      <family val="4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Calibri"/>
      <family val="0"/>
    </font>
    <font>
      <b/>
      <sz val="12"/>
      <name val="Calibri"/>
      <family val="0"/>
    </font>
    <font>
      <sz val="12"/>
      <color theme="1"/>
      <name val="方正仿宋_GBK"/>
      <family val="4"/>
    </font>
    <font>
      <sz val="10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b/>
      <sz val="11"/>
      <color theme="1"/>
      <name val="Calibri"/>
      <family val="0"/>
    </font>
    <font>
      <sz val="22"/>
      <color theme="1"/>
      <name val="方正小标宋_GBK"/>
      <family val="4"/>
    </font>
    <font>
      <sz val="10"/>
      <color indexed="8"/>
      <name val="Calibri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21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7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22" borderId="5" applyNumberFormat="0" applyAlignment="0" applyProtection="0"/>
    <xf numFmtId="0" fontId="76" fillId="23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22" borderId="8" applyNumberFormat="0" applyAlignment="0" applyProtection="0"/>
    <xf numFmtId="0" fontId="82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/>
      <protection locked="0"/>
    </xf>
    <xf numFmtId="185" fontId="15" fillId="0" borderId="10" xfId="0" applyNumberFormat="1" applyFont="1" applyFill="1" applyBorder="1" applyAlignment="1" applyProtection="1">
      <alignment horizontal="left" shrinkToFit="1"/>
      <protection locked="0"/>
    </xf>
    <xf numFmtId="1" fontId="4" fillId="0" borderId="10" xfId="0" applyNumberFormat="1" applyFont="1" applyFill="1" applyBorder="1" applyAlignment="1" applyProtection="1">
      <alignment horizontal="left" indent="1"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185" fontId="16" fillId="0" borderId="10" xfId="0" applyNumberFormat="1" applyFont="1" applyFill="1" applyBorder="1" applyAlignment="1" applyProtection="1">
      <alignment horizontal="left" shrinkToFit="1"/>
      <protection locked="0"/>
    </xf>
    <xf numFmtId="185" fontId="15" fillId="0" borderId="10" xfId="0" applyNumberFormat="1" applyFont="1" applyFill="1" applyBorder="1" applyAlignment="1" applyProtection="1">
      <alignment shrinkToFi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22" fillId="0" borderId="10" xfId="42" applyFont="1" applyFill="1" applyBorder="1">
      <alignment vertical="center"/>
      <protection/>
    </xf>
    <xf numFmtId="49" fontId="83" fillId="0" borderId="10" xfId="0" applyNumberFormat="1" applyFont="1" applyFill="1" applyBorder="1" applyAlignment="1" applyProtection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5" fillId="0" borderId="0" xfId="42" applyFont="1" applyFill="1" applyAlignment="1">
      <alignment vertical="center"/>
      <protection/>
    </xf>
    <xf numFmtId="49" fontId="84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1" fillId="0" borderId="0" xfId="42" applyBorder="1" applyAlignment="1">
      <alignment horizontal="right" vertical="center"/>
      <protection/>
    </xf>
    <xf numFmtId="0" fontId="23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47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42" applyFont="1" applyFill="1" applyBorder="1" applyAlignment="1">
      <alignment horizontal="center" vertical="center"/>
      <protection/>
    </xf>
    <xf numFmtId="0" fontId="26" fillId="0" borderId="10" xfId="47" applyFont="1" applyFill="1" applyBorder="1" applyAlignment="1">
      <alignment horizontal="center" vertical="center"/>
      <protection/>
    </xf>
    <xf numFmtId="49" fontId="85" fillId="0" borderId="10" xfId="0" applyNumberFormat="1" applyFont="1" applyFill="1" applyBorder="1" applyAlignment="1" applyProtection="1">
      <alignment vertical="center"/>
      <protection/>
    </xf>
    <xf numFmtId="49" fontId="23" fillId="0" borderId="10" xfId="0" applyNumberFormat="1" applyFont="1" applyFill="1" applyBorder="1" applyAlignment="1" applyProtection="1">
      <alignment vertical="center"/>
      <protection/>
    </xf>
    <xf numFmtId="0" fontId="24" fillId="0" borderId="10" xfId="49" applyNumberFormat="1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0" xfId="49" applyNumberFormat="1" applyFont="1" applyFill="1" applyBorder="1" applyAlignment="1" applyProtection="1">
      <alignment horizontal="left" vertical="center"/>
      <protection locked="0"/>
    </xf>
    <xf numFmtId="1" fontId="24" fillId="0" borderId="10" xfId="0" applyNumberFormat="1" applyFont="1" applyFill="1" applyBorder="1" applyAlignment="1" applyProtection="1">
      <alignment/>
      <protection locked="0"/>
    </xf>
    <xf numFmtId="0" fontId="23" fillId="0" borderId="10" xfId="49" applyNumberFormat="1" applyFont="1" applyFill="1" applyBorder="1" applyAlignment="1" applyProtection="1">
      <alignment vertical="center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0" fontId="24" fillId="0" borderId="10" xfId="0" applyFont="1" applyFill="1" applyBorder="1" applyAlignment="1" applyProtection="1">
      <alignment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185" fontId="23" fillId="0" borderId="10" xfId="0" applyNumberFormat="1" applyFont="1" applyFill="1" applyBorder="1" applyAlignment="1" applyProtection="1">
      <alignment horizontal="left" shrinkToFit="1"/>
      <protection locked="0"/>
    </xf>
    <xf numFmtId="185" fontId="23" fillId="0" borderId="10" xfId="0" applyNumberFormat="1" applyFont="1" applyFill="1" applyBorder="1" applyAlignment="1" applyProtection="1">
      <alignment shrinkToFit="1"/>
      <protection locked="0"/>
    </xf>
    <xf numFmtId="0" fontId="23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71" fillId="0" borderId="12" xfId="40" applyFont="1" applyFill="1" applyBorder="1" applyAlignment="1">
      <alignment horizontal="center" vertical="center" wrapText="1"/>
      <protection/>
    </xf>
    <xf numFmtId="185" fontId="86" fillId="0" borderId="0" xfId="0" applyNumberFormat="1" applyFont="1" applyFill="1" applyBorder="1" applyAlignment="1" applyProtection="1">
      <alignment horizontal="right" vertical="center"/>
      <protection locked="0"/>
    </xf>
    <xf numFmtId="197" fontId="3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197" fontId="23" fillId="0" borderId="10" xfId="0" applyNumberFormat="1" applyFont="1" applyFill="1" applyBorder="1" applyAlignment="1">
      <alignment vertical="center" wrapText="1"/>
    </xf>
    <xf numFmtId="196" fontId="23" fillId="0" borderId="10" xfId="0" applyNumberFormat="1" applyFont="1" applyFill="1" applyBorder="1" applyAlignment="1">
      <alignment horizontal="right"/>
    </xf>
    <xf numFmtId="0" fontId="87" fillId="0" borderId="0" xfId="40" applyFont="1" applyFill="1" applyAlignment="1">
      <alignment horizontal="left" vertical="center"/>
      <protection/>
    </xf>
    <xf numFmtId="0" fontId="88" fillId="0" borderId="0" xfId="40" applyFont="1" applyFill="1" applyBorder="1" applyAlignment="1">
      <alignment horizontal="right" vertical="center"/>
      <protection/>
    </xf>
    <xf numFmtId="185" fontId="89" fillId="0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10" xfId="46" applyFont="1" applyFill="1" applyBorder="1" applyAlignment="1">
      <alignment horizontal="center" vertical="center"/>
      <protection/>
    </xf>
    <xf numFmtId="195" fontId="32" fillId="0" borderId="10" xfId="0" applyNumberFormat="1" applyFont="1" applyFill="1" applyBorder="1" applyAlignment="1">
      <alignment horizontal="left" vertical="center" indent="1"/>
    </xf>
    <xf numFmtId="185" fontId="32" fillId="0" borderId="10" xfId="0" applyNumberFormat="1" applyFont="1" applyFill="1" applyBorder="1" applyAlignment="1">
      <alignment vertical="center"/>
    </xf>
    <xf numFmtId="0" fontId="71" fillId="34" borderId="0" xfId="41" applyFill="1" applyBorder="1">
      <alignment vertical="center"/>
      <protection/>
    </xf>
    <xf numFmtId="0" fontId="71" fillId="34" borderId="0" xfId="41" applyFill="1">
      <alignment vertical="center"/>
      <protection/>
    </xf>
    <xf numFmtId="196" fontId="15" fillId="34" borderId="0" xfId="41" applyNumberFormat="1" applyFont="1" applyFill="1" applyAlignment="1">
      <alignment horizontal="center" vertical="center"/>
      <protection/>
    </xf>
    <xf numFmtId="197" fontId="33" fillId="34" borderId="0" xfId="41" applyNumberFormat="1" applyFont="1" applyFill="1" applyAlignment="1">
      <alignment/>
      <protection/>
    </xf>
    <xf numFmtId="0" fontId="83" fillId="34" borderId="0" xfId="41" applyFont="1" applyFill="1" applyBorder="1" applyAlignment="1">
      <alignment horizontal="right" vertical="center"/>
      <protection/>
    </xf>
    <xf numFmtId="0" fontId="31" fillId="34" borderId="10" xfId="43" applyFont="1" applyFill="1" applyBorder="1" applyAlignment="1">
      <alignment horizontal="center" vertical="center"/>
      <protection/>
    </xf>
    <xf numFmtId="185" fontId="84" fillId="34" borderId="10" xfId="0" applyNumberFormat="1" applyFont="1" applyFill="1" applyBorder="1" applyAlignment="1" applyProtection="1">
      <alignment vertical="center"/>
      <protection/>
    </xf>
    <xf numFmtId="185" fontId="3" fillId="34" borderId="10" xfId="0" applyNumberFormat="1" applyFont="1" applyFill="1" applyBorder="1" applyAlignment="1" applyProtection="1">
      <alignment vertical="center"/>
      <protection/>
    </xf>
    <xf numFmtId="0" fontId="31" fillId="34" borderId="10" xfId="41" applyFont="1" applyFill="1" applyBorder="1" applyAlignment="1">
      <alignment vertical="center"/>
      <protection/>
    </xf>
    <xf numFmtId="197" fontId="31" fillId="34" borderId="10" xfId="41" applyNumberFormat="1" applyFont="1" applyFill="1" applyBorder="1" applyAlignment="1">
      <alignment vertical="center"/>
      <protection/>
    </xf>
    <xf numFmtId="3" fontId="32" fillId="34" borderId="10" xfId="0" applyNumberFormat="1" applyFont="1" applyFill="1" applyBorder="1" applyAlignment="1" applyProtection="1">
      <alignment vertical="center"/>
      <protection/>
    </xf>
    <xf numFmtId="185" fontId="32" fillId="34" borderId="10" xfId="0" applyNumberFormat="1" applyFont="1" applyFill="1" applyBorder="1" applyAlignment="1" applyProtection="1">
      <alignment vertical="center"/>
      <protection/>
    </xf>
    <xf numFmtId="185" fontId="0" fillId="34" borderId="10" xfId="0" applyNumberFormat="1" applyFont="1" applyFill="1" applyBorder="1" applyAlignment="1" applyProtection="1">
      <alignment vertical="center"/>
      <protection/>
    </xf>
    <xf numFmtId="3" fontId="32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83" fillId="34" borderId="10" xfId="41" applyFont="1" applyFill="1" applyBorder="1" applyAlignment="1">
      <alignment vertical="center"/>
      <protection/>
    </xf>
    <xf numFmtId="196" fontId="15" fillId="34" borderId="10" xfId="63" applyNumberFormat="1" applyFont="1" applyFill="1" applyBorder="1" applyAlignment="1">
      <alignment horizontal="right" vertical="center"/>
    </xf>
    <xf numFmtId="0" fontId="34" fillId="34" borderId="10" xfId="41" applyFont="1" applyFill="1" applyBorder="1" applyAlignment="1">
      <alignment vertical="center"/>
      <protection/>
    </xf>
    <xf numFmtId="0" fontId="34" fillId="34" borderId="13" xfId="41" applyFont="1" applyFill="1" applyBorder="1" applyAlignment="1">
      <alignment vertical="center"/>
      <protection/>
    </xf>
    <xf numFmtId="196" fontId="15" fillId="34" borderId="13" xfId="63" applyNumberFormat="1" applyFont="1" applyFill="1" applyBorder="1" applyAlignment="1">
      <alignment horizontal="right" vertical="center"/>
    </xf>
    <xf numFmtId="3" fontId="32" fillId="34" borderId="10" xfId="0" applyNumberFormat="1" applyFont="1" applyFill="1" applyBorder="1" applyAlignment="1" applyProtection="1">
      <alignment vertical="center"/>
      <protection/>
    </xf>
    <xf numFmtId="185" fontId="3" fillId="34" borderId="10" xfId="0" applyNumberFormat="1" applyFont="1" applyFill="1" applyBorder="1" applyAlignment="1" applyProtection="1">
      <alignment vertical="center"/>
      <protection/>
    </xf>
    <xf numFmtId="0" fontId="83" fillId="34" borderId="13" xfId="41" applyFont="1" applyFill="1" applyBorder="1" applyAlignment="1">
      <alignment/>
      <protection/>
    </xf>
    <xf numFmtId="196" fontId="0" fillId="34" borderId="13" xfId="41" applyNumberFormat="1" applyFont="1" applyFill="1" applyBorder="1" applyAlignment="1">
      <alignment horizontal="right" vertical="center"/>
      <protection/>
    </xf>
    <xf numFmtId="3" fontId="32" fillId="34" borderId="10" xfId="0" applyNumberFormat="1" applyFont="1" applyFill="1" applyBorder="1" applyAlignment="1" applyProtection="1">
      <alignment horizontal="left" vertical="center" wrapText="1" indent="1"/>
      <protection/>
    </xf>
    <xf numFmtId="185" fontId="32" fillId="34" borderId="10" xfId="0" applyNumberFormat="1" applyFont="1" applyFill="1" applyBorder="1" applyAlignment="1" applyProtection="1">
      <alignment vertical="center"/>
      <protection/>
    </xf>
    <xf numFmtId="0" fontId="83" fillId="34" borderId="10" xfId="41" applyFont="1" applyFill="1" applyBorder="1" applyAlignment="1">
      <alignment/>
      <protection/>
    </xf>
    <xf numFmtId="196" fontId="0" fillId="34" borderId="10" xfId="41" applyNumberFormat="1" applyFont="1" applyFill="1" applyBorder="1" applyAlignment="1">
      <alignment horizontal="right" vertical="center"/>
      <protection/>
    </xf>
    <xf numFmtId="0" fontId="34" fillId="34" borderId="10" xfId="41" applyFont="1" applyFill="1" applyBorder="1" applyAlignment="1">
      <alignment/>
      <protection/>
    </xf>
    <xf numFmtId="196" fontId="15" fillId="34" borderId="10" xfId="63" applyNumberFormat="1" applyFont="1" applyFill="1" applyBorder="1" applyAlignment="1">
      <alignment horizontal="right" vertical="center"/>
    </xf>
    <xf numFmtId="0" fontId="31" fillId="34" borderId="10" xfId="0" applyFont="1" applyFill="1" applyBorder="1" applyAlignment="1">
      <alignment horizontal="left" vertical="center"/>
    </xf>
    <xf numFmtId="196" fontId="84" fillId="34" borderId="10" xfId="0" applyNumberFormat="1" applyFont="1" applyFill="1" applyBorder="1" applyAlignment="1">
      <alignment horizontal="right" vertical="center"/>
    </xf>
    <xf numFmtId="196" fontId="84" fillId="0" borderId="10" xfId="0" applyNumberFormat="1" applyFont="1" applyFill="1" applyBorder="1" applyAlignment="1">
      <alignment horizontal="right" vertical="center"/>
    </xf>
    <xf numFmtId="0" fontId="71" fillId="0" borderId="0" xfId="45" applyAlignment="1">
      <alignment vertical="center"/>
      <protection/>
    </xf>
    <xf numFmtId="0" fontId="71" fillId="0" borderId="0" xfId="45" applyBorder="1" applyAlignment="1">
      <alignment horizontal="right" vertical="center" wrapText="1"/>
      <protection/>
    </xf>
    <xf numFmtId="0" fontId="71" fillId="0" borderId="14" xfId="45" applyBorder="1" applyAlignment="1">
      <alignment horizontal="center" vertical="center"/>
      <protection/>
    </xf>
    <xf numFmtId="0" fontId="71" fillId="0" borderId="15" xfId="45" applyFill="1" applyBorder="1" applyAlignment="1">
      <alignment horizontal="center" vertical="center"/>
      <protection/>
    </xf>
    <xf numFmtId="0" fontId="90" fillId="0" borderId="14" xfId="45" applyFont="1" applyBorder="1" applyAlignment="1">
      <alignment vertical="center"/>
      <protection/>
    </xf>
    <xf numFmtId="185" fontId="90" fillId="0" borderId="15" xfId="45" applyNumberFormat="1" applyFont="1" applyFill="1" applyBorder="1" applyAlignment="1">
      <alignment vertical="center"/>
      <protection/>
    </xf>
    <xf numFmtId="0" fontId="71" fillId="0" borderId="14" xfId="45" applyBorder="1" applyAlignment="1">
      <alignment horizontal="left" vertical="center"/>
      <protection/>
    </xf>
    <xf numFmtId="185" fontId="71" fillId="0" borderId="15" xfId="45" applyNumberFormat="1" applyFill="1" applyBorder="1" applyAlignment="1">
      <alignment vertical="center"/>
      <protection/>
    </xf>
    <xf numFmtId="0" fontId="90" fillId="0" borderId="14" xfId="45" applyFont="1" applyBorder="1" applyAlignment="1">
      <alignment horizontal="left" vertical="center"/>
      <protection/>
    </xf>
    <xf numFmtId="0" fontId="71" fillId="0" borderId="14" xfId="45" applyBorder="1" applyAlignment="1">
      <alignment vertical="center"/>
      <protection/>
    </xf>
    <xf numFmtId="0" fontId="71" fillId="0" borderId="15" xfId="45" applyFill="1" applyBorder="1" applyAlignment="1">
      <alignment vertical="center"/>
      <protection/>
    </xf>
    <xf numFmtId="0" fontId="90" fillId="0" borderId="14" xfId="45" applyFont="1" applyBorder="1" applyAlignment="1">
      <alignment horizontal="center" vertical="center"/>
      <protection/>
    </xf>
    <xf numFmtId="0" fontId="71" fillId="0" borderId="0" xfId="45" applyBorder="1" applyAlignment="1">
      <alignment vertical="center" wrapText="1"/>
      <protection/>
    </xf>
    <xf numFmtId="0" fontId="71" fillId="0" borderId="15" xfId="45" applyBorder="1" applyAlignment="1">
      <alignment horizontal="center" vertical="center"/>
      <protection/>
    </xf>
    <xf numFmtId="185" fontId="90" fillId="0" borderId="15" xfId="45" applyNumberFormat="1" applyFont="1" applyBorder="1" applyAlignment="1">
      <alignment vertical="center"/>
      <protection/>
    </xf>
    <xf numFmtId="185" fontId="71" fillId="0" borderId="15" xfId="45" applyNumberFormat="1" applyBorder="1" applyAlignment="1">
      <alignment vertical="center"/>
      <protection/>
    </xf>
    <xf numFmtId="0" fontId="91" fillId="0" borderId="0" xfId="45" applyFont="1" applyAlignment="1">
      <alignment horizontal="center" wrapText="1"/>
      <protection/>
    </xf>
    <xf numFmtId="0" fontId="91" fillId="0" borderId="0" xfId="45" applyFont="1" applyAlignment="1">
      <alignment horizontal="center"/>
      <protection/>
    </xf>
    <xf numFmtId="0" fontId="36" fillId="0" borderId="0" xfId="48" applyFont="1" applyFill="1" applyBorder="1" applyAlignment="1">
      <alignment vertical="center" wrapText="1"/>
      <protection/>
    </xf>
    <xf numFmtId="0" fontId="72" fillId="0" borderId="0" xfId="48" applyFont="1" applyFill="1" applyAlignment="1">
      <alignment vertical="center"/>
      <protection/>
    </xf>
    <xf numFmtId="0" fontId="36" fillId="0" borderId="0" xfId="48" applyFont="1" applyFill="1" applyBorder="1" applyAlignment="1">
      <alignment horizontal="right" vertical="center" wrapText="1"/>
      <protection/>
    </xf>
    <xf numFmtId="0" fontId="37" fillId="0" borderId="10" xfId="48" applyFont="1" applyFill="1" applyBorder="1" applyAlignment="1">
      <alignment horizontal="center" vertical="center" wrapText="1"/>
      <protection/>
    </xf>
    <xf numFmtId="0" fontId="37" fillId="0" borderId="10" xfId="48" applyFont="1" applyFill="1" applyBorder="1" applyAlignment="1">
      <alignment vertical="center" wrapText="1"/>
      <protection/>
    </xf>
    <xf numFmtId="0" fontId="92" fillId="0" borderId="10" xfId="48" applyFont="1" applyFill="1" applyBorder="1" applyAlignment="1">
      <alignment horizontal="left" vertical="center" indent="1"/>
      <protection/>
    </xf>
    <xf numFmtId="0" fontId="92" fillId="0" borderId="10" xfId="48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0" xfId="43" applyFont="1" applyFill="1" applyBorder="1" applyAlignment="1">
      <alignment horizontal="right" vertical="center"/>
      <protection/>
    </xf>
    <xf numFmtId="0" fontId="0" fillId="33" borderId="10" xfId="0" applyFont="1" applyFill="1" applyBorder="1" applyAlignment="1">
      <alignment vertical="center"/>
    </xf>
    <xf numFmtId="0" fontId="0" fillId="0" borderId="10" xfId="42" applyFont="1" applyFill="1" applyBorder="1" applyAlignment="1">
      <alignment horizontal="left" vertical="center"/>
      <protection/>
    </xf>
    <xf numFmtId="0" fontId="23" fillId="0" borderId="10" xfId="42" applyFont="1" applyFill="1" applyBorder="1" applyAlignment="1">
      <alignment horizontal="left" vertical="center"/>
      <protection/>
    </xf>
    <xf numFmtId="0" fontId="23" fillId="0" borderId="10" xfId="0" applyFont="1" applyFill="1" applyBorder="1" applyAlignment="1">
      <alignment horizontal="left" vertic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14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71" fillId="0" borderId="0" xfId="42" applyFill="1" applyBorder="1" applyAlignment="1">
      <alignment horizontal="right" vertical="center"/>
      <protection/>
    </xf>
    <xf numFmtId="0" fontId="93" fillId="0" borderId="0" xfId="42" applyFont="1" applyFill="1" applyAlignment="1">
      <alignment horizontal="center" vertical="center"/>
      <protection/>
    </xf>
    <xf numFmtId="0" fontId="93" fillId="0" borderId="0" xfId="40" applyFont="1" applyFill="1" applyAlignment="1">
      <alignment horizontal="center" vertical="center"/>
      <protection/>
    </xf>
    <xf numFmtId="0" fontId="88" fillId="0" borderId="0" xfId="40" applyFont="1" applyFill="1" applyBorder="1" applyAlignment="1">
      <alignment horizontal="center" vertical="center"/>
      <protection/>
    </xf>
    <xf numFmtId="14" fontId="31" fillId="0" borderId="10" xfId="50" applyNumberFormat="1" applyFont="1" applyFill="1" applyBorder="1" applyAlignment="1" applyProtection="1">
      <alignment horizontal="center" vertical="center"/>
      <protection locked="0"/>
    </xf>
    <xf numFmtId="196" fontId="94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42" applyFont="1" applyFill="1" applyAlignment="1">
      <alignment horizontal="left" vertical="center" wrapText="1"/>
      <protection/>
    </xf>
    <xf numFmtId="0" fontId="0" fillId="34" borderId="0" xfId="42" applyFont="1" applyFill="1" applyAlignment="1">
      <alignment horizontal="left" vertical="center" wrapText="1"/>
      <protection/>
    </xf>
    <xf numFmtId="0" fontId="87" fillId="0" borderId="0" xfId="40" applyFont="1" applyFill="1" applyAlignment="1">
      <alignment horizontal="left" vertical="center"/>
      <protection/>
    </xf>
    <xf numFmtId="0" fontId="93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91" fillId="0" borderId="0" xfId="45" applyFont="1" applyAlignment="1">
      <alignment horizontal="center" vertical="center" wrapText="1"/>
      <protection/>
    </xf>
    <xf numFmtId="0" fontId="91" fillId="0" borderId="0" xfId="45" applyFont="1" applyAlignment="1">
      <alignment horizontal="center" vertical="center"/>
      <protection/>
    </xf>
    <xf numFmtId="0" fontId="87" fillId="34" borderId="0" xfId="41" applyFont="1" applyFill="1" applyAlignment="1">
      <alignment horizontal="left" vertical="center"/>
      <protection/>
    </xf>
    <xf numFmtId="0" fontId="91" fillId="0" borderId="0" xfId="45" applyFont="1" applyAlignment="1">
      <alignment horizontal="center" wrapText="1"/>
      <protection/>
    </xf>
    <xf numFmtId="0" fontId="91" fillId="0" borderId="0" xfId="45" applyFont="1" applyAlignment="1">
      <alignment horizontal="center"/>
      <protection/>
    </xf>
    <xf numFmtId="0" fontId="35" fillId="0" borderId="0" xfId="48" applyFont="1" applyFill="1" applyBorder="1" applyAlignment="1">
      <alignment horizontal="center" vertical="center" wrapText="1"/>
      <protection/>
    </xf>
    <xf numFmtId="0" fontId="37" fillId="0" borderId="10" xfId="48" applyFont="1" applyFill="1" applyBorder="1" applyAlignment="1">
      <alignment horizontal="center" vertical="center" wrapText="1"/>
      <protection/>
    </xf>
    <xf numFmtId="0" fontId="36" fillId="0" borderId="18" xfId="48" applyFont="1" applyFill="1" applyBorder="1" applyAlignment="1">
      <alignment vertical="center" wrapText="1"/>
      <protection/>
    </xf>
    <xf numFmtId="0" fontId="36" fillId="0" borderId="0" xfId="48" applyFont="1" applyFill="1" applyBorder="1" applyAlignment="1">
      <alignment vertical="center" wrapText="1"/>
      <protection/>
    </xf>
    <xf numFmtId="0" fontId="38" fillId="0" borderId="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195" fontId="0" fillId="0" borderId="10" xfId="0" applyNumberFormat="1" applyFill="1" applyBorder="1" applyAlignment="1" applyProtection="1">
      <alignment horizontal="right" vertical="center"/>
      <protection/>
    </xf>
    <xf numFmtId="195" fontId="0" fillId="0" borderId="10" xfId="0" applyNumberFormat="1" applyFill="1" applyBorder="1" applyAlignment="1" applyProtection="1">
      <alignment horizontal="right" vertical="center"/>
      <protection locked="0"/>
    </xf>
    <xf numFmtId="195" fontId="3" fillId="33" borderId="10" xfId="0" applyNumberFormat="1" applyFont="1" applyFill="1" applyBorder="1" applyAlignment="1" applyProtection="1">
      <alignment horizontal="right" vertical="center"/>
      <protection/>
    </xf>
    <xf numFmtId="195" fontId="0" fillId="0" borderId="10" xfId="0" applyNumberFormat="1" applyFont="1" applyFill="1" applyBorder="1" applyAlignment="1" applyProtection="1">
      <alignment horizontal="right" vertical="center"/>
      <protection locked="0"/>
    </xf>
    <xf numFmtId="195" fontId="0" fillId="0" borderId="10" xfId="0" applyNumberFormat="1" applyFont="1" applyFill="1" applyBorder="1" applyAlignment="1" applyProtection="1">
      <alignment horizontal="right" vertical="center"/>
      <protection/>
    </xf>
    <xf numFmtId="195" fontId="7" fillId="0" borderId="10" xfId="0" applyNumberFormat="1" applyFont="1" applyFill="1" applyBorder="1" applyAlignment="1" applyProtection="1">
      <alignment/>
      <protection locked="0"/>
    </xf>
    <xf numFmtId="195" fontId="4" fillId="0" borderId="10" xfId="0" applyNumberFormat="1" applyFont="1" applyFill="1" applyBorder="1" applyAlignment="1" applyProtection="1">
      <alignment horizontal="right"/>
      <protection locked="0"/>
    </xf>
    <xf numFmtId="195" fontId="6" fillId="0" borderId="10" xfId="0" applyNumberFormat="1" applyFont="1" applyFill="1" applyBorder="1" applyAlignment="1" applyProtection="1">
      <alignment horizontal="right"/>
      <protection locked="0"/>
    </xf>
    <xf numFmtId="195" fontId="4" fillId="33" borderId="10" xfId="0" applyNumberFormat="1" applyFont="1" applyFill="1" applyBorder="1" applyAlignment="1" applyProtection="1">
      <alignment horizontal="right"/>
      <protection/>
    </xf>
    <xf numFmtId="195" fontId="4" fillId="33" borderId="10" xfId="0" applyNumberFormat="1" applyFont="1" applyFill="1" applyBorder="1" applyAlignment="1" applyProtection="1">
      <alignment horizontal="right"/>
      <protection locked="0"/>
    </xf>
    <xf numFmtId="195" fontId="7" fillId="33" borderId="10" xfId="0" applyNumberFormat="1" applyFont="1" applyFill="1" applyBorder="1" applyAlignment="1" applyProtection="1">
      <alignment horizontal="right"/>
      <protection locked="0"/>
    </xf>
    <xf numFmtId="195" fontId="15" fillId="0" borderId="10" xfId="0" applyNumberFormat="1" applyFont="1" applyFill="1" applyBorder="1" applyAlignment="1" applyProtection="1">
      <alignment horizontal="right" shrinkToFit="1"/>
      <protection locked="0"/>
    </xf>
    <xf numFmtId="195" fontId="16" fillId="0" borderId="10" xfId="0" applyNumberFormat="1" applyFont="1" applyFill="1" applyBorder="1" applyAlignment="1" applyProtection="1">
      <alignment horizontal="right" shrinkToFit="1"/>
      <protection locked="0"/>
    </xf>
    <xf numFmtId="195" fontId="7" fillId="0" borderId="10" xfId="0" applyNumberFormat="1" applyFont="1" applyFill="1" applyBorder="1" applyAlignment="1" applyProtection="1">
      <alignment horizontal="right"/>
      <protection locked="0"/>
    </xf>
    <xf numFmtId="195" fontId="19" fillId="0" borderId="10" xfId="0" applyNumberFormat="1" applyFont="1" applyFill="1" applyBorder="1" applyAlignment="1" applyProtection="1">
      <alignment horizontal="right"/>
      <protection locked="0"/>
    </xf>
    <xf numFmtId="195" fontId="4" fillId="0" borderId="10" xfId="0" applyNumberFormat="1" applyFont="1" applyFill="1" applyBorder="1" applyAlignment="1" applyProtection="1">
      <alignment/>
      <protection locked="0"/>
    </xf>
    <xf numFmtId="195" fontId="4" fillId="33" borderId="10" xfId="0" applyNumberFormat="1" applyFont="1" applyFill="1" applyBorder="1" applyAlignment="1" applyProtection="1">
      <alignment vertical="center"/>
      <protection locked="0"/>
    </xf>
    <xf numFmtId="195" fontId="4" fillId="0" borderId="10" xfId="0" applyNumberFormat="1" applyFont="1" applyFill="1" applyBorder="1" applyAlignment="1" applyProtection="1">
      <alignment vertical="center"/>
      <protection locked="0"/>
    </xf>
    <xf numFmtId="195" fontId="7" fillId="33" borderId="10" xfId="0" applyNumberFormat="1" applyFont="1" applyFill="1" applyBorder="1" applyAlignment="1" applyProtection="1">
      <alignment/>
      <protection locked="0"/>
    </xf>
    <xf numFmtId="195" fontId="0" fillId="33" borderId="10" xfId="0" applyNumberFormat="1" applyFill="1" applyBorder="1" applyAlignment="1" applyProtection="1">
      <alignment vertical="center"/>
      <protection/>
    </xf>
    <xf numFmtId="195" fontId="39" fillId="33" borderId="19" xfId="0" applyNumberFormat="1" applyFont="1" applyFill="1" applyBorder="1" applyAlignment="1">
      <alignment vertical="top" wrapText="1"/>
    </xf>
    <xf numFmtId="195" fontId="0" fillId="0" borderId="10" xfId="0" applyNumberFormat="1" applyFill="1" applyBorder="1" applyAlignment="1" applyProtection="1">
      <alignment vertical="center"/>
      <protection locked="0"/>
    </xf>
    <xf numFmtId="195" fontId="0" fillId="0" borderId="10" xfId="0" applyNumberFormat="1" applyFill="1" applyBorder="1" applyAlignment="1" applyProtection="1">
      <alignment vertical="center"/>
      <protection/>
    </xf>
    <xf numFmtId="195" fontId="0" fillId="33" borderId="10" xfId="0" applyNumberFormat="1" applyFill="1" applyBorder="1" applyAlignment="1" applyProtection="1">
      <alignment vertical="center"/>
      <protection locked="0"/>
    </xf>
    <xf numFmtId="195" fontId="0" fillId="0" borderId="0" xfId="0" applyNumberFormat="1" applyFill="1" applyAlignment="1" applyProtection="1">
      <alignment/>
      <protection locked="0"/>
    </xf>
    <xf numFmtId="195" fontId="3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/>
      <protection locked="0"/>
    </xf>
    <xf numFmtId="195" fontId="26" fillId="0" borderId="10" xfId="50" applyNumberFormat="1" applyFont="1" applyFill="1" applyBorder="1" applyAlignment="1" applyProtection="1">
      <alignment horizontal="center" vertical="center" wrapText="1"/>
      <protection locked="0"/>
    </xf>
    <xf numFmtId="195" fontId="84" fillId="33" borderId="10" xfId="0" applyNumberFormat="1" applyFont="1" applyFill="1" applyBorder="1" applyAlignment="1" applyProtection="1">
      <alignment horizontal="right" vertical="center"/>
      <protection/>
    </xf>
    <xf numFmtId="195" fontId="23" fillId="33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vertical="center"/>
      <protection/>
    </xf>
    <xf numFmtId="195" fontId="0" fillId="0" borderId="0" xfId="42" applyNumberFormat="1" applyFont="1" applyFill="1" applyAlignment="1">
      <alignment vertical="center"/>
      <protection/>
    </xf>
    <xf numFmtId="195" fontId="0" fillId="0" borderId="0" xfId="0" applyNumberFormat="1" applyFont="1" applyFill="1" applyBorder="1" applyAlignment="1">
      <alignment vertical="center"/>
    </xf>
    <xf numFmtId="195" fontId="83" fillId="0" borderId="0" xfId="42" applyNumberFormat="1" applyFont="1" applyBorder="1" applyAlignment="1">
      <alignment horizontal="right" vertical="center"/>
      <protection/>
    </xf>
    <xf numFmtId="195" fontId="25" fillId="0" borderId="10" xfId="47" applyNumberFormat="1" applyFont="1" applyFill="1" applyBorder="1" applyAlignment="1">
      <alignment horizontal="center" vertical="center"/>
      <protection/>
    </xf>
    <xf numFmtId="195" fontId="24" fillId="33" borderId="10" xfId="0" applyNumberFormat="1" applyFont="1" applyFill="1" applyBorder="1" applyAlignment="1">
      <alignment horizontal="right" vertical="center"/>
    </xf>
    <xf numFmtId="195" fontId="23" fillId="33" borderId="10" xfId="0" applyNumberFormat="1" applyFont="1" applyFill="1" applyBorder="1" applyAlignment="1">
      <alignment horizontal="right" vertical="center"/>
    </xf>
    <xf numFmtId="195" fontId="23" fillId="34" borderId="10" xfId="0" applyNumberFormat="1" applyFont="1" applyFill="1" applyBorder="1" applyAlignment="1">
      <alignment horizontal="right" vertical="center"/>
    </xf>
    <xf numFmtId="195" fontId="0" fillId="0" borderId="0" xfId="0" applyNumberFormat="1" applyAlignment="1">
      <alignment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195" fontId="29" fillId="0" borderId="10" xfId="0" applyNumberFormat="1" applyFont="1" applyFill="1" applyBorder="1" applyAlignment="1" applyProtection="1">
      <alignment horizontal="right" vertical="center"/>
      <protection locked="0"/>
    </xf>
    <xf numFmtId="195" fontId="23" fillId="0" borderId="10" xfId="0" applyNumberFormat="1" applyFont="1" applyFill="1" applyBorder="1" applyAlignment="1" applyProtection="1">
      <alignment horizontal="right" vertical="center"/>
      <protection locked="0"/>
    </xf>
    <xf numFmtId="195" fontId="24" fillId="33" borderId="10" xfId="49" applyNumberFormat="1" applyFont="1" applyFill="1" applyBorder="1" applyAlignment="1" applyProtection="1">
      <alignment horizontal="right" vertical="center"/>
      <protection locked="0"/>
    </xf>
    <xf numFmtId="195" fontId="24" fillId="0" borderId="10" xfId="49" applyNumberFormat="1" applyFont="1" applyFill="1" applyBorder="1" applyAlignment="1" applyProtection="1">
      <alignment horizontal="right" vertical="center"/>
      <protection locked="0"/>
    </xf>
    <xf numFmtId="195" fontId="23" fillId="0" borderId="10" xfId="49" applyNumberFormat="1" applyFont="1" applyFill="1" applyBorder="1" applyAlignment="1" applyProtection="1">
      <alignment horizontal="right" vertical="center"/>
      <protection locked="0"/>
    </xf>
    <xf numFmtId="195" fontId="24" fillId="0" borderId="10" xfId="0" applyNumberFormat="1" applyFont="1" applyFill="1" applyBorder="1" applyAlignment="1" applyProtection="1">
      <alignment horizontal="right"/>
      <protection locked="0"/>
    </xf>
    <xf numFmtId="195" fontId="30" fillId="0" borderId="10" xfId="0" applyNumberFormat="1" applyFont="1" applyFill="1" applyBorder="1" applyAlignment="1" applyProtection="1">
      <alignment horizontal="right"/>
      <protection locked="0"/>
    </xf>
    <xf numFmtId="195" fontId="23" fillId="0" borderId="10" xfId="0" applyNumberFormat="1" applyFont="1" applyFill="1" applyBorder="1" applyAlignment="1" applyProtection="1">
      <alignment horizontal="right" shrinkToFit="1"/>
      <protection locked="0"/>
    </xf>
    <xf numFmtId="195" fontId="24" fillId="33" borderId="10" xfId="0" applyNumberFormat="1" applyFont="1" applyFill="1" applyBorder="1" applyAlignment="1" applyProtection="1">
      <alignment horizontal="right"/>
      <protection locked="0"/>
    </xf>
    <xf numFmtId="195" fontId="23" fillId="33" borderId="10" xfId="0" applyNumberFormat="1" applyFont="1" applyFill="1" applyBorder="1" applyAlignment="1" applyProtection="1">
      <alignment horizontal="right"/>
      <protection locked="0"/>
    </xf>
    <xf numFmtId="195" fontId="24" fillId="0" borderId="10" xfId="0" applyNumberFormat="1" applyFont="1" applyFill="1" applyBorder="1" applyAlignment="1" applyProtection="1">
      <alignment horizontal="right" vertical="center"/>
      <protection locked="0"/>
    </xf>
    <xf numFmtId="195" fontId="23" fillId="0" borderId="10" xfId="0" applyNumberFormat="1" applyFont="1" applyFill="1" applyBorder="1" applyAlignment="1" applyProtection="1">
      <alignment horizontal="right"/>
      <protection locked="0"/>
    </xf>
    <xf numFmtId="195" fontId="23" fillId="33" borderId="10" xfId="0" applyNumberFormat="1" applyFont="1" applyFill="1" applyBorder="1" applyAlignment="1" applyProtection="1">
      <alignment horizontal="right" indent="1"/>
      <protection locked="0"/>
    </xf>
    <xf numFmtId="195" fontId="23" fillId="0" borderId="10" xfId="0" applyNumberFormat="1" applyFont="1" applyFill="1" applyBorder="1" applyAlignment="1" applyProtection="1">
      <alignment horizontal="right" indent="1"/>
      <protection locked="0"/>
    </xf>
    <xf numFmtId="195" fontId="84" fillId="33" borderId="10" xfId="0" applyNumberFormat="1" applyFont="1" applyFill="1" applyBorder="1" applyAlignment="1">
      <alignment horizontal="right" vertical="center"/>
    </xf>
    <xf numFmtId="195" fontId="23" fillId="33" borderId="10" xfId="0" applyNumberFormat="1" applyFont="1" applyFill="1" applyBorder="1" applyAlignment="1">
      <alignment horizontal="right"/>
    </xf>
    <xf numFmtId="195" fontId="23" fillId="0" borderId="10" xfId="0" applyNumberFormat="1" applyFont="1" applyFill="1" applyBorder="1" applyAlignment="1">
      <alignment horizontal="right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68" t="s">
        <v>263</v>
      </c>
      <c r="B1" s="168"/>
      <c r="C1" s="168"/>
      <c r="D1" s="168"/>
      <c r="E1" s="168"/>
      <c r="F1" s="168"/>
    </row>
    <row r="2" spans="1:6" ht="27.75" customHeight="1">
      <c r="A2" s="81"/>
      <c r="B2" s="82"/>
      <c r="C2" s="83"/>
      <c r="D2" s="84"/>
      <c r="E2" s="84"/>
      <c r="F2" s="85" t="s">
        <v>238</v>
      </c>
    </row>
    <row r="3" spans="1:6" ht="18.75">
      <c r="A3" s="86" t="s">
        <v>243</v>
      </c>
      <c r="B3" s="86" t="s">
        <v>264</v>
      </c>
      <c r="C3" s="86" t="s">
        <v>265</v>
      </c>
      <c r="D3" s="86" t="s">
        <v>221</v>
      </c>
      <c r="E3" s="86" t="s">
        <v>264</v>
      </c>
      <c r="F3" s="86" t="s">
        <v>265</v>
      </c>
    </row>
    <row r="4" spans="1:6" ht="24.75" customHeight="1">
      <c r="A4" s="86" t="s">
        <v>244</v>
      </c>
      <c r="B4" s="86"/>
      <c r="C4" s="87"/>
      <c r="D4" s="86" t="s">
        <v>244</v>
      </c>
      <c r="E4" s="86"/>
      <c r="F4" s="88"/>
    </row>
    <row r="5" spans="1:6" ht="24.75" customHeight="1">
      <c r="A5" s="89" t="s">
        <v>245</v>
      </c>
      <c r="B5" s="88"/>
      <c r="C5" s="88"/>
      <c r="D5" s="90" t="s">
        <v>78</v>
      </c>
      <c r="E5" s="90"/>
      <c r="F5" s="88"/>
    </row>
    <row r="6" spans="1:6" ht="24.75" customHeight="1">
      <c r="A6" s="91" t="s">
        <v>246</v>
      </c>
      <c r="B6" s="88"/>
      <c r="C6" s="88"/>
      <c r="D6" s="91" t="s">
        <v>247</v>
      </c>
      <c r="E6" s="91"/>
      <c r="F6" s="88"/>
    </row>
    <row r="7" spans="1:6" ht="24.75" customHeight="1">
      <c r="A7" s="91" t="s">
        <v>248</v>
      </c>
      <c r="B7" s="93"/>
      <c r="C7" s="93"/>
      <c r="D7" s="94" t="s">
        <v>249</v>
      </c>
      <c r="E7" s="94"/>
      <c r="F7" s="92"/>
    </row>
    <row r="8" spans="1:6" ht="24.75" customHeight="1">
      <c r="A8" s="91"/>
      <c r="B8" s="91"/>
      <c r="C8" s="88"/>
      <c r="D8" s="94" t="s">
        <v>250</v>
      </c>
      <c r="E8" s="94"/>
      <c r="F8" s="92"/>
    </row>
    <row r="9" spans="1:6" ht="24.75" customHeight="1">
      <c r="A9" s="91"/>
      <c r="B9" s="91"/>
      <c r="C9" s="88"/>
      <c r="D9" s="91" t="s">
        <v>251</v>
      </c>
      <c r="E9" s="91"/>
      <c r="F9" s="88"/>
    </row>
    <row r="10" spans="1:6" ht="24.75" customHeight="1">
      <c r="A10" s="95"/>
      <c r="B10" s="95"/>
      <c r="C10" s="96"/>
      <c r="D10" s="94" t="s">
        <v>252</v>
      </c>
      <c r="E10" s="94"/>
      <c r="F10" s="92"/>
    </row>
    <row r="11" spans="1:6" ht="24.75" customHeight="1">
      <c r="A11" s="97"/>
      <c r="B11" s="97"/>
      <c r="C11" s="96"/>
      <c r="D11" s="94" t="s">
        <v>253</v>
      </c>
      <c r="E11" s="94"/>
      <c r="F11" s="92"/>
    </row>
    <row r="12" spans="1:6" ht="24.75" customHeight="1">
      <c r="A12" s="98"/>
      <c r="B12" s="98"/>
      <c r="C12" s="99"/>
      <c r="D12" s="100" t="s">
        <v>254</v>
      </c>
      <c r="E12" s="100"/>
      <c r="F12" s="101"/>
    </row>
    <row r="13" spans="1:6" ht="24.75" customHeight="1">
      <c r="A13" s="102"/>
      <c r="B13" s="102"/>
      <c r="C13" s="103"/>
      <c r="D13" s="104" t="s">
        <v>255</v>
      </c>
      <c r="E13" s="104"/>
      <c r="F13" s="105"/>
    </row>
    <row r="14" spans="1:6" ht="24.75" customHeight="1">
      <c r="A14" s="106"/>
      <c r="B14" s="106"/>
      <c r="C14" s="107"/>
      <c r="D14" s="104" t="s">
        <v>256</v>
      </c>
      <c r="E14" s="104"/>
      <c r="F14" s="105"/>
    </row>
    <row r="15" spans="1:6" ht="24.75" customHeight="1">
      <c r="A15" s="108"/>
      <c r="B15" s="108"/>
      <c r="C15" s="109"/>
      <c r="D15" s="100" t="s">
        <v>257</v>
      </c>
      <c r="E15" s="100"/>
      <c r="F15" s="101"/>
    </row>
    <row r="16" spans="1:6" ht="24.75" customHeight="1">
      <c r="A16" s="108"/>
      <c r="B16" s="108"/>
      <c r="C16" s="109"/>
      <c r="D16" s="104" t="s">
        <v>258</v>
      </c>
      <c r="E16" s="104"/>
      <c r="F16" s="105"/>
    </row>
    <row r="17" spans="1:6" ht="24.75" customHeight="1">
      <c r="A17" s="110" t="s">
        <v>259</v>
      </c>
      <c r="B17" s="110"/>
      <c r="C17" s="111"/>
      <c r="D17" s="110" t="s">
        <v>260</v>
      </c>
      <c r="E17" s="101"/>
      <c r="F17" s="101"/>
    </row>
    <row r="18" spans="1:6" ht="24.75" customHeight="1">
      <c r="A18" s="100" t="s">
        <v>261</v>
      </c>
      <c r="B18" s="100"/>
      <c r="C18" s="105"/>
      <c r="D18" s="100" t="s">
        <v>262</v>
      </c>
      <c r="E18" s="105"/>
      <c r="F18" s="105"/>
    </row>
    <row r="19" spans="1:6" ht="14.25" customHeight="1">
      <c r="A19" s="169" t="s">
        <v>266</v>
      </c>
      <c r="B19" s="169"/>
      <c r="C19" s="169"/>
      <c r="D19" s="169"/>
      <c r="E19" s="169"/>
      <c r="F19" s="16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61" t="s">
        <v>268</v>
      </c>
      <c r="B1" s="161"/>
      <c r="C1" s="161"/>
    </row>
    <row r="2" spans="2:3" ht="14.25">
      <c r="B2" s="66"/>
      <c r="C2" s="67" t="s">
        <v>26</v>
      </c>
    </row>
    <row r="3" spans="1:3" ht="18.75">
      <c r="A3" s="70" t="s">
        <v>194</v>
      </c>
      <c r="B3" s="71" t="s">
        <v>221</v>
      </c>
      <c r="C3" s="71" t="s">
        <v>152</v>
      </c>
    </row>
    <row r="4" spans="1:3" ht="18.75">
      <c r="A4" s="69"/>
      <c r="B4" s="68" t="s">
        <v>229</v>
      </c>
      <c r="C4" s="112">
        <f>C5+C12</f>
        <v>0</v>
      </c>
    </row>
    <row r="5" spans="1:3" ht="24.75" customHeight="1">
      <c r="A5" s="72"/>
      <c r="B5" s="73"/>
      <c r="C5" s="74"/>
    </row>
    <row r="6" spans="1:3" ht="24.75" customHeight="1">
      <c r="A6" s="72"/>
      <c r="B6" s="73"/>
      <c r="C6" s="74"/>
    </row>
    <row r="7" spans="1:3" ht="24.75" customHeight="1">
      <c r="A7" s="72"/>
      <c r="B7" s="73"/>
      <c r="C7" s="74"/>
    </row>
    <row r="8" spans="1:3" ht="24.75" customHeight="1">
      <c r="A8" s="72"/>
      <c r="B8" s="73"/>
      <c r="C8" s="74"/>
    </row>
    <row r="9" spans="1:3" ht="24.75" customHeight="1">
      <c r="A9" s="72"/>
      <c r="B9" s="73"/>
      <c r="C9" s="74"/>
    </row>
    <row r="10" spans="1:3" ht="24.75" customHeight="1">
      <c r="A10" s="72"/>
      <c r="B10" s="73"/>
      <c r="C10" s="74"/>
    </row>
    <row r="11" spans="1:3" ht="24.75" customHeight="1">
      <c r="A11" s="72"/>
      <c r="B11" s="73"/>
      <c r="C11" s="74"/>
    </row>
    <row r="12" spans="1:3" ht="24.75" customHeight="1">
      <c r="A12" s="72"/>
      <c r="B12" s="73"/>
      <c r="C12" s="74"/>
    </row>
    <row r="13" spans="1:3" ht="24.75" customHeight="1">
      <c r="A13" s="72"/>
      <c r="B13" s="73"/>
      <c r="C13" s="74"/>
    </row>
    <row r="14" spans="1:3" ht="24.75" customHeight="1">
      <c r="A14" s="72"/>
      <c r="B14" s="73"/>
      <c r="C14" s="74"/>
    </row>
    <row r="15" spans="1:3" ht="24.75" customHeight="1">
      <c r="A15" s="72"/>
      <c r="B15" s="73"/>
      <c r="C15" s="74"/>
    </row>
    <row r="16" spans="1:3" ht="24.75" customHeight="1">
      <c r="A16" s="72"/>
      <c r="B16" s="73"/>
      <c r="C16" s="74"/>
    </row>
    <row r="17" spans="1:2" ht="24.75" customHeight="1">
      <c r="A17" s="165" t="s">
        <v>266</v>
      </c>
      <c r="B17" s="166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6" sqref="A16:IV16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75"/>
      <c r="B1" s="75"/>
    </row>
    <row r="2" spans="1:2" ht="24">
      <c r="A2" s="161" t="s">
        <v>269</v>
      </c>
      <c r="B2" s="161"/>
    </row>
    <row r="3" spans="1:2" ht="14.25">
      <c r="A3" s="162" t="s">
        <v>239</v>
      </c>
      <c r="B3" s="162"/>
    </row>
    <row r="4" spans="1:2" ht="14.25">
      <c r="A4" s="76"/>
      <c r="B4" s="77" t="s">
        <v>238</v>
      </c>
    </row>
    <row r="5" spans="1:2" ht="14.25">
      <c r="A5" s="163" t="s">
        <v>236</v>
      </c>
      <c r="B5" s="164" t="s">
        <v>237</v>
      </c>
    </row>
    <row r="6" spans="1:2" ht="14.25">
      <c r="A6" s="163"/>
      <c r="B6" s="164"/>
    </row>
    <row r="7" spans="1:2" ht="30" customHeight="1">
      <c r="A7" s="78" t="s">
        <v>240</v>
      </c>
      <c r="B7" s="78"/>
    </row>
    <row r="8" spans="1:2" ht="30" customHeight="1">
      <c r="A8" s="79"/>
      <c r="B8" s="80"/>
    </row>
    <row r="9" spans="1:2" ht="30" customHeight="1">
      <c r="A9" s="79"/>
      <c r="B9" s="80"/>
    </row>
    <row r="10" spans="1:2" ht="30" customHeight="1">
      <c r="A10" s="79"/>
      <c r="B10" s="80"/>
    </row>
    <row r="11" spans="1:2" ht="30" customHeight="1">
      <c r="A11" s="79"/>
      <c r="B11" s="80"/>
    </row>
    <row r="12" spans="1:2" ht="30" customHeight="1">
      <c r="A12" s="79"/>
      <c r="B12" s="80"/>
    </row>
    <row r="13" spans="1:2" ht="30" customHeight="1">
      <c r="A13" s="79"/>
      <c r="B13" s="80"/>
    </row>
    <row r="14" spans="1:2" ht="30" customHeight="1">
      <c r="A14" s="79"/>
      <c r="B14" s="80"/>
    </row>
    <row r="15" spans="1:2" ht="30" customHeight="1">
      <c r="A15" s="79"/>
      <c r="B15" s="80"/>
    </row>
    <row r="16" spans="1:2" ht="30" customHeight="1">
      <c r="A16" s="79"/>
      <c r="B16" s="80"/>
    </row>
    <row r="17" spans="1:2" ht="30" customHeight="1">
      <c r="A17" s="79"/>
      <c r="B17" s="80"/>
    </row>
    <row r="18" spans="1:2" ht="30" customHeight="1">
      <c r="A18" s="79"/>
      <c r="B18" s="79"/>
    </row>
    <row r="19" spans="1:2" ht="14.25">
      <c r="A19" s="165" t="s">
        <v>267</v>
      </c>
      <c r="B19" s="166"/>
    </row>
  </sheetData>
  <sheetProtection/>
  <mergeCells count="5">
    <mergeCell ref="A2:B2"/>
    <mergeCell ref="A3:B3"/>
    <mergeCell ref="A5:A6"/>
    <mergeCell ref="B5:B6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70" t="s">
        <v>270</v>
      </c>
      <c r="B1" s="171"/>
    </row>
    <row r="2" spans="1:2" ht="18" customHeight="1">
      <c r="A2" s="113" t="s">
        <v>271</v>
      </c>
      <c r="B2" s="114" t="s">
        <v>238</v>
      </c>
    </row>
    <row r="3" spans="1:2" ht="18" customHeight="1">
      <c r="A3" s="115" t="s">
        <v>272</v>
      </c>
      <c r="B3" s="116" t="s">
        <v>237</v>
      </c>
    </row>
    <row r="4" spans="1:2" ht="18" customHeight="1">
      <c r="A4" s="117" t="s">
        <v>273</v>
      </c>
      <c r="B4" s="118"/>
    </row>
    <row r="5" spans="1:2" ht="18" customHeight="1">
      <c r="A5" s="119" t="s">
        <v>274</v>
      </c>
      <c r="B5" s="120"/>
    </row>
    <row r="6" spans="1:2" ht="18" customHeight="1">
      <c r="A6" s="119" t="s">
        <v>275</v>
      </c>
      <c r="B6" s="120"/>
    </row>
    <row r="7" spans="1:2" ht="18" customHeight="1">
      <c r="A7" s="119" t="s">
        <v>276</v>
      </c>
      <c r="B7" s="120"/>
    </row>
    <row r="8" spans="1:2" ht="18" customHeight="1">
      <c r="A8" s="121" t="s">
        <v>277</v>
      </c>
      <c r="B8" s="118"/>
    </row>
    <row r="9" spans="1:2" ht="18" customHeight="1">
      <c r="A9" s="119" t="s">
        <v>274</v>
      </c>
      <c r="B9" s="120"/>
    </row>
    <row r="10" spans="1:2" ht="18" customHeight="1">
      <c r="A10" s="119" t="s">
        <v>275</v>
      </c>
      <c r="B10" s="120"/>
    </row>
    <row r="11" spans="1:2" ht="18" customHeight="1">
      <c r="A11" s="119" t="s">
        <v>276</v>
      </c>
      <c r="B11" s="120"/>
    </row>
    <row r="12" spans="1:2" ht="18" customHeight="1">
      <c r="A12" s="117" t="s">
        <v>278</v>
      </c>
      <c r="B12" s="118"/>
    </row>
    <row r="13" spans="1:2" ht="18" customHeight="1">
      <c r="A13" s="119" t="s">
        <v>274</v>
      </c>
      <c r="B13" s="120"/>
    </row>
    <row r="14" spans="1:2" ht="18" customHeight="1">
      <c r="A14" s="119" t="s">
        <v>275</v>
      </c>
      <c r="B14" s="120"/>
    </row>
    <row r="15" spans="1:2" ht="18" customHeight="1">
      <c r="A15" s="119" t="s">
        <v>276</v>
      </c>
      <c r="B15" s="120"/>
    </row>
    <row r="16" spans="1:2" ht="18" customHeight="1">
      <c r="A16" s="117" t="s">
        <v>279</v>
      </c>
      <c r="B16" s="118"/>
    </row>
    <row r="17" spans="1:2" ht="18" customHeight="1">
      <c r="A17" s="119" t="s">
        <v>274</v>
      </c>
      <c r="B17" s="120"/>
    </row>
    <row r="18" spans="1:2" ht="18" customHeight="1">
      <c r="A18" s="119" t="s">
        <v>275</v>
      </c>
      <c r="B18" s="120"/>
    </row>
    <row r="19" spans="1:2" ht="18" customHeight="1">
      <c r="A19" s="119" t="s">
        <v>276</v>
      </c>
      <c r="B19" s="120"/>
    </row>
    <row r="20" spans="1:2" ht="18" customHeight="1">
      <c r="A20" s="117" t="s">
        <v>280</v>
      </c>
      <c r="B20" s="118"/>
    </row>
    <row r="21" spans="1:2" ht="18" customHeight="1">
      <c r="A21" s="119" t="s">
        <v>274</v>
      </c>
      <c r="B21" s="120"/>
    </row>
    <row r="22" spans="1:2" ht="18" customHeight="1">
      <c r="A22" s="119" t="s">
        <v>275</v>
      </c>
      <c r="B22" s="120"/>
    </row>
    <row r="23" spans="1:2" ht="18" customHeight="1">
      <c r="A23" s="119" t="s">
        <v>276</v>
      </c>
      <c r="B23" s="120"/>
    </row>
    <row r="24" spans="1:2" ht="18" customHeight="1">
      <c r="A24" s="117" t="s">
        <v>281</v>
      </c>
      <c r="B24" s="118"/>
    </row>
    <row r="25" spans="1:2" ht="18" customHeight="1">
      <c r="A25" s="119" t="s">
        <v>274</v>
      </c>
      <c r="B25" s="120"/>
    </row>
    <row r="26" spans="1:2" ht="18" customHeight="1">
      <c r="A26" s="119" t="s">
        <v>275</v>
      </c>
      <c r="B26" s="120"/>
    </row>
    <row r="27" spans="1:2" ht="18" customHeight="1">
      <c r="A27" s="119" t="s">
        <v>276</v>
      </c>
      <c r="B27" s="120"/>
    </row>
    <row r="28" spans="1:2" ht="18" customHeight="1">
      <c r="A28" s="117" t="s">
        <v>282</v>
      </c>
      <c r="B28" s="118"/>
    </row>
    <row r="29" spans="1:2" ht="18" customHeight="1">
      <c r="A29" s="119" t="s">
        <v>274</v>
      </c>
      <c r="B29" s="120"/>
    </row>
    <row r="30" spans="1:2" ht="18" customHeight="1">
      <c r="A30" s="119" t="s">
        <v>275</v>
      </c>
      <c r="B30" s="120"/>
    </row>
    <row r="31" spans="1:2" ht="18" customHeight="1">
      <c r="A31" s="119" t="s">
        <v>276</v>
      </c>
      <c r="B31" s="120"/>
    </row>
    <row r="32" spans="1:2" ht="18" customHeight="1">
      <c r="A32" s="122"/>
      <c r="B32" s="123"/>
    </row>
    <row r="33" spans="1:2" ht="18" customHeight="1">
      <c r="A33" s="124" t="s">
        <v>283</v>
      </c>
      <c r="B33" s="118"/>
    </row>
    <row r="34" spans="1:2" ht="18" customHeight="1">
      <c r="A34" s="119" t="s">
        <v>274</v>
      </c>
      <c r="B34" s="120"/>
    </row>
    <row r="35" spans="1:2" ht="18" customHeight="1">
      <c r="A35" s="119" t="s">
        <v>275</v>
      </c>
      <c r="B35" s="120"/>
    </row>
    <row r="36" spans="1:2" ht="18" customHeight="1">
      <c r="A36" s="119" t="s">
        <v>276</v>
      </c>
      <c r="B36" s="120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72"/>
      <c r="B1" s="172"/>
    </row>
    <row r="2" spans="1:2" ht="39.75" customHeight="1">
      <c r="A2" s="170" t="s">
        <v>284</v>
      </c>
      <c r="B2" s="171"/>
    </row>
    <row r="3" spans="1:2" ht="27" customHeight="1">
      <c r="A3" s="125" t="s">
        <v>271</v>
      </c>
      <c r="B3" s="114" t="s">
        <v>238</v>
      </c>
    </row>
    <row r="4" spans="1:2" ht="21" customHeight="1">
      <c r="A4" s="115" t="s">
        <v>272</v>
      </c>
      <c r="B4" s="126" t="s">
        <v>237</v>
      </c>
    </row>
    <row r="5" spans="1:2" ht="21" customHeight="1">
      <c r="A5" s="117" t="s">
        <v>285</v>
      </c>
      <c r="B5" s="127"/>
    </row>
    <row r="6" spans="1:2" ht="21" customHeight="1">
      <c r="A6" s="122" t="s">
        <v>286</v>
      </c>
      <c r="B6" s="128"/>
    </row>
    <row r="7" spans="1:2" ht="21" customHeight="1">
      <c r="A7" s="117" t="s">
        <v>287</v>
      </c>
      <c r="B7" s="127"/>
    </row>
    <row r="8" spans="1:2" ht="21" customHeight="1">
      <c r="A8" s="122" t="s">
        <v>286</v>
      </c>
      <c r="B8" s="128"/>
    </row>
    <row r="9" spans="1:2" ht="21" customHeight="1">
      <c r="A9" s="117" t="s">
        <v>288</v>
      </c>
      <c r="B9" s="127"/>
    </row>
    <row r="10" spans="1:2" ht="21" customHeight="1">
      <c r="A10" s="122" t="s">
        <v>286</v>
      </c>
      <c r="B10" s="128"/>
    </row>
    <row r="11" spans="1:2" ht="21" customHeight="1">
      <c r="A11" s="117" t="s">
        <v>289</v>
      </c>
      <c r="B11" s="127"/>
    </row>
    <row r="12" spans="1:2" ht="21" customHeight="1">
      <c r="A12" s="122" t="s">
        <v>290</v>
      </c>
      <c r="B12" s="128"/>
    </row>
    <row r="13" spans="1:2" ht="21" customHeight="1">
      <c r="A13" s="117" t="s">
        <v>291</v>
      </c>
      <c r="B13" s="127"/>
    </row>
    <row r="14" spans="1:2" ht="21" customHeight="1">
      <c r="A14" s="122" t="s">
        <v>290</v>
      </c>
      <c r="B14" s="128"/>
    </row>
    <row r="15" spans="1:2" ht="21" customHeight="1">
      <c r="A15" s="117" t="s">
        <v>292</v>
      </c>
      <c r="B15" s="127"/>
    </row>
    <row r="16" spans="1:2" ht="21" customHeight="1">
      <c r="A16" s="122" t="s">
        <v>293</v>
      </c>
      <c r="B16" s="128"/>
    </row>
    <row r="17" spans="1:2" ht="21" customHeight="1">
      <c r="A17" s="117" t="s">
        <v>294</v>
      </c>
      <c r="B17" s="127"/>
    </row>
    <row r="18" spans="1:2" ht="21" customHeight="1">
      <c r="A18" s="122" t="s">
        <v>295</v>
      </c>
      <c r="B18" s="128"/>
    </row>
    <row r="19" spans="1:2" ht="21" customHeight="1">
      <c r="A19" s="122"/>
      <c r="B19" s="128"/>
    </row>
    <row r="20" spans="1:2" ht="21" customHeight="1">
      <c r="A20" s="124" t="s">
        <v>296</v>
      </c>
      <c r="B20" s="127"/>
    </row>
    <row r="21" spans="1:2" ht="21" customHeight="1">
      <c r="A21" s="115" t="s">
        <v>297</v>
      </c>
      <c r="B21" s="128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73" t="s">
        <v>298</v>
      </c>
      <c r="B1" s="174"/>
    </row>
    <row r="2" spans="1:2" ht="27.75" customHeight="1">
      <c r="A2" s="129"/>
      <c r="B2" s="130"/>
    </row>
    <row r="3" spans="1:2" ht="14.25">
      <c r="A3" s="125" t="s">
        <v>271</v>
      </c>
      <c r="B3" s="114" t="s">
        <v>238</v>
      </c>
    </row>
    <row r="4" spans="1:2" ht="24.75" customHeight="1">
      <c r="A4" s="115" t="s">
        <v>272</v>
      </c>
      <c r="B4" s="126" t="s">
        <v>237</v>
      </c>
    </row>
    <row r="5" spans="1:2" ht="24.75" customHeight="1">
      <c r="A5" s="122" t="s">
        <v>299</v>
      </c>
      <c r="B5" s="128"/>
    </row>
    <row r="6" spans="1:2" ht="24.75" customHeight="1">
      <c r="A6" s="122" t="s">
        <v>300</v>
      </c>
      <c r="B6" s="128"/>
    </row>
    <row r="7" spans="1:2" ht="24.75" customHeight="1">
      <c r="A7" s="122" t="s">
        <v>301</v>
      </c>
      <c r="B7" s="128"/>
    </row>
    <row r="8" spans="1:2" ht="24.75" customHeight="1">
      <c r="A8" s="122" t="s">
        <v>302</v>
      </c>
      <c r="B8" s="128"/>
    </row>
    <row r="9" spans="1:2" ht="24.75" customHeight="1">
      <c r="A9" s="122" t="s">
        <v>303</v>
      </c>
      <c r="B9" s="128"/>
    </row>
    <row r="10" spans="1:2" ht="24.75" customHeight="1">
      <c r="A10" s="122" t="s">
        <v>304</v>
      </c>
      <c r="B10" s="128"/>
    </row>
    <row r="11" spans="1:2" ht="24.75" customHeight="1">
      <c r="A11" s="122" t="s">
        <v>305</v>
      </c>
      <c r="B11" s="128"/>
    </row>
    <row r="12" spans="1:2" ht="24.75" customHeight="1">
      <c r="A12" s="122" t="s">
        <v>306</v>
      </c>
      <c r="B12" s="128"/>
    </row>
    <row r="13" spans="1:2" ht="24.75" customHeight="1">
      <c r="A13" s="122" t="s">
        <v>307</v>
      </c>
      <c r="B13" s="128"/>
    </row>
    <row r="14" spans="1:2" ht="24.75" customHeight="1">
      <c r="A14" s="122" t="s">
        <v>308</v>
      </c>
      <c r="B14" s="128"/>
    </row>
    <row r="15" spans="1:2" ht="24.75" customHeight="1">
      <c r="A15" s="122" t="s">
        <v>309</v>
      </c>
      <c r="B15" s="128"/>
    </row>
    <row r="16" spans="1:2" ht="24.75" customHeight="1">
      <c r="A16" s="122" t="s">
        <v>310</v>
      </c>
      <c r="B16" s="128"/>
    </row>
    <row r="17" spans="1:2" ht="24.75" customHeight="1">
      <c r="A17" s="122" t="s">
        <v>311</v>
      </c>
      <c r="B17" s="128"/>
    </row>
    <row r="18" spans="1:2" ht="24.75" customHeight="1">
      <c r="A18" s="122" t="s">
        <v>312</v>
      </c>
      <c r="B18" s="128"/>
    </row>
    <row r="19" spans="1:2" ht="24.75" customHeight="1">
      <c r="A19" s="122"/>
      <c r="B19" s="128"/>
    </row>
    <row r="20" spans="1:2" ht="24.75" customHeight="1">
      <c r="A20" s="115" t="s">
        <v>313</v>
      </c>
      <c r="B20" s="128"/>
    </row>
    <row r="21" spans="1:2" ht="24.75" customHeight="1">
      <c r="A21" s="115" t="s">
        <v>314</v>
      </c>
      <c r="B21" s="128"/>
    </row>
  </sheetData>
  <sheetProtection/>
  <mergeCells count="1">
    <mergeCell ref="A1:B1"/>
  </mergeCells>
  <printOptions horizontalCentered="1"/>
  <pageMargins left="0.43" right="0.24" top="0.57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75" t="s">
        <v>327</v>
      </c>
      <c r="B1" s="175"/>
      <c r="C1" s="175"/>
      <c r="D1" s="175"/>
      <c r="E1" s="175"/>
      <c r="F1" s="175"/>
      <c r="G1" s="175"/>
    </row>
    <row r="2" spans="1:7" ht="37.5" customHeight="1">
      <c r="A2" s="131"/>
      <c r="B2" s="131"/>
      <c r="C2" s="132"/>
      <c r="D2" s="132"/>
      <c r="E2" s="132"/>
      <c r="F2" s="132"/>
      <c r="G2" s="133" t="s">
        <v>238</v>
      </c>
    </row>
    <row r="3" spans="1:7" ht="41.25" customHeight="1">
      <c r="A3" s="176" t="s">
        <v>315</v>
      </c>
      <c r="B3" s="176" t="s">
        <v>316</v>
      </c>
      <c r="C3" s="176"/>
      <c r="D3" s="176"/>
      <c r="E3" s="176" t="s">
        <v>317</v>
      </c>
      <c r="F3" s="176"/>
      <c r="G3" s="176"/>
    </row>
    <row r="4" spans="1:7" ht="41.25" customHeight="1">
      <c r="A4" s="176"/>
      <c r="B4" s="135"/>
      <c r="C4" s="134" t="s">
        <v>318</v>
      </c>
      <c r="D4" s="134" t="s">
        <v>319</v>
      </c>
      <c r="E4" s="135"/>
      <c r="F4" s="134" t="s">
        <v>318</v>
      </c>
      <c r="G4" s="134" t="s">
        <v>319</v>
      </c>
    </row>
    <row r="5" spans="1:7" ht="41.25" customHeight="1">
      <c r="A5" s="134" t="s">
        <v>320</v>
      </c>
      <c r="B5" s="134" t="s">
        <v>321</v>
      </c>
      <c r="C5" s="134" t="s">
        <v>322</v>
      </c>
      <c r="D5" s="134" t="s">
        <v>323</v>
      </c>
      <c r="E5" s="134" t="s">
        <v>324</v>
      </c>
      <c r="F5" s="134" t="s">
        <v>325</v>
      </c>
      <c r="G5" s="134" t="s">
        <v>326</v>
      </c>
    </row>
    <row r="6" spans="1:7" ht="41.25" customHeight="1" thickBot="1">
      <c r="A6" s="136" t="s">
        <v>328</v>
      </c>
      <c r="B6" s="137"/>
      <c r="C6" s="137"/>
      <c r="D6" s="137"/>
      <c r="E6" s="137"/>
      <c r="F6" s="137"/>
      <c r="G6" s="137"/>
    </row>
    <row r="7" spans="1:7" ht="41.25" customHeight="1">
      <c r="A7" s="177" t="s">
        <v>329</v>
      </c>
      <c r="B7" s="177"/>
      <c r="C7" s="177"/>
      <c r="D7" s="177"/>
      <c r="E7" s="177"/>
      <c r="F7" s="177"/>
      <c r="G7" s="177"/>
    </row>
    <row r="8" spans="1:7" ht="41.25" customHeight="1">
      <c r="A8" s="178"/>
      <c r="B8" s="178"/>
      <c r="C8" s="178"/>
      <c r="D8" s="178"/>
      <c r="E8" s="178"/>
      <c r="F8" s="178"/>
      <c r="G8" s="178"/>
    </row>
  </sheetData>
  <sheetProtection/>
  <mergeCells count="6">
    <mergeCell ref="A1:G1"/>
    <mergeCell ref="A3:A4"/>
    <mergeCell ref="B3:D3"/>
    <mergeCell ref="E3:G3"/>
    <mergeCell ref="A7:G7"/>
    <mergeCell ref="A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79" t="s">
        <v>358</v>
      </c>
      <c r="B1" s="179"/>
      <c r="C1" s="179"/>
      <c r="D1" s="179"/>
      <c r="E1" s="179"/>
      <c r="F1" s="179"/>
      <c r="G1" s="179"/>
    </row>
    <row r="2" spans="1:7" ht="23.25" customHeight="1">
      <c r="A2" s="138"/>
      <c r="B2" s="138"/>
      <c r="C2" s="138"/>
      <c r="D2" s="138"/>
      <c r="E2" s="138"/>
      <c r="F2" s="138"/>
      <c r="G2" s="138"/>
    </row>
    <row r="3" spans="1:7" ht="25.5" customHeight="1">
      <c r="A3" s="139"/>
      <c r="B3" s="140"/>
      <c r="C3" s="140"/>
      <c r="D3" s="140"/>
      <c r="E3" s="140"/>
      <c r="F3" s="140"/>
      <c r="G3" s="144" t="s">
        <v>238</v>
      </c>
    </row>
    <row r="4" spans="1:7" ht="56.25" customHeight="1">
      <c r="A4" s="180" t="s">
        <v>330</v>
      </c>
      <c r="B4" s="181" t="s">
        <v>228</v>
      </c>
      <c r="C4" s="182" t="s">
        <v>331</v>
      </c>
      <c r="D4" s="181" t="s">
        <v>332</v>
      </c>
      <c r="E4" s="181"/>
      <c r="F4" s="181"/>
      <c r="G4" s="182" t="s">
        <v>333</v>
      </c>
    </row>
    <row r="5" spans="1:7" ht="57" customHeight="1">
      <c r="A5" s="180"/>
      <c r="B5" s="181"/>
      <c r="C5" s="181"/>
      <c r="D5" s="141" t="s">
        <v>334</v>
      </c>
      <c r="E5" s="142" t="s">
        <v>335</v>
      </c>
      <c r="F5" s="142" t="s">
        <v>336</v>
      </c>
      <c r="G5" s="181"/>
    </row>
    <row r="6" spans="1:7" ht="42" customHeight="1">
      <c r="A6" s="143">
        <v>2020</v>
      </c>
      <c r="B6" s="145">
        <f>C6+D6+G6</f>
        <v>89693</v>
      </c>
      <c r="C6" s="143"/>
      <c r="D6" s="145">
        <f>E6+F6</f>
        <v>47093</v>
      </c>
      <c r="E6" s="143"/>
      <c r="F6" s="143">
        <v>47093</v>
      </c>
      <c r="G6" s="143">
        <v>42600</v>
      </c>
    </row>
    <row r="7" spans="1:7" ht="46.5" customHeight="1">
      <c r="A7" s="143">
        <v>2021</v>
      </c>
      <c r="B7" s="145">
        <f>C7+D7+G7</f>
        <v>39000</v>
      </c>
      <c r="C7" s="143"/>
      <c r="D7" s="145">
        <f>E7+F7</f>
        <v>4000</v>
      </c>
      <c r="E7" s="143"/>
      <c r="F7" s="143">
        <v>4000</v>
      </c>
      <c r="G7" s="143">
        <v>35000</v>
      </c>
    </row>
    <row r="8" spans="1:7" ht="30" customHeight="1">
      <c r="A8" s="139" t="s">
        <v>337</v>
      </c>
      <c r="B8" s="139"/>
      <c r="C8" s="139"/>
      <c r="D8" s="139"/>
      <c r="E8" s="139"/>
      <c r="F8" s="139"/>
      <c r="G8" s="139"/>
    </row>
  </sheetData>
  <sheetProtection/>
  <mergeCells count="6">
    <mergeCell ref="A1:G1"/>
    <mergeCell ref="A4:A5"/>
    <mergeCell ref="B4:B5"/>
    <mergeCell ref="C4:C5"/>
    <mergeCell ref="D4:F4"/>
    <mergeCell ref="G4:G5"/>
  </mergeCells>
  <printOptions horizontalCentered="1"/>
  <pageMargins left="0.47" right="0.26" top="0.5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15"/>
  <sheetViews>
    <sheetView showGridLines="0" showZeros="0" zoomScale="75" zoomScaleNormal="75" zoomScalePageLayoutView="0" workbookViewId="0" topLeftCell="A1">
      <selection activeCell="S8" sqref="S8"/>
    </sheetView>
  </sheetViews>
  <sheetFormatPr defaultColWidth="9.00390625" defaultRowHeight="14.25"/>
  <cols>
    <col min="1" max="1" width="9.00390625" style="1" customWidth="1"/>
    <col min="2" max="2" width="16.625" style="1" customWidth="1"/>
    <col min="3" max="3" width="30.625" style="1" customWidth="1"/>
    <col min="4" max="4" width="16.00390625" style="1" customWidth="1"/>
    <col min="5" max="5" width="22.50390625" style="1" customWidth="1"/>
    <col min="6" max="6" width="11.00390625" style="1" customWidth="1"/>
    <col min="7" max="7" width="0.12890625" style="1" hidden="1" customWidth="1"/>
    <col min="8" max="8" width="7.50390625" style="1" hidden="1" customWidth="1"/>
    <col min="9" max="9" width="9.00390625" style="1" hidden="1" customWidth="1"/>
    <col min="10" max="11" width="9.00390625" style="1" customWidth="1"/>
    <col min="12" max="12" width="11.00390625" style="1" customWidth="1"/>
    <col min="13" max="16384" width="9.00390625" style="1" customWidth="1"/>
  </cols>
  <sheetData>
    <row r="1" spans="2:7" ht="22.5" customHeight="1">
      <c r="B1" s="3"/>
      <c r="G1" s="1" t="s">
        <v>1</v>
      </c>
    </row>
    <row r="2" spans="2:7" ht="17.25" customHeight="1">
      <c r="B2" s="2"/>
      <c r="G2" s="1" t="s">
        <v>2</v>
      </c>
    </row>
    <row r="3" spans="2:7" ht="71.25" customHeight="1">
      <c r="B3" s="7" t="s">
        <v>351</v>
      </c>
      <c r="C3" s="7"/>
      <c r="D3" s="7"/>
      <c r="E3" s="7"/>
      <c r="F3" s="7"/>
      <c r="G3" s="1" t="s">
        <v>3</v>
      </c>
    </row>
    <row r="4" spans="2:13" ht="82.5" customHeight="1">
      <c r="B4" s="9" t="s">
        <v>29</v>
      </c>
      <c r="D4" s="153">
        <v>44277</v>
      </c>
      <c r="E4" s="154"/>
      <c r="F4" s="154"/>
      <c r="G4" s="154"/>
      <c r="H4" s="154"/>
      <c r="I4" s="154"/>
      <c r="J4" s="154"/>
      <c r="K4" s="154"/>
      <c r="L4" s="154"/>
      <c r="M4" s="154"/>
    </row>
    <row r="5" ht="14.25">
      <c r="G5" s="1" t="s">
        <v>4</v>
      </c>
    </row>
    <row r="6" spans="2:12" ht="55.5" customHeight="1">
      <c r="B6" s="9" t="s">
        <v>28</v>
      </c>
      <c r="D6" s="154" t="s">
        <v>349</v>
      </c>
      <c r="E6" s="154"/>
      <c r="F6" s="154"/>
      <c r="G6" s="154"/>
      <c r="H6" s="154"/>
      <c r="I6" s="154"/>
      <c r="J6" s="154"/>
      <c r="K6" s="154"/>
      <c r="L6" s="154"/>
    </row>
    <row r="7" spans="2:7" ht="39.75" customHeight="1">
      <c r="B7" s="152" t="s">
        <v>350</v>
      </c>
      <c r="C7" s="152"/>
      <c r="G7" s="1" t="s">
        <v>5</v>
      </c>
    </row>
    <row r="8" spans="2:7" ht="60" customHeight="1">
      <c r="B8" s="152"/>
      <c r="C8" s="152"/>
      <c r="G8" s="1" t="s">
        <v>0</v>
      </c>
    </row>
    <row r="9" ht="40.5" customHeight="1">
      <c r="G9" s="1" t="s">
        <v>6</v>
      </c>
    </row>
    <row r="10" ht="11.25" customHeight="1">
      <c r="G10" s="1" t="s">
        <v>7</v>
      </c>
    </row>
    <row r="11" spans="2:7" s="8" customFormat="1" ht="29.25" customHeight="1">
      <c r="B11" s="149" t="s">
        <v>352</v>
      </c>
      <c r="D11" s="150" t="s">
        <v>353</v>
      </c>
      <c r="F11" s="151" t="s">
        <v>354</v>
      </c>
      <c r="G11" s="8" t="s">
        <v>8</v>
      </c>
    </row>
    <row r="15" ht="18.75">
      <c r="E15" s="10"/>
    </row>
  </sheetData>
  <sheetProtection formatCells="0" formatColumns="0" formatRows="0" insertColumns="0" insertRows="0"/>
  <mergeCells count="3">
    <mergeCell ref="B7:C8"/>
    <mergeCell ref="D4:M4"/>
    <mergeCell ref="D6:L6"/>
  </mergeCells>
  <printOptions horizontalCentered="1"/>
  <pageMargins left="0" right="0" top="0.5118110236220472" bottom="0.4330708661417323" header="0.27559055118110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17" activePane="bottomLeft" state="frozen"/>
      <selection pane="topLeft" activeCell="C17" sqref="C17"/>
      <selection pane="bottomLeft" activeCell="E5" sqref="E5:G40"/>
    </sheetView>
  </sheetViews>
  <sheetFormatPr defaultColWidth="9.00390625" defaultRowHeight="14.25"/>
  <cols>
    <col min="1" max="1" width="35.50390625" style="6" customWidth="1"/>
    <col min="2" max="2" width="15.375" style="6" customWidth="1"/>
    <col min="3" max="3" width="14.625" style="6" customWidth="1"/>
    <col min="4" max="4" width="34.00390625" style="6" customWidth="1"/>
    <col min="5" max="5" width="16.875" style="6" customWidth="1"/>
    <col min="6" max="6" width="17.625" style="6" customWidth="1"/>
    <col min="7" max="7" width="23.125" style="6" customWidth="1"/>
    <col min="8" max="16384" width="9.00390625" style="6" customWidth="1"/>
  </cols>
  <sheetData>
    <row r="1" spans="1:7" s="11" customFormat="1" ht="20.25">
      <c r="A1" s="157" t="s">
        <v>355</v>
      </c>
      <c r="B1" s="157"/>
      <c r="C1" s="157"/>
      <c r="D1" s="157"/>
      <c r="E1" s="157"/>
      <c r="F1" s="157"/>
      <c r="G1" s="157"/>
    </row>
    <row r="2" spans="1:7" ht="20.25" customHeight="1">
      <c r="A2" s="11" t="s">
        <v>27</v>
      </c>
      <c r="B2" s="11"/>
      <c r="G2" s="12" t="s">
        <v>26</v>
      </c>
    </row>
    <row r="3" spans="1:7" ht="20.25" customHeight="1">
      <c r="A3" s="155" t="s">
        <v>195</v>
      </c>
      <c r="B3" s="156"/>
      <c r="C3" s="156"/>
      <c r="D3" s="158" t="s">
        <v>196</v>
      </c>
      <c r="E3" s="158"/>
      <c r="F3" s="158"/>
      <c r="G3" s="158"/>
    </row>
    <row r="4" spans="1:7" ht="20.25" customHeight="1">
      <c r="A4" s="38" t="s">
        <v>197</v>
      </c>
      <c r="B4" s="38" t="s">
        <v>74</v>
      </c>
      <c r="C4" s="38" t="s">
        <v>75</v>
      </c>
      <c r="D4" s="38" t="s">
        <v>197</v>
      </c>
      <c r="E4" s="38" t="s">
        <v>74</v>
      </c>
      <c r="F4" s="38" t="s">
        <v>75</v>
      </c>
      <c r="G4" s="39" t="s">
        <v>9</v>
      </c>
    </row>
    <row r="5" spans="1:7" ht="15.75" customHeight="1">
      <c r="A5" s="13" t="s">
        <v>10</v>
      </c>
      <c r="B5" s="189"/>
      <c r="C5" s="183">
        <f>0</f>
        <v>0</v>
      </c>
      <c r="D5" s="25" t="s">
        <v>50</v>
      </c>
      <c r="E5" s="202">
        <v>3577927.94</v>
      </c>
      <c r="F5" s="203">
        <v>2846064.28</v>
      </c>
      <c r="G5" s="204"/>
    </row>
    <row r="6" spans="1:7" ht="15.75" customHeight="1">
      <c r="A6" s="14"/>
      <c r="B6" s="190"/>
      <c r="C6" s="183">
        <f>0</f>
        <v>0</v>
      </c>
      <c r="D6" s="25" t="s">
        <v>51</v>
      </c>
      <c r="E6" s="205"/>
      <c r="F6" s="205"/>
      <c r="G6" s="204"/>
    </row>
    <row r="7" spans="1:7" ht="15.75" customHeight="1">
      <c r="A7" s="14"/>
      <c r="B7" s="190"/>
      <c r="C7" s="183">
        <f>0</f>
        <v>0</v>
      </c>
      <c r="D7" s="25" t="s">
        <v>52</v>
      </c>
      <c r="E7" s="202">
        <v>9623</v>
      </c>
      <c r="F7" s="202">
        <v>8379</v>
      </c>
      <c r="G7" s="204"/>
    </row>
    <row r="8" spans="1:7" ht="15.75" customHeight="1">
      <c r="A8" s="14"/>
      <c r="B8" s="190"/>
      <c r="C8" s="183">
        <f>0</f>
        <v>0</v>
      </c>
      <c r="D8" s="25" t="s">
        <v>53</v>
      </c>
      <c r="E8" s="204"/>
      <c r="F8" s="204"/>
      <c r="G8" s="204"/>
    </row>
    <row r="9" spans="1:7" ht="15.75" customHeight="1">
      <c r="A9" s="14"/>
      <c r="B9" s="190"/>
      <c r="C9" s="183">
        <f>0</f>
        <v>0</v>
      </c>
      <c r="D9" s="25" t="s">
        <v>54</v>
      </c>
      <c r="E9" s="205"/>
      <c r="F9" s="205"/>
      <c r="G9" s="204"/>
    </row>
    <row r="10" spans="1:7" ht="15.75" customHeight="1">
      <c r="A10" s="14"/>
      <c r="B10" s="190"/>
      <c r="C10" s="183">
        <f>0</f>
        <v>0</v>
      </c>
      <c r="D10" s="25" t="s">
        <v>55</v>
      </c>
      <c r="E10" s="205"/>
      <c r="F10" s="205"/>
      <c r="G10" s="204"/>
    </row>
    <row r="11" spans="1:7" ht="15.75" customHeight="1">
      <c r="A11" s="14"/>
      <c r="B11" s="190"/>
      <c r="C11" s="183">
        <f>0</f>
        <v>0</v>
      </c>
      <c r="D11" s="25" t="s">
        <v>56</v>
      </c>
      <c r="E11" s="202">
        <v>276563</v>
      </c>
      <c r="F11" s="202">
        <v>271130.21</v>
      </c>
      <c r="G11" s="204"/>
    </row>
    <row r="12" spans="1:7" ht="15.75" customHeight="1">
      <c r="A12" s="14"/>
      <c r="B12" s="190"/>
      <c r="C12" s="183">
        <f>0</f>
        <v>0</v>
      </c>
      <c r="D12" s="25" t="s">
        <v>57</v>
      </c>
      <c r="E12" s="202">
        <v>1842772.74</v>
      </c>
      <c r="F12" s="202">
        <v>1575699.54</v>
      </c>
      <c r="G12" s="204"/>
    </row>
    <row r="13" spans="1:7" ht="15.75" customHeight="1">
      <c r="A13" s="13" t="s">
        <v>11</v>
      </c>
      <c r="B13" s="191">
        <f>SUM(B14:B20)</f>
        <v>0</v>
      </c>
      <c r="C13" s="192">
        <f>SUM(C14:C20)</f>
        <v>0</v>
      </c>
      <c r="D13" s="25" t="s">
        <v>58</v>
      </c>
      <c r="E13" s="206">
        <v>693932.35</v>
      </c>
      <c r="F13" s="206">
        <v>492095.43</v>
      </c>
      <c r="G13" s="204"/>
    </row>
    <row r="14" spans="1:7" ht="15.75" customHeight="1">
      <c r="A14" s="14" t="s">
        <v>12</v>
      </c>
      <c r="B14" s="190"/>
      <c r="C14" s="184"/>
      <c r="D14" s="25" t="s">
        <v>59</v>
      </c>
      <c r="E14" s="202">
        <v>1028296</v>
      </c>
      <c r="F14" s="202">
        <v>568216.61</v>
      </c>
      <c r="G14" s="204"/>
    </row>
    <row r="15" spans="1:7" ht="15.75" customHeight="1">
      <c r="A15" s="14" t="s">
        <v>13</v>
      </c>
      <c r="B15" s="190"/>
      <c r="C15" s="184"/>
      <c r="D15" s="25" t="s">
        <v>60</v>
      </c>
      <c r="E15" s="202"/>
      <c r="F15" s="202"/>
      <c r="G15" s="204"/>
    </row>
    <row r="16" spans="1:7" ht="15.75" customHeight="1">
      <c r="A16" s="14" t="s">
        <v>14</v>
      </c>
      <c r="B16" s="190"/>
      <c r="C16" s="184"/>
      <c r="D16" s="25" t="s">
        <v>61</v>
      </c>
      <c r="E16" s="202">
        <v>5263250.32</v>
      </c>
      <c r="F16" s="202">
        <v>3179452.23</v>
      </c>
      <c r="G16" s="204">
        <v>424831.68</v>
      </c>
    </row>
    <row r="17" spans="1:7" ht="15.75" customHeight="1">
      <c r="A17" s="14" t="s">
        <v>15</v>
      </c>
      <c r="B17" s="190"/>
      <c r="C17" s="184"/>
      <c r="D17" s="25" t="s">
        <v>62</v>
      </c>
      <c r="E17" s="202">
        <v>1728950</v>
      </c>
      <c r="F17" s="202">
        <v>317850</v>
      </c>
      <c r="G17" s="204">
        <v>317850</v>
      </c>
    </row>
    <row r="18" spans="1:7" ht="15.75" customHeight="1">
      <c r="A18" s="14" t="s">
        <v>16</v>
      </c>
      <c r="B18" s="190"/>
      <c r="C18" s="184"/>
      <c r="D18" s="25" t="s">
        <v>63</v>
      </c>
      <c r="E18" s="205"/>
      <c r="F18" s="205"/>
      <c r="G18" s="204"/>
    </row>
    <row r="19" spans="1:7" ht="15.75" customHeight="1">
      <c r="A19" s="14"/>
      <c r="B19" s="190"/>
      <c r="C19" s="184"/>
      <c r="D19" s="25" t="s">
        <v>64</v>
      </c>
      <c r="E19" s="205"/>
      <c r="F19" s="205"/>
      <c r="G19" s="204"/>
    </row>
    <row r="20" spans="1:7" ht="15.75" customHeight="1">
      <c r="A20" s="14" t="s">
        <v>17</v>
      </c>
      <c r="B20" s="190"/>
      <c r="C20" s="184"/>
      <c r="D20" s="25" t="s">
        <v>65</v>
      </c>
      <c r="E20" s="204"/>
      <c r="F20" s="204"/>
      <c r="G20" s="204"/>
    </row>
    <row r="21" spans="1:7" ht="15.75" customHeight="1">
      <c r="A21" s="4" t="s">
        <v>41</v>
      </c>
      <c r="B21" s="185">
        <f>B5+B13</f>
        <v>0</v>
      </c>
      <c r="C21" s="185">
        <f>C5+C13</f>
        <v>0</v>
      </c>
      <c r="D21" s="26" t="s">
        <v>66</v>
      </c>
      <c r="E21" s="205"/>
      <c r="F21" s="205"/>
      <c r="G21" s="205"/>
    </row>
    <row r="22" spans="1:7" ht="15.75" customHeight="1">
      <c r="A22" s="15" t="s">
        <v>31</v>
      </c>
      <c r="B22" s="193">
        <f>SUM(B23:B25)</f>
        <v>15961613.030000001</v>
      </c>
      <c r="C22" s="193">
        <f>SUM(C23:C25)</f>
        <v>8834750.76</v>
      </c>
      <c r="D22" s="25" t="s">
        <v>67</v>
      </c>
      <c r="E22" s="204"/>
      <c r="F22" s="204"/>
      <c r="G22" s="204"/>
    </row>
    <row r="23" spans="1:7" ht="15.75" customHeight="1">
      <c r="A23" s="16" t="s">
        <v>42</v>
      </c>
      <c r="B23" s="194">
        <v>-2165607.57</v>
      </c>
      <c r="C23" s="186">
        <v>2002370.67</v>
      </c>
      <c r="D23" s="25" t="s">
        <v>68</v>
      </c>
      <c r="E23" s="206">
        <v>357616</v>
      </c>
      <c r="F23" s="206">
        <v>318545.14</v>
      </c>
      <c r="G23" s="204"/>
    </row>
    <row r="24" spans="1:7" ht="15.75" customHeight="1">
      <c r="A24" s="16" t="s">
        <v>43</v>
      </c>
      <c r="B24" s="194">
        <v>3546336.6</v>
      </c>
      <c r="C24" s="187">
        <v>6832380.09</v>
      </c>
      <c r="D24" s="25" t="s">
        <v>69</v>
      </c>
      <c r="E24" s="204"/>
      <c r="F24" s="204"/>
      <c r="G24" s="204"/>
    </row>
    <row r="25" spans="1:7" ht="15.75" customHeight="1">
      <c r="A25" s="16" t="s">
        <v>44</v>
      </c>
      <c r="B25" s="194">
        <v>14580884</v>
      </c>
      <c r="C25" s="184"/>
      <c r="D25" s="25" t="s">
        <v>70</v>
      </c>
      <c r="E25" s="206">
        <v>382776.25</v>
      </c>
      <c r="F25" s="206">
        <v>57223.75</v>
      </c>
      <c r="G25" s="204">
        <v>57223.75</v>
      </c>
    </row>
    <row r="26" spans="1:7" ht="15.75" customHeight="1">
      <c r="A26" s="19"/>
      <c r="B26" s="195"/>
      <c r="C26" s="184"/>
      <c r="D26" s="25" t="s">
        <v>71</v>
      </c>
      <c r="E26" s="207"/>
      <c r="F26" s="204"/>
      <c r="G26" s="204"/>
    </row>
    <row r="27" spans="1:7" ht="15.75" customHeight="1">
      <c r="A27" s="19"/>
      <c r="B27" s="195"/>
      <c r="C27" s="184"/>
      <c r="D27" s="25" t="s">
        <v>72</v>
      </c>
      <c r="E27" s="198"/>
      <c r="F27" s="204"/>
      <c r="G27" s="204"/>
    </row>
    <row r="28" spans="1:7" ht="15.75" customHeight="1">
      <c r="A28" s="19"/>
      <c r="B28" s="195"/>
      <c r="C28" s="184"/>
      <c r="D28" s="25" t="s">
        <v>73</v>
      </c>
      <c r="E28" s="198"/>
      <c r="F28" s="208"/>
      <c r="G28" s="208"/>
    </row>
    <row r="29" spans="1:7" ht="15.75" customHeight="1">
      <c r="A29" s="19"/>
      <c r="B29" s="195"/>
      <c r="C29" s="184"/>
      <c r="D29" s="4" t="s">
        <v>33</v>
      </c>
      <c r="E29" s="199">
        <f>SUM(E5:E28)</f>
        <v>15161707.6</v>
      </c>
      <c r="F29" s="199">
        <f>SUM(F5:F28)</f>
        <v>9634656.19</v>
      </c>
      <c r="G29" s="199">
        <f>SUM(G5:G28)</f>
        <v>799905.4299999999</v>
      </c>
    </row>
    <row r="30" spans="1:7" ht="15.75" customHeight="1">
      <c r="A30" s="19"/>
      <c r="B30" s="195"/>
      <c r="C30" s="184"/>
      <c r="D30" s="15" t="s">
        <v>18</v>
      </c>
      <c r="E30" s="199">
        <f>SUM(E31)</f>
        <v>0</v>
      </c>
      <c r="F30" s="199">
        <f>SUM(F31)</f>
        <v>0</v>
      </c>
      <c r="G30" s="199">
        <f>SUM(G31)</f>
        <v>0</v>
      </c>
    </row>
    <row r="31" spans="1:7" ht="15.75" customHeight="1">
      <c r="A31" s="19"/>
      <c r="B31" s="195"/>
      <c r="C31" s="184"/>
      <c r="D31" s="17" t="s">
        <v>19</v>
      </c>
      <c r="E31" s="199">
        <f>SUM(E32:E33)</f>
        <v>0</v>
      </c>
      <c r="F31" s="199">
        <f>SUM(F32:F33)</f>
        <v>0</v>
      </c>
      <c r="G31" s="199">
        <f>SUM(G32:G33)</f>
        <v>0</v>
      </c>
    </row>
    <row r="32" spans="1:7" ht="15.75" customHeight="1">
      <c r="A32" s="19"/>
      <c r="B32" s="195"/>
      <c r="C32" s="184"/>
      <c r="D32" s="17" t="s">
        <v>20</v>
      </c>
      <c r="E32" s="200"/>
      <c r="F32" s="204"/>
      <c r="G32" s="204"/>
    </row>
    <row r="33" spans="1:7" ht="15.75" customHeight="1">
      <c r="A33" s="16"/>
      <c r="B33" s="194"/>
      <c r="C33" s="184"/>
      <c r="D33" s="18" t="s">
        <v>21</v>
      </c>
      <c r="E33" s="200"/>
      <c r="F33" s="204"/>
      <c r="G33" s="204"/>
    </row>
    <row r="34" spans="1:7" ht="15.75" customHeight="1">
      <c r="A34" s="20"/>
      <c r="B34" s="194"/>
      <c r="C34" s="184"/>
      <c r="D34" s="18"/>
      <c r="E34" s="200"/>
      <c r="F34" s="204"/>
      <c r="G34" s="204"/>
    </row>
    <row r="35" spans="1:7" ht="15.75" customHeight="1">
      <c r="A35" s="21" t="s">
        <v>32</v>
      </c>
      <c r="B35" s="196"/>
      <c r="C35" s="184">
        <v>799905.43</v>
      </c>
      <c r="D35" s="22" t="s">
        <v>38</v>
      </c>
      <c r="E35" s="188"/>
      <c r="F35" s="204"/>
      <c r="G35" s="204"/>
    </row>
    <row r="36" spans="1:7" ht="15.75" customHeight="1">
      <c r="A36" s="23" t="s">
        <v>34</v>
      </c>
      <c r="B36" s="197"/>
      <c r="C36" s="184">
        <v>799905.43</v>
      </c>
      <c r="D36" s="22" t="s">
        <v>39</v>
      </c>
      <c r="E36" s="201">
        <f>E37+E38</f>
        <v>799905.43</v>
      </c>
      <c r="F36" s="201">
        <f>F37+F38</f>
        <v>0</v>
      </c>
      <c r="G36" s="201">
        <f>G37+G38</f>
        <v>0</v>
      </c>
    </row>
    <row r="37" spans="1:7" ht="15.75" customHeight="1">
      <c r="A37" s="23"/>
      <c r="B37" s="197"/>
      <c r="C37" s="184"/>
      <c r="D37" s="24" t="s">
        <v>22</v>
      </c>
      <c r="E37" s="198">
        <v>799905.43</v>
      </c>
      <c r="F37" s="204"/>
      <c r="G37" s="204"/>
    </row>
    <row r="38" spans="1:7" ht="15.75" customHeight="1">
      <c r="A38" s="23"/>
      <c r="B38" s="197"/>
      <c r="C38" s="184"/>
      <c r="D38" s="14" t="s">
        <v>23</v>
      </c>
      <c r="E38" s="209"/>
      <c r="F38" s="204"/>
      <c r="G38" s="204"/>
    </row>
    <row r="39" spans="1:7" ht="15.75" customHeight="1">
      <c r="A39" s="21" t="s">
        <v>30</v>
      </c>
      <c r="B39" s="196"/>
      <c r="C39" s="184"/>
      <c r="D39" s="24"/>
      <c r="E39" s="198"/>
      <c r="F39" s="204"/>
      <c r="G39" s="204"/>
    </row>
    <row r="40" spans="1:7" ht="15.75" customHeight="1">
      <c r="A40" s="5" t="s">
        <v>24</v>
      </c>
      <c r="B40" s="185">
        <f>B21+B22+B35</f>
        <v>15961613.030000001</v>
      </c>
      <c r="C40" s="185">
        <f>C21+C22+C35</f>
        <v>9634656.19</v>
      </c>
      <c r="D40" s="5" t="s">
        <v>25</v>
      </c>
      <c r="E40" s="202">
        <f>E29+E30+E35+E36</f>
        <v>15961613.03</v>
      </c>
      <c r="F40" s="202">
        <f>F29+F30+F35+F36</f>
        <v>9634656.19</v>
      </c>
      <c r="G40" s="202">
        <f>G29+G30+G35+G36</f>
        <v>799905.4299999999</v>
      </c>
    </row>
  </sheetData>
  <sheetProtection/>
  <mergeCells count="3">
    <mergeCell ref="A3:C3"/>
    <mergeCell ref="A1:G1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1">
      <selection activeCell="C3" sqref="C1:C16384"/>
    </sheetView>
  </sheetViews>
  <sheetFormatPr defaultColWidth="31.375" defaultRowHeight="14.25"/>
  <cols>
    <col min="1" max="1" width="11.50390625" style="27" customWidth="1"/>
    <col min="2" max="2" width="51.875" style="27" customWidth="1"/>
    <col min="3" max="3" width="18.50390625" style="214" customWidth="1"/>
    <col min="4" max="16384" width="31.375" style="27" customWidth="1"/>
  </cols>
  <sheetData>
    <row r="1" spans="1:3" s="28" customFormat="1" ht="24">
      <c r="A1" s="160" t="s">
        <v>356</v>
      </c>
      <c r="B1" s="160"/>
      <c r="C1" s="160"/>
    </row>
    <row r="2" spans="2:3" ht="14.25">
      <c r="B2" s="159" t="s">
        <v>26</v>
      </c>
      <c r="C2" s="159"/>
    </row>
    <row r="3" spans="1:3" ht="18.75">
      <c r="A3" s="40" t="s">
        <v>149</v>
      </c>
      <c r="B3" s="41" t="s">
        <v>150</v>
      </c>
      <c r="C3" s="210" t="s">
        <v>200</v>
      </c>
    </row>
    <row r="4" spans="1:3" ht="15" customHeight="1">
      <c r="A4" s="146"/>
      <c r="B4" s="29" t="s">
        <v>78</v>
      </c>
      <c r="C4" s="211">
        <f>C5+C22+C25+C28+C43+C50+C55+C58+C77+C83+C86</f>
        <v>9634656.19</v>
      </c>
    </row>
    <row r="5" spans="1:3" ht="15" customHeight="1">
      <c r="A5" s="147">
        <v>201</v>
      </c>
      <c r="B5" s="42" t="s">
        <v>79</v>
      </c>
      <c r="C5" s="212">
        <f>C6+C8+C12+C16+C18+C20</f>
        <v>2846064.28</v>
      </c>
    </row>
    <row r="6" spans="1:3" ht="15" customHeight="1">
      <c r="A6" s="147">
        <v>20101</v>
      </c>
      <c r="B6" s="42" t="s">
        <v>80</v>
      </c>
      <c r="C6" s="212">
        <f>C7</f>
        <v>343550.42</v>
      </c>
    </row>
    <row r="7" spans="1:3" ht="15" customHeight="1">
      <c r="A7" s="147">
        <v>2010101</v>
      </c>
      <c r="B7" s="42" t="s">
        <v>81</v>
      </c>
      <c r="C7" s="213">
        <v>343550.42</v>
      </c>
    </row>
    <row r="8" spans="1:3" ht="15" customHeight="1">
      <c r="A8" s="147">
        <v>20103</v>
      </c>
      <c r="B8" s="42" t="s">
        <v>84</v>
      </c>
      <c r="C8" s="212">
        <f>C9+C10+C11</f>
        <v>1549715.12</v>
      </c>
    </row>
    <row r="9" spans="1:3" ht="15" customHeight="1">
      <c r="A9" s="147">
        <v>2010301</v>
      </c>
      <c r="B9" s="42" t="s">
        <v>81</v>
      </c>
      <c r="C9" s="213">
        <v>1549715.12</v>
      </c>
    </row>
    <row r="10" spans="1:3" ht="15" customHeight="1">
      <c r="A10" s="147">
        <v>2010302</v>
      </c>
      <c r="B10" s="42" t="s">
        <v>82</v>
      </c>
      <c r="C10" s="213"/>
    </row>
    <row r="11" spans="1:3" ht="15" customHeight="1">
      <c r="A11" s="147">
        <v>2010399</v>
      </c>
      <c r="B11" s="42" t="s">
        <v>85</v>
      </c>
      <c r="C11" s="213"/>
    </row>
    <row r="12" spans="1:3" ht="15" customHeight="1">
      <c r="A12" s="147">
        <v>20106</v>
      </c>
      <c r="B12" s="42" t="s">
        <v>86</v>
      </c>
      <c r="C12" s="212">
        <f>C13+C14+C15</f>
        <v>0</v>
      </c>
    </row>
    <row r="13" spans="1:3" ht="15" customHeight="1">
      <c r="A13" s="147">
        <v>2010601</v>
      </c>
      <c r="B13" s="42" t="s">
        <v>81</v>
      </c>
      <c r="C13" s="213"/>
    </row>
    <row r="14" spans="1:3" ht="15" customHeight="1">
      <c r="A14" s="147">
        <v>2010650</v>
      </c>
      <c r="B14" s="42" t="s">
        <v>83</v>
      </c>
      <c r="C14" s="213"/>
    </row>
    <row r="15" spans="1:3" ht="15" customHeight="1">
      <c r="A15" s="147">
        <v>2010699</v>
      </c>
      <c r="B15" s="42" t="s">
        <v>87</v>
      </c>
      <c r="C15" s="213"/>
    </row>
    <row r="16" spans="1:3" ht="15" customHeight="1">
      <c r="A16" s="147">
        <v>20129</v>
      </c>
      <c r="B16" s="42" t="s">
        <v>88</v>
      </c>
      <c r="C16" s="212">
        <f>C17</f>
        <v>0</v>
      </c>
    </row>
    <row r="17" spans="1:3" ht="15" customHeight="1">
      <c r="A17" s="147">
        <v>2012901</v>
      </c>
      <c r="B17" s="42" t="s">
        <v>81</v>
      </c>
      <c r="C17" s="213"/>
    </row>
    <row r="18" spans="1:3" ht="15" customHeight="1">
      <c r="A18" s="147">
        <v>20131</v>
      </c>
      <c r="B18" s="42" t="s">
        <v>89</v>
      </c>
      <c r="C18" s="212">
        <f>C19</f>
        <v>556790.92</v>
      </c>
    </row>
    <row r="19" spans="1:3" ht="15" customHeight="1">
      <c r="A19" s="147">
        <v>2013101</v>
      </c>
      <c r="B19" s="42" t="s">
        <v>81</v>
      </c>
      <c r="C19" s="213">
        <v>556790.92</v>
      </c>
    </row>
    <row r="20" spans="1:3" ht="15" customHeight="1">
      <c r="A20" s="147">
        <v>20199</v>
      </c>
      <c r="B20" s="42" t="s">
        <v>45</v>
      </c>
      <c r="C20" s="212">
        <f>C21</f>
        <v>396007.82</v>
      </c>
    </row>
    <row r="21" spans="1:3" ht="15" customHeight="1">
      <c r="A21" s="147">
        <v>2019999</v>
      </c>
      <c r="B21" s="42" t="s">
        <v>90</v>
      </c>
      <c r="C21" s="213">
        <v>396007.82</v>
      </c>
    </row>
    <row r="22" spans="1:3" ht="15" customHeight="1">
      <c r="A22" s="147">
        <v>203</v>
      </c>
      <c r="B22" s="42" t="s">
        <v>338</v>
      </c>
      <c r="C22" s="212">
        <f>C23</f>
        <v>8379</v>
      </c>
    </row>
    <row r="23" spans="1:3" ht="15" customHeight="1">
      <c r="A23" s="147">
        <v>20306</v>
      </c>
      <c r="B23" s="42" t="s">
        <v>91</v>
      </c>
      <c r="C23" s="212">
        <f>C24</f>
        <v>8379</v>
      </c>
    </row>
    <row r="24" spans="1:3" ht="15" customHeight="1">
      <c r="A24" s="147">
        <v>2030699</v>
      </c>
      <c r="B24" s="42" t="s">
        <v>92</v>
      </c>
      <c r="C24" s="213">
        <v>8379</v>
      </c>
    </row>
    <row r="25" spans="1:3" ht="15" customHeight="1">
      <c r="A25" s="147">
        <v>207</v>
      </c>
      <c r="B25" s="42" t="s">
        <v>339</v>
      </c>
      <c r="C25" s="212">
        <f>C26</f>
        <v>271130.21</v>
      </c>
    </row>
    <row r="26" spans="1:3" ht="15" customHeight="1">
      <c r="A26" s="147">
        <v>20701</v>
      </c>
      <c r="B26" s="42" t="s">
        <v>93</v>
      </c>
      <c r="C26" s="212">
        <f>C27</f>
        <v>271130.21</v>
      </c>
    </row>
    <row r="27" spans="1:3" ht="15" customHeight="1">
      <c r="A27" s="147">
        <v>2070109</v>
      </c>
      <c r="B27" s="42" t="s">
        <v>94</v>
      </c>
      <c r="C27" s="213">
        <v>271130.21</v>
      </c>
    </row>
    <row r="28" spans="1:3" ht="15" customHeight="1">
      <c r="A28" s="147">
        <v>208</v>
      </c>
      <c r="B28" s="42" t="s">
        <v>340</v>
      </c>
      <c r="C28" s="212">
        <f>C29+C32+C34+C38+C41</f>
        <v>1575699.54</v>
      </c>
    </row>
    <row r="29" spans="1:3" ht="15" customHeight="1">
      <c r="A29" s="147">
        <v>20801</v>
      </c>
      <c r="B29" s="42" t="s">
        <v>95</v>
      </c>
      <c r="C29" s="212">
        <f>C30+C31</f>
        <v>262658.4</v>
      </c>
    </row>
    <row r="30" spans="1:3" ht="15" customHeight="1">
      <c r="A30" s="147">
        <v>2080109</v>
      </c>
      <c r="B30" s="42" t="s">
        <v>96</v>
      </c>
      <c r="C30" s="213">
        <v>262658.4</v>
      </c>
    </row>
    <row r="31" spans="1:3" ht="15" customHeight="1">
      <c r="A31" s="147">
        <v>2080199</v>
      </c>
      <c r="B31" s="42" t="s">
        <v>97</v>
      </c>
      <c r="C31" s="213"/>
    </row>
    <row r="32" spans="1:3" ht="15" customHeight="1">
      <c r="A32" s="147">
        <v>20802</v>
      </c>
      <c r="B32" s="42" t="s">
        <v>98</v>
      </c>
      <c r="C32" s="212">
        <f>C33</f>
        <v>237280</v>
      </c>
    </row>
    <row r="33" spans="1:3" ht="15" customHeight="1">
      <c r="A33" s="147">
        <v>2080208</v>
      </c>
      <c r="B33" s="42" t="s">
        <v>99</v>
      </c>
      <c r="C33" s="213">
        <v>237280</v>
      </c>
    </row>
    <row r="34" spans="1:3" ht="15" customHeight="1">
      <c r="A34" s="147">
        <v>20805</v>
      </c>
      <c r="B34" s="42" t="s">
        <v>100</v>
      </c>
      <c r="C34" s="212">
        <f>C35+C36+C37</f>
        <v>758424.66</v>
      </c>
    </row>
    <row r="35" spans="1:3" ht="15" customHeight="1">
      <c r="A35" s="147">
        <v>2080505</v>
      </c>
      <c r="B35" s="42" t="s">
        <v>101</v>
      </c>
      <c r="C35" s="213">
        <v>385616.43</v>
      </c>
    </row>
    <row r="36" spans="1:3" ht="15" customHeight="1">
      <c r="A36" s="147">
        <v>2080506</v>
      </c>
      <c r="B36" s="42" t="s">
        <v>102</v>
      </c>
      <c r="C36" s="213">
        <v>192808.23</v>
      </c>
    </row>
    <row r="37" spans="1:3" ht="15" customHeight="1">
      <c r="A37" s="147">
        <v>2080599</v>
      </c>
      <c r="B37" s="42" t="s">
        <v>103</v>
      </c>
      <c r="C37" s="213">
        <v>180000</v>
      </c>
    </row>
    <row r="38" spans="1:3" ht="15" customHeight="1">
      <c r="A38" s="147">
        <v>20810</v>
      </c>
      <c r="B38" s="42" t="s">
        <v>104</v>
      </c>
      <c r="C38" s="212">
        <f>C39+C40</f>
        <v>24680</v>
      </c>
    </row>
    <row r="39" spans="1:3" ht="15" customHeight="1">
      <c r="A39" s="147">
        <v>2081002</v>
      </c>
      <c r="B39" s="42" t="s">
        <v>105</v>
      </c>
      <c r="C39" s="213"/>
    </row>
    <row r="40" spans="1:3" ht="15" customHeight="1">
      <c r="A40" s="147">
        <v>2081005</v>
      </c>
      <c r="B40" s="42" t="s">
        <v>106</v>
      </c>
      <c r="C40" s="213">
        <v>24680</v>
      </c>
    </row>
    <row r="41" spans="1:3" ht="15" customHeight="1">
      <c r="A41" s="147">
        <v>20828</v>
      </c>
      <c r="B41" s="42" t="s">
        <v>107</v>
      </c>
      <c r="C41" s="212">
        <f>C42</f>
        <v>292656.48</v>
      </c>
    </row>
    <row r="42" spans="1:3" ht="15" customHeight="1">
      <c r="A42" s="147">
        <v>2082850</v>
      </c>
      <c r="B42" s="42" t="s">
        <v>83</v>
      </c>
      <c r="C42" s="213">
        <v>292656.48</v>
      </c>
    </row>
    <row r="43" spans="1:3" ht="15" customHeight="1">
      <c r="A43" s="147">
        <v>210</v>
      </c>
      <c r="B43" s="42" t="s">
        <v>341</v>
      </c>
      <c r="C43" s="212">
        <f>C44+C46</f>
        <v>492095.43</v>
      </c>
    </row>
    <row r="44" spans="1:3" ht="15" customHeight="1">
      <c r="A44" s="147">
        <v>21001</v>
      </c>
      <c r="B44" s="42" t="s">
        <v>108</v>
      </c>
      <c r="C44" s="212">
        <f>C45</f>
        <v>163977.14</v>
      </c>
    </row>
    <row r="45" spans="1:3" ht="15" customHeight="1">
      <c r="A45" s="147">
        <v>2100101</v>
      </c>
      <c r="B45" s="42" t="s">
        <v>81</v>
      </c>
      <c r="C45" s="213">
        <v>163977.14</v>
      </c>
    </row>
    <row r="46" spans="1:3" ht="15" customHeight="1">
      <c r="A46" s="147">
        <v>21011</v>
      </c>
      <c r="B46" s="42" t="s">
        <v>109</v>
      </c>
      <c r="C46" s="212">
        <f>C47+C48+C49</f>
        <v>328118.29</v>
      </c>
    </row>
    <row r="47" spans="1:3" ht="15" customHeight="1">
      <c r="A47" s="147">
        <v>2101101</v>
      </c>
      <c r="B47" s="42" t="s">
        <v>110</v>
      </c>
      <c r="C47" s="213">
        <v>144012.45</v>
      </c>
    </row>
    <row r="48" spans="1:3" ht="15" customHeight="1">
      <c r="A48" s="147">
        <v>2101102</v>
      </c>
      <c r="B48" s="42" t="s">
        <v>111</v>
      </c>
      <c r="C48" s="213">
        <v>175895.92</v>
      </c>
    </row>
    <row r="49" spans="1:3" ht="15" customHeight="1">
      <c r="A49" s="147">
        <v>2101199</v>
      </c>
      <c r="B49" s="42" t="s">
        <v>112</v>
      </c>
      <c r="C49" s="213">
        <v>8209.92</v>
      </c>
    </row>
    <row r="50" spans="1:3" ht="15" customHeight="1">
      <c r="A50" s="147">
        <v>211</v>
      </c>
      <c r="B50" s="42" t="s">
        <v>342</v>
      </c>
      <c r="C50" s="212">
        <f>C51+C53</f>
        <v>568216.61</v>
      </c>
    </row>
    <row r="51" spans="1:3" ht="15" customHeight="1">
      <c r="A51" s="147">
        <v>21103</v>
      </c>
      <c r="B51" s="42" t="s">
        <v>113</v>
      </c>
      <c r="C51" s="212">
        <f>C52</f>
        <v>0</v>
      </c>
    </row>
    <row r="52" spans="1:3" ht="15" customHeight="1">
      <c r="A52" s="147">
        <v>2110302</v>
      </c>
      <c r="B52" s="42" t="s">
        <v>114</v>
      </c>
      <c r="C52" s="213"/>
    </row>
    <row r="53" spans="1:3" ht="15" customHeight="1">
      <c r="A53" s="147">
        <v>21104</v>
      </c>
      <c r="B53" s="42" t="s">
        <v>115</v>
      </c>
      <c r="C53" s="212">
        <f>C54</f>
        <v>568216.61</v>
      </c>
    </row>
    <row r="54" spans="1:3" ht="15" customHeight="1">
      <c r="A54" s="147">
        <v>2110402</v>
      </c>
      <c r="B54" s="42" t="s">
        <v>116</v>
      </c>
      <c r="C54" s="213">
        <v>568216.61</v>
      </c>
    </row>
    <row r="55" spans="1:3" ht="15" customHeight="1">
      <c r="A55" s="147">
        <v>212</v>
      </c>
      <c r="B55" s="42" t="s">
        <v>343</v>
      </c>
      <c r="C55" s="212">
        <f>C56</f>
        <v>0</v>
      </c>
    </row>
    <row r="56" spans="1:3" ht="15" customHeight="1">
      <c r="A56" s="147">
        <v>21299</v>
      </c>
      <c r="B56" s="42" t="s">
        <v>46</v>
      </c>
      <c r="C56" s="212">
        <f>C57</f>
        <v>0</v>
      </c>
    </row>
    <row r="57" spans="1:3" ht="15" customHeight="1">
      <c r="A57" s="147">
        <v>2129999</v>
      </c>
      <c r="B57" s="42" t="s">
        <v>117</v>
      </c>
      <c r="C57" s="213"/>
    </row>
    <row r="58" spans="1:3" ht="15" customHeight="1">
      <c r="A58" s="147">
        <v>213</v>
      </c>
      <c r="B58" s="42" t="s">
        <v>344</v>
      </c>
      <c r="C58" s="212">
        <f>C59+C63+C68+C70+C74</f>
        <v>3179452.2299999995</v>
      </c>
    </row>
    <row r="59" spans="1:3" ht="15" customHeight="1">
      <c r="A59" s="147">
        <v>21301</v>
      </c>
      <c r="B59" s="42" t="s">
        <v>118</v>
      </c>
      <c r="C59" s="212">
        <f>C60+C61+C62</f>
        <v>946317.32</v>
      </c>
    </row>
    <row r="60" spans="1:3" ht="15" customHeight="1">
      <c r="A60" s="147">
        <v>2130104</v>
      </c>
      <c r="B60" s="42" t="s">
        <v>83</v>
      </c>
      <c r="C60" s="213">
        <v>872269.32</v>
      </c>
    </row>
    <row r="61" spans="1:3" ht="15" customHeight="1">
      <c r="A61" s="147">
        <v>2130124</v>
      </c>
      <c r="B61" s="42" t="s">
        <v>119</v>
      </c>
      <c r="C61" s="213"/>
    </row>
    <row r="62" spans="1:3" ht="15" customHeight="1">
      <c r="A62" s="147">
        <v>2130152</v>
      </c>
      <c r="B62" s="42" t="s">
        <v>120</v>
      </c>
      <c r="C62" s="213">
        <v>74048</v>
      </c>
    </row>
    <row r="63" spans="1:3" ht="15" customHeight="1">
      <c r="A63" s="147">
        <v>21302</v>
      </c>
      <c r="B63" s="42" t="s">
        <v>121</v>
      </c>
      <c r="C63" s="212">
        <f>C64+C65+C66+C67</f>
        <v>0</v>
      </c>
    </row>
    <row r="64" spans="1:3" ht="15" customHeight="1">
      <c r="A64" s="147">
        <v>2130204</v>
      </c>
      <c r="B64" s="42" t="s">
        <v>122</v>
      </c>
      <c r="C64" s="213"/>
    </row>
    <row r="65" spans="1:3" ht="15" customHeight="1">
      <c r="A65" s="147">
        <v>2130205</v>
      </c>
      <c r="B65" s="42" t="s">
        <v>123</v>
      </c>
      <c r="C65" s="213"/>
    </row>
    <row r="66" spans="1:3" ht="15" customHeight="1">
      <c r="A66" s="147">
        <v>2130210</v>
      </c>
      <c r="B66" s="42" t="s">
        <v>124</v>
      </c>
      <c r="C66" s="213"/>
    </row>
    <row r="67" spans="1:3" ht="15" customHeight="1">
      <c r="A67" s="147">
        <v>2130299</v>
      </c>
      <c r="B67" s="42" t="s">
        <v>125</v>
      </c>
      <c r="C67" s="213"/>
    </row>
    <row r="68" spans="1:3" ht="15" customHeight="1">
      <c r="A68" s="147">
        <v>21303</v>
      </c>
      <c r="B68" s="42" t="s">
        <v>126</v>
      </c>
      <c r="C68" s="212">
        <f>C69</f>
        <v>266465.23</v>
      </c>
    </row>
    <row r="69" spans="1:3" ht="15" customHeight="1">
      <c r="A69" s="147">
        <v>2130311</v>
      </c>
      <c r="B69" s="42" t="s">
        <v>127</v>
      </c>
      <c r="C69" s="213">
        <v>266465.23</v>
      </c>
    </row>
    <row r="70" spans="1:3" ht="15" customHeight="1">
      <c r="A70" s="147">
        <v>21305</v>
      </c>
      <c r="B70" s="42" t="s">
        <v>128</v>
      </c>
      <c r="C70" s="212">
        <f>C71+C72+C73</f>
        <v>424831.68</v>
      </c>
    </row>
    <row r="71" spans="1:3" ht="15" customHeight="1">
      <c r="A71" s="147">
        <v>2130504</v>
      </c>
      <c r="B71" s="42" t="s">
        <v>129</v>
      </c>
      <c r="C71" s="213">
        <v>424831.68</v>
      </c>
    </row>
    <row r="72" spans="1:3" ht="15" customHeight="1">
      <c r="A72" s="147">
        <v>2130505</v>
      </c>
      <c r="B72" s="42" t="s">
        <v>130</v>
      </c>
      <c r="C72" s="213"/>
    </row>
    <row r="73" spans="1:3" ht="15" customHeight="1">
      <c r="A73" s="147">
        <v>2130506</v>
      </c>
      <c r="B73" s="42" t="s">
        <v>131</v>
      </c>
      <c r="C73" s="213"/>
    </row>
    <row r="74" spans="1:3" ht="15" customHeight="1">
      <c r="A74" s="147">
        <v>21307</v>
      </c>
      <c r="B74" s="42" t="s">
        <v>132</v>
      </c>
      <c r="C74" s="212">
        <f>C75+C76</f>
        <v>1541838</v>
      </c>
    </row>
    <row r="75" spans="1:3" ht="15" customHeight="1">
      <c r="A75" s="147">
        <v>2130701</v>
      </c>
      <c r="B75" s="42" t="s">
        <v>133</v>
      </c>
      <c r="C75" s="213"/>
    </row>
    <row r="76" spans="1:3" ht="15" customHeight="1">
      <c r="A76" s="147">
        <v>2130705</v>
      </c>
      <c r="B76" s="42" t="s">
        <v>134</v>
      </c>
      <c r="C76" s="213">
        <v>1541838</v>
      </c>
    </row>
    <row r="77" spans="1:3" ht="15" customHeight="1">
      <c r="A77" s="147">
        <v>214</v>
      </c>
      <c r="B77" s="42" t="s">
        <v>345</v>
      </c>
      <c r="C77" s="212">
        <f>C78+C80</f>
        <v>317850</v>
      </c>
    </row>
    <row r="78" spans="1:3" ht="15" customHeight="1">
      <c r="A78" s="147">
        <v>21401</v>
      </c>
      <c r="B78" s="42" t="s">
        <v>135</v>
      </c>
      <c r="C78" s="212">
        <f>C79</f>
        <v>0</v>
      </c>
    </row>
    <row r="79" spans="1:3" ht="15" customHeight="1">
      <c r="A79" s="147">
        <v>2140110</v>
      </c>
      <c r="B79" s="43" t="s">
        <v>136</v>
      </c>
      <c r="C79" s="213"/>
    </row>
    <row r="80" spans="1:3" ht="15" customHeight="1">
      <c r="A80" s="147">
        <v>21406</v>
      </c>
      <c r="B80" s="42" t="s">
        <v>137</v>
      </c>
      <c r="C80" s="212">
        <f>C81+C82</f>
        <v>317850</v>
      </c>
    </row>
    <row r="81" spans="1:3" ht="15" customHeight="1">
      <c r="A81" s="147">
        <v>2140601</v>
      </c>
      <c r="B81" s="42" t="s">
        <v>138</v>
      </c>
      <c r="C81" s="213"/>
    </row>
    <row r="82" spans="1:3" ht="15" customHeight="1">
      <c r="A82" s="147">
        <v>2140602</v>
      </c>
      <c r="B82" s="42" t="s">
        <v>139</v>
      </c>
      <c r="C82" s="213">
        <v>317850</v>
      </c>
    </row>
    <row r="83" spans="1:3" ht="15" customHeight="1">
      <c r="A83" s="147">
        <v>221</v>
      </c>
      <c r="B83" s="42" t="s">
        <v>347</v>
      </c>
      <c r="C83" s="212">
        <f>C84</f>
        <v>318545.14</v>
      </c>
    </row>
    <row r="84" spans="1:3" ht="15" customHeight="1">
      <c r="A84" s="147">
        <v>22102</v>
      </c>
      <c r="B84" s="42" t="s">
        <v>141</v>
      </c>
      <c r="C84" s="212">
        <f>C85</f>
        <v>318545.14</v>
      </c>
    </row>
    <row r="85" spans="1:3" ht="15" customHeight="1">
      <c r="A85" s="147">
        <v>2210201</v>
      </c>
      <c r="B85" s="42" t="s">
        <v>142</v>
      </c>
      <c r="C85" s="213">
        <v>318545.14</v>
      </c>
    </row>
    <row r="86" spans="1:3" ht="15" customHeight="1">
      <c r="A86" s="147">
        <v>224</v>
      </c>
      <c r="B86" s="42" t="s">
        <v>346</v>
      </c>
      <c r="C86" s="212">
        <f>C87+C89</f>
        <v>57223.75</v>
      </c>
    </row>
    <row r="87" spans="1:3" ht="15" customHeight="1">
      <c r="A87" s="147">
        <v>22406</v>
      </c>
      <c r="B87" s="42" t="s">
        <v>143</v>
      </c>
      <c r="C87" s="212">
        <f>C88</f>
        <v>0</v>
      </c>
    </row>
    <row r="88" spans="1:3" ht="15" customHeight="1">
      <c r="A88" s="147">
        <v>2240601</v>
      </c>
      <c r="B88" s="42" t="s">
        <v>144</v>
      </c>
      <c r="C88" s="213"/>
    </row>
    <row r="89" spans="1:3" ht="15" customHeight="1">
      <c r="A89" s="147">
        <v>22407</v>
      </c>
      <c r="B89" s="42" t="s">
        <v>145</v>
      </c>
      <c r="C89" s="212">
        <f>C90+C91+C92</f>
        <v>57223.75</v>
      </c>
    </row>
    <row r="90" spans="1:3" ht="15" customHeight="1">
      <c r="A90" s="147">
        <v>2240701</v>
      </c>
      <c r="B90" s="42" t="s">
        <v>146</v>
      </c>
      <c r="C90" s="213">
        <v>57223.75</v>
      </c>
    </row>
    <row r="91" spans="1:3" ht="15" customHeight="1">
      <c r="A91" s="147">
        <v>2240702</v>
      </c>
      <c r="B91" s="42" t="s">
        <v>147</v>
      </c>
      <c r="C91" s="213"/>
    </row>
    <row r="92" spans="1:3" ht="15" customHeight="1">
      <c r="A92" s="147">
        <v>2240704</v>
      </c>
      <c r="B92" s="42" t="s">
        <v>148</v>
      </c>
      <c r="C92" s="213"/>
    </row>
  </sheetData>
  <sheetProtection/>
  <mergeCells count="2">
    <mergeCell ref="B2:C2"/>
    <mergeCell ref="A1:C1"/>
  </mergeCells>
  <printOptions/>
  <pageMargins left="0.7086614173228347" right="0.7086614173228347" top="0.5905511811023623" bottom="0.3937007874015748" header="0.3149606299212598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54"/>
  <sheetViews>
    <sheetView zoomScalePageLayoutView="0" workbookViewId="0" topLeftCell="A1">
      <selection activeCell="C2" sqref="C1:C16384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221" customWidth="1"/>
  </cols>
  <sheetData>
    <row r="1" spans="1:3" ht="24">
      <c r="A1" s="160" t="s">
        <v>357</v>
      </c>
      <c r="B1" s="160"/>
      <c r="C1" s="160"/>
    </row>
    <row r="2" spans="1:3" ht="14.25">
      <c r="A2" s="30"/>
      <c r="B2" s="31" t="s">
        <v>151</v>
      </c>
      <c r="C2" s="215"/>
    </row>
    <row r="3" spans="1:3" ht="14.25">
      <c r="A3" s="32"/>
      <c r="B3" s="33"/>
      <c r="C3" s="216" t="s">
        <v>26</v>
      </c>
    </row>
    <row r="4" spans="1:3" ht="16.5">
      <c r="A4" s="36" t="s">
        <v>194</v>
      </c>
      <c r="B4" s="37" t="s">
        <v>178</v>
      </c>
      <c r="C4" s="217" t="s">
        <v>152</v>
      </c>
    </row>
    <row r="5" spans="1:3" ht="16.5">
      <c r="A5" s="34"/>
      <c r="B5" s="36" t="s">
        <v>201</v>
      </c>
      <c r="C5" s="218">
        <f>C6+C11+C22+C30+C37+C41++C44+C50</f>
        <v>9634656.19</v>
      </c>
    </row>
    <row r="6" spans="1:3" ht="16.5">
      <c r="A6" s="148">
        <v>501</v>
      </c>
      <c r="B6" s="35" t="s">
        <v>153</v>
      </c>
      <c r="C6" s="219">
        <f>SUM(C7:C10)</f>
        <v>2295455.01</v>
      </c>
    </row>
    <row r="7" spans="1:3" ht="16.5">
      <c r="A7" s="148">
        <v>50101</v>
      </c>
      <c r="B7" s="35" t="s">
        <v>154</v>
      </c>
      <c r="C7" s="220">
        <v>1251138</v>
      </c>
    </row>
    <row r="8" spans="1:3" ht="16.5">
      <c r="A8" s="148">
        <v>50102</v>
      </c>
      <c r="B8" s="35" t="s">
        <v>155</v>
      </c>
      <c r="C8" s="220">
        <v>385164.54</v>
      </c>
    </row>
    <row r="9" spans="1:3" ht="16.5">
      <c r="A9" s="148">
        <v>50103</v>
      </c>
      <c r="B9" s="35" t="s">
        <v>47</v>
      </c>
      <c r="C9" s="220">
        <v>145632.47</v>
      </c>
    </row>
    <row r="10" spans="1:3" ht="16.5">
      <c r="A10" s="148">
        <v>50199</v>
      </c>
      <c r="B10" s="35" t="s">
        <v>156</v>
      </c>
      <c r="C10" s="220">
        <v>513520</v>
      </c>
    </row>
    <row r="11" spans="1:3" ht="16.5">
      <c r="A11" s="148">
        <v>502</v>
      </c>
      <c r="B11" s="35" t="s">
        <v>157</v>
      </c>
      <c r="C11" s="219">
        <f>SUM(C12:C21)</f>
        <v>1125894.6</v>
      </c>
    </row>
    <row r="12" spans="1:3" ht="16.5">
      <c r="A12" s="148">
        <v>50201</v>
      </c>
      <c r="B12" s="35" t="s">
        <v>158</v>
      </c>
      <c r="C12" s="220">
        <v>628888.68</v>
      </c>
    </row>
    <row r="13" spans="1:3" ht="16.5">
      <c r="A13" s="148">
        <v>50202</v>
      </c>
      <c r="B13" s="35" t="s">
        <v>159</v>
      </c>
      <c r="C13" s="220">
        <v>32720</v>
      </c>
    </row>
    <row r="14" spans="1:3" ht="16.5">
      <c r="A14" s="148">
        <v>50203</v>
      </c>
      <c r="B14" s="35" t="s">
        <v>160</v>
      </c>
      <c r="C14" s="220">
        <v>4806.92</v>
      </c>
    </row>
    <row r="15" spans="1:3" ht="16.5">
      <c r="A15" s="148">
        <v>50204</v>
      </c>
      <c r="B15" s="35" t="s">
        <v>161</v>
      </c>
      <c r="C15" s="220"/>
    </row>
    <row r="16" spans="1:3" ht="16.5">
      <c r="A16" s="148">
        <v>50205</v>
      </c>
      <c r="B16" s="35" t="s">
        <v>162</v>
      </c>
      <c r="C16" s="220"/>
    </row>
    <row r="17" spans="1:3" ht="16.5">
      <c r="A17" s="148">
        <v>50206</v>
      </c>
      <c r="B17" s="35" t="s">
        <v>163</v>
      </c>
      <c r="C17" s="220">
        <v>35000</v>
      </c>
    </row>
    <row r="18" spans="1:3" ht="16.5">
      <c r="A18" s="148">
        <v>50207</v>
      </c>
      <c r="B18" s="35" t="s">
        <v>164</v>
      </c>
      <c r="C18" s="220"/>
    </row>
    <row r="19" spans="1:3" ht="16.5">
      <c r="A19" s="148">
        <v>50208</v>
      </c>
      <c r="B19" s="35" t="s">
        <v>165</v>
      </c>
      <c r="C19" s="220">
        <v>40000</v>
      </c>
    </row>
    <row r="20" spans="1:3" ht="16.5">
      <c r="A20" s="148">
        <v>50209</v>
      </c>
      <c r="B20" s="35" t="s">
        <v>166</v>
      </c>
      <c r="C20" s="220"/>
    </row>
    <row r="21" spans="1:3" ht="16.5">
      <c r="A21" s="148">
        <v>50299</v>
      </c>
      <c r="B21" s="35" t="s">
        <v>167</v>
      </c>
      <c r="C21" s="220">
        <v>384479</v>
      </c>
    </row>
    <row r="22" spans="1:3" ht="16.5">
      <c r="A22" s="148">
        <v>503</v>
      </c>
      <c r="B22" s="35" t="s">
        <v>179</v>
      </c>
      <c r="C22" s="219">
        <f>SUM(C23:C29)</f>
        <v>799905.43</v>
      </c>
    </row>
    <row r="23" spans="1:3" ht="16.5">
      <c r="A23" s="148">
        <v>50301</v>
      </c>
      <c r="B23" s="35" t="s">
        <v>180</v>
      </c>
      <c r="C23" s="220"/>
    </row>
    <row r="24" spans="1:3" ht="16.5">
      <c r="A24" s="148">
        <v>50302</v>
      </c>
      <c r="B24" s="35" t="s">
        <v>181</v>
      </c>
      <c r="C24" s="220">
        <v>799905.43</v>
      </c>
    </row>
    <row r="25" spans="1:3" ht="16.5">
      <c r="A25" s="148">
        <v>50303</v>
      </c>
      <c r="B25" s="35" t="s">
        <v>182</v>
      </c>
      <c r="C25" s="220"/>
    </row>
    <row r="26" spans="1:3" ht="16.5">
      <c r="A26" s="148">
        <v>50305</v>
      </c>
      <c r="B26" s="35" t="s">
        <v>183</v>
      </c>
      <c r="C26" s="220"/>
    </row>
    <row r="27" spans="1:3" ht="16.5">
      <c r="A27" s="148">
        <v>50306</v>
      </c>
      <c r="B27" s="35" t="s">
        <v>184</v>
      </c>
      <c r="C27" s="220"/>
    </row>
    <row r="28" spans="1:3" ht="16.5">
      <c r="A28" s="148">
        <v>50307</v>
      </c>
      <c r="B28" s="35" t="s">
        <v>185</v>
      </c>
      <c r="C28" s="220"/>
    </row>
    <row r="29" spans="1:3" ht="16.5">
      <c r="A29" s="148">
        <v>50399</v>
      </c>
      <c r="B29" s="35" t="s">
        <v>186</v>
      </c>
      <c r="C29" s="220"/>
    </row>
    <row r="30" spans="1:3" ht="16.5">
      <c r="A30" s="148">
        <v>504</v>
      </c>
      <c r="B30" s="35" t="s">
        <v>187</v>
      </c>
      <c r="C30" s="219">
        <f>SUM(C31:C36)</f>
        <v>0</v>
      </c>
    </row>
    <row r="31" spans="1:3" ht="16.5">
      <c r="A31" s="148">
        <v>50401</v>
      </c>
      <c r="B31" s="35" t="s">
        <v>180</v>
      </c>
      <c r="C31" s="220"/>
    </row>
    <row r="32" spans="1:3" ht="16.5">
      <c r="A32" s="148">
        <v>50402</v>
      </c>
      <c r="B32" s="35" t="s">
        <v>181</v>
      </c>
      <c r="C32" s="220"/>
    </row>
    <row r="33" spans="1:3" ht="16.5">
      <c r="A33" s="148">
        <v>50403</v>
      </c>
      <c r="B33" s="35" t="s">
        <v>182</v>
      </c>
      <c r="C33" s="220"/>
    </row>
    <row r="34" spans="1:3" ht="16.5">
      <c r="A34" s="148">
        <v>50404</v>
      </c>
      <c r="B34" s="35" t="s">
        <v>184</v>
      </c>
      <c r="C34" s="220"/>
    </row>
    <row r="35" spans="1:3" ht="16.5">
      <c r="A35" s="148">
        <v>50405</v>
      </c>
      <c r="B35" s="35" t="s">
        <v>185</v>
      </c>
      <c r="C35" s="220"/>
    </row>
    <row r="36" spans="1:3" ht="16.5">
      <c r="A36" s="148">
        <v>50499</v>
      </c>
      <c r="B36" s="35" t="s">
        <v>186</v>
      </c>
      <c r="C36" s="220"/>
    </row>
    <row r="37" spans="1:3" ht="16.5">
      <c r="A37" s="148">
        <v>505</v>
      </c>
      <c r="B37" s="35" t="s">
        <v>168</v>
      </c>
      <c r="C37" s="219">
        <f>SUM(C38:C40)</f>
        <v>3549695.15</v>
      </c>
    </row>
    <row r="38" spans="1:3" ht="16.5">
      <c r="A38" s="148">
        <v>50501</v>
      </c>
      <c r="B38" s="35" t="s">
        <v>169</v>
      </c>
      <c r="C38" s="220">
        <v>2777795.08</v>
      </c>
    </row>
    <row r="39" spans="1:3" ht="16.5">
      <c r="A39" s="148">
        <v>50502</v>
      </c>
      <c r="B39" s="35" t="s">
        <v>170</v>
      </c>
      <c r="C39" s="220">
        <v>771900.07</v>
      </c>
    </row>
    <row r="40" spans="1:3" ht="16.5">
      <c r="A40" s="148">
        <v>50599</v>
      </c>
      <c r="B40" s="35" t="s">
        <v>188</v>
      </c>
      <c r="C40" s="220"/>
    </row>
    <row r="41" spans="1:3" ht="16.5">
      <c r="A41" s="148">
        <v>506</v>
      </c>
      <c r="B41" s="35" t="s">
        <v>171</v>
      </c>
      <c r="C41" s="219">
        <f>SUM(C42:C43)</f>
        <v>0</v>
      </c>
    </row>
    <row r="42" spans="1:3" ht="16.5">
      <c r="A42" s="148">
        <v>50601</v>
      </c>
      <c r="B42" s="35" t="s">
        <v>172</v>
      </c>
      <c r="C42" s="220"/>
    </row>
    <row r="43" spans="1:3" ht="16.5">
      <c r="A43" s="148">
        <v>50602</v>
      </c>
      <c r="B43" s="35" t="s">
        <v>189</v>
      </c>
      <c r="C43" s="220"/>
    </row>
    <row r="44" spans="1:3" ht="16.5">
      <c r="A44" s="148">
        <v>509</v>
      </c>
      <c r="B44" s="35" t="s">
        <v>173</v>
      </c>
      <c r="C44" s="219">
        <f>SUM(C45:C49)</f>
        <v>1863706</v>
      </c>
    </row>
    <row r="45" spans="1:3" ht="16.5">
      <c r="A45" s="148">
        <v>50901</v>
      </c>
      <c r="B45" s="35" t="s">
        <v>174</v>
      </c>
      <c r="C45" s="220">
        <v>1436380</v>
      </c>
    </row>
    <row r="46" spans="1:3" ht="16.5">
      <c r="A46" s="148">
        <v>50902</v>
      </c>
      <c r="B46" s="35" t="s">
        <v>190</v>
      </c>
      <c r="C46" s="220"/>
    </row>
    <row r="47" spans="1:3" ht="16.5">
      <c r="A47" s="148">
        <v>50903</v>
      </c>
      <c r="B47" s="35" t="s">
        <v>175</v>
      </c>
      <c r="C47" s="220"/>
    </row>
    <row r="48" spans="1:3" ht="16.5">
      <c r="A48" s="148">
        <v>50905</v>
      </c>
      <c r="B48" s="35" t="s">
        <v>176</v>
      </c>
      <c r="C48" s="220"/>
    </row>
    <row r="49" spans="1:3" ht="16.5">
      <c r="A49" s="148">
        <v>50999</v>
      </c>
      <c r="B49" s="35" t="s">
        <v>177</v>
      </c>
      <c r="C49" s="220">
        <v>427326</v>
      </c>
    </row>
    <row r="50" spans="1:3" ht="16.5">
      <c r="A50" s="148">
        <v>599</v>
      </c>
      <c r="B50" s="35" t="s">
        <v>48</v>
      </c>
      <c r="C50" s="219">
        <f>SUM(C51:C54)</f>
        <v>0</v>
      </c>
    </row>
    <row r="51" spans="1:3" ht="16.5">
      <c r="A51" s="148">
        <v>59906</v>
      </c>
      <c r="B51" s="35" t="s">
        <v>191</v>
      </c>
      <c r="C51" s="220"/>
    </row>
    <row r="52" spans="1:3" ht="16.5">
      <c r="A52" s="148">
        <v>59907</v>
      </c>
      <c r="B52" s="35" t="s">
        <v>192</v>
      </c>
      <c r="C52" s="220"/>
    </row>
    <row r="53" spans="1:3" ht="16.5">
      <c r="A53" s="148">
        <v>59908</v>
      </c>
      <c r="B53" s="35" t="s">
        <v>193</v>
      </c>
      <c r="C53" s="220"/>
    </row>
    <row r="54" spans="1:3" ht="16.5">
      <c r="A54" s="148">
        <v>59999</v>
      </c>
      <c r="B54" s="35" t="s">
        <v>140</v>
      </c>
      <c r="C54" s="220"/>
    </row>
  </sheetData>
  <sheetProtection/>
  <mergeCells count="1">
    <mergeCell ref="A1:C1"/>
  </mergeCells>
  <printOptions horizontalCentered="1"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4" sqref="A24:B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75"/>
      <c r="B1" s="75"/>
    </row>
    <row r="2" spans="1:2" ht="24">
      <c r="A2" s="161" t="s">
        <v>242</v>
      </c>
      <c r="B2" s="161"/>
    </row>
    <row r="3" spans="1:2" ht="14.25">
      <c r="A3" s="162" t="s">
        <v>239</v>
      </c>
      <c r="B3" s="162"/>
    </row>
    <row r="4" spans="1:2" ht="14.25">
      <c r="A4" s="76"/>
      <c r="B4" s="77" t="s">
        <v>238</v>
      </c>
    </row>
    <row r="5" spans="1:2" ht="14.25">
      <c r="A5" s="163" t="s">
        <v>236</v>
      </c>
      <c r="B5" s="164" t="s">
        <v>237</v>
      </c>
    </row>
    <row r="6" spans="1:2" ht="14.25">
      <c r="A6" s="163"/>
      <c r="B6" s="164"/>
    </row>
    <row r="7" spans="1:2" ht="30" customHeight="1">
      <c r="A7" s="78" t="s">
        <v>240</v>
      </c>
      <c r="B7" s="78"/>
    </row>
    <row r="8" spans="1:2" ht="30" customHeight="1">
      <c r="A8" s="79"/>
      <c r="B8" s="80"/>
    </row>
    <row r="9" spans="1:2" ht="30" customHeight="1">
      <c r="A9" s="79"/>
      <c r="B9" s="80"/>
    </row>
    <row r="10" spans="1:2" ht="30" customHeight="1">
      <c r="A10" s="79"/>
      <c r="B10" s="80"/>
    </row>
    <row r="11" spans="1:2" ht="30" customHeight="1">
      <c r="A11" s="79"/>
      <c r="B11" s="80"/>
    </row>
    <row r="12" spans="1:2" ht="30" customHeight="1">
      <c r="A12" s="79"/>
      <c r="B12" s="80"/>
    </row>
    <row r="13" spans="1:2" ht="30" customHeight="1">
      <c r="A13" s="79"/>
      <c r="B13" s="80"/>
    </row>
    <row r="14" spans="1:2" ht="30" customHeight="1">
      <c r="A14" s="79"/>
      <c r="B14" s="80"/>
    </row>
    <row r="15" spans="1:2" ht="30" customHeight="1">
      <c r="A15" s="79"/>
      <c r="B15" s="80"/>
    </row>
    <row r="16" spans="1:2" ht="30" customHeight="1">
      <c r="A16" s="79"/>
      <c r="B16" s="80"/>
    </row>
    <row r="17" spans="1:2" ht="30" customHeight="1">
      <c r="A17" s="79"/>
      <c r="B17" s="80"/>
    </row>
    <row r="18" spans="1:2" ht="30" customHeight="1">
      <c r="A18" s="79"/>
      <c r="B18" s="80"/>
    </row>
    <row r="19" spans="1:2" ht="30" customHeight="1">
      <c r="A19" s="79"/>
      <c r="B19" s="80"/>
    </row>
    <row r="20" spans="1:2" ht="30" customHeight="1">
      <c r="A20" s="79"/>
      <c r="B20" s="80"/>
    </row>
    <row r="21" spans="1:2" ht="30" customHeight="1">
      <c r="A21" s="79"/>
      <c r="B21" s="80"/>
    </row>
    <row r="22" spans="1:2" ht="30" customHeight="1">
      <c r="A22" s="79"/>
      <c r="B22" s="80"/>
    </row>
    <row r="23" spans="1:2" ht="30" customHeight="1">
      <c r="A23" s="79"/>
      <c r="B23" s="79"/>
    </row>
    <row r="24" spans="1:2" ht="14.25">
      <c r="A24" s="165" t="s">
        <v>267</v>
      </c>
      <c r="B24" s="166"/>
    </row>
  </sheetData>
  <sheetProtection/>
  <mergeCells count="5">
    <mergeCell ref="A2:B2"/>
    <mergeCell ref="A3:B3"/>
    <mergeCell ref="A5:A6"/>
    <mergeCell ref="B5:B6"/>
    <mergeCell ref="A24:B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E15" sqref="E15"/>
    </sheetView>
  </sheetViews>
  <sheetFormatPr defaultColWidth="9.00390625" defaultRowHeight="14.25"/>
  <cols>
    <col min="1" max="1" width="33.00390625" style="6" customWidth="1"/>
    <col min="2" max="2" width="15.625" style="6" customWidth="1"/>
    <col min="3" max="3" width="14.50390625" style="6" customWidth="1"/>
    <col min="4" max="4" width="31.75390625" style="6" customWidth="1"/>
    <col min="5" max="5" width="15.50390625" style="6" customWidth="1"/>
    <col min="6" max="6" width="15.875" style="6" customWidth="1"/>
    <col min="7" max="7" width="20.875" style="6" customWidth="1"/>
    <col min="8" max="16384" width="9.00390625" style="6" customWidth="1"/>
  </cols>
  <sheetData>
    <row r="1" spans="1:7" s="11" customFormat="1" ht="20.25">
      <c r="A1" s="157" t="s">
        <v>49</v>
      </c>
      <c r="B1" s="157"/>
      <c r="C1" s="157"/>
      <c r="D1" s="157"/>
      <c r="E1" s="157"/>
      <c r="F1" s="157"/>
      <c r="G1" s="157"/>
    </row>
    <row r="2" spans="1:7" ht="14.25">
      <c r="A2" s="11" t="s">
        <v>40</v>
      </c>
      <c r="B2" s="11"/>
      <c r="G2" s="12" t="s">
        <v>26</v>
      </c>
    </row>
    <row r="3" spans="1:7" ht="20.25" customHeight="1">
      <c r="A3" s="61" t="s">
        <v>202</v>
      </c>
      <c r="B3" s="62" t="s">
        <v>198</v>
      </c>
      <c r="C3" s="62" t="s">
        <v>76</v>
      </c>
      <c r="D3" s="61" t="s">
        <v>203</v>
      </c>
      <c r="E3" s="62" t="s">
        <v>198</v>
      </c>
      <c r="F3" s="62" t="s">
        <v>76</v>
      </c>
      <c r="G3" s="39" t="s">
        <v>199</v>
      </c>
    </row>
    <row r="4" spans="1:7" ht="15.75" customHeight="1">
      <c r="A4" s="44" t="s">
        <v>35</v>
      </c>
      <c r="B4" s="44"/>
      <c r="C4" s="63">
        <f>0</f>
        <v>0</v>
      </c>
      <c r="D4" s="49" t="s">
        <v>77</v>
      </c>
      <c r="E4" s="234"/>
      <c r="F4" s="224"/>
      <c r="G4" s="224"/>
    </row>
    <row r="5" spans="1:7" ht="15.75" customHeight="1">
      <c r="A5" s="45"/>
      <c r="B5" s="45"/>
      <c r="C5" s="64"/>
      <c r="D5" s="49" t="s">
        <v>215</v>
      </c>
      <c r="E5" s="234"/>
      <c r="F5" s="224"/>
      <c r="G5" s="224"/>
    </row>
    <row r="6" spans="1:7" ht="15.75" customHeight="1">
      <c r="A6" s="45"/>
      <c r="B6" s="45"/>
      <c r="C6" s="64"/>
      <c r="D6" s="49" t="s">
        <v>204</v>
      </c>
      <c r="E6" s="234">
        <v>642600</v>
      </c>
      <c r="F6" s="222">
        <v>90000</v>
      </c>
      <c r="G6" s="224">
        <v>90000</v>
      </c>
    </row>
    <row r="7" spans="1:7" ht="15.75" customHeight="1">
      <c r="A7" s="45"/>
      <c r="B7" s="45"/>
      <c r="C7" s="64"/>
      <c r="D7" s="49" t="s">
        <v>205</v>
      </c>
      <c r="E7" s="234"/>
      <c r="F7" s="224"/>
      <c r="G7" s="224"/>
    </row>
    <row r="8" spans="1:7" ht="15.75" customHeight="1">
      <c r="A8" s="45"/>
      <c r="B8" s="45"/>
      <c r="C8" s="64"/>
      <c r="D8" s="49" t="s">
        <v>206</v>
      </c>
      <c r="E8" s="234"/>
      <c r="F8" s="224"/>
      <c r="G8" s="224"/>
    </row>
    <row r="9" spans="1:7" ht="15.75" customHeight="1">
      <c r="A9" s="45"/>
      <c r="B9" s="45"/>
      <c r="C9" s="64"/>
      <c r="D9" s="49" t="s">
        <v>216</v>
      </c>
      <c r="E9" s="234"/>
      <c r="F9" s="224"/>
      <c r="G9" s="224"/>
    </row>
    <row r="10" spans="1:7" ht="15.75" customHeight="1">
      <c r="A10" s="45"/>
      <c r="B10" s="45"/>
      <c r="C10" s="64"/>
      <c r="D10" s="49" t="s">
        <v>217</v>
      </c>
      <c r="E10" s="234"/>
      <c r="F10" s="222"/>
      <c r="G10" s="224"/>
    </row>
    <row r="11" spans="1:7" ht="15.75" customHeight="1">
      <c r="A11" s="45"/>
      <c r="B11" s="45"/>
      <c r="C11" s="64"/>
      <c r="D11" s="45"/>
      <c r="E11" s="234"/>
      <c r="F11" s="224"/>
      <c r="G11" s="224"/>
    </row>
    <row r="12" spans="1:7" ht="15.75" customHeight="1">
      <c r="A12" s="45"/>
      <c r="B12" s="45"/>
      <c r="C12" s="64"/>
      <c r="D12" s="45"/>
      <c r="E12" s="234"/>
      <c r="F12" s="224"/>
      <c r="G12" s="224"/>
    </row>
    <row r="13" spans="1:7" ht="15.75" customHeight="1">
      <c r="A13" s="45"/>
      <c r="B13" s="45"/>
      <c r="C13" s="64"/>
      <c r="D13" s="45"/>
      <c r="E13" s="234"/>
      <c r="F13" s="222"/>
      <c r="G13" s="224"/>
    </row>
    <row r="14" spans="1:7" ht="15.75" customHeight="1">
      <c r="A14" s="45"/>
      <c r="B14" s="45"/>
      <c r="C14" s="64"/>
      <c r="D14" s="45"/>
      <c r="E14" s="234"/>
      <c r="F14" s="224"/>
      <c r="G14" s="224"/>
    </row>
    <row r="15" spans="1:7" ht="15.75" customHeight="1">
      <c r="A15" s="45"/>
      <c r="B15" s="45"/>
      <c r="C15" s="64"/>
      <c r="D15" s="45"/>
      <c r="E15" s="234"/>
      <c r="F15" s="224"/>
      <c r="G15" s="224"/>
    </row>
    <row r="16" spans="1:7" ht="15.75" customHeight="1">
      <c r="A16" s="45"/>
      <c r="B16" s="45"/>
      <c r="C16" s="64"/>
      <c r="D16" s="45"/>
      <c r="E16" s="234"/>
      <c r="F16" s="224"/>
      <c r="G16" s="224"/>
    </row>
    <row r="17" spans="1:7" ht="15.75" customHeight="1">
      <c r="A17" s="45"/>
      <c r="B17" s="45"/>
      <c r="C17" s="64"/>
      <c r="D17" s="45"/>
      <c r="E17" s="234"/>
      <c r="F17" s="224"/>
      <c r="G17" s="224"/>
    </row>
    <row r="18" spans="1:7" ht="15.75" customHeight="1">
      <c r="A18" s="45"/>
      <c r="B18" s="45"/>
      <c r="C18" s="64"/>
      <c r="D18" s="45"/>
      <c r="E18" s="234"/>
      <c r="F18" s="222"/>
      <c r="G18" s="224"/>
    </row>
    <row r="19" spans="1:7" ht="15.75" customHeight="1">
      <c r="A19" s="45"/>
      <c r="B19" s="45"/>
      <c r="C19" s="64"/>
      <c r="D19" s="45"/>
      <c r="E19" s="234"/>
      <c r="F19" s="224"/>
      <c r="G19" s="224"/>
    </row>
    <row r="20" spans="1:7" ht="15.75" customHeight="1">
      <c r="A20" s="65" t="s">
        <v>207</v>
      </c>
      <c r="B20" s="60">
        <f>B4</f>
        <v>0</v>
      </c>
      <c r="C20" s="60">
        <f>C4</f>
        <v>0</v>
      </c>
      <c r="D20" s="46" t="s">
        <v>33</v>
      </c>
      <c r="E20" s="231">
        <f>SUM(E4:E10)</f>
        <v>642600</v>
      </c>
      <c r="F20" s="231">
        <f>SUM(F4:F10)</f>
        <v>90000</v>
      </c>
      <c r="G20" s="231">
        <f>SUM(G4:G10)</f>
        <v>90000</v>
      </c>
    </row>
    <row r="21" spans="1:7" ht="15.75" customHeight="1">
      <c r="A21" s="47" t="s">
        <v>36</v>
      </c>
      <c r="B21" s="225">
        <f>B22</f>
        <v>642600</v>
      </c>
      <c r="C21" s="225">
        <f>C22</f>
        <v>0</v>
      </c>
      <c r="D21" s="48" t="s">
        <v>18</v>
      </c>
      <c r="E21" s="231">
        <f>E22</f>
        <v>0</v>
      </c>
      <c r="F21" s="231">
        <f>F22</f>
        <v>0</v>
      </c>
      <c r="G21" s="231">
        <f>G22</f>
        <v>0</v>
      </c>
    </row>
    <row r="22" spans="1:7" ht="15.75" customHeight="1">
      <c r="A22" s="49" t="s">
        <v>208</v>
      </c>
      <c r="B22" s="226">
        <v>642600</v>
      </c>
      <c r="C22" s="222">
        <f>0</f>
        <v>0</v>
      </c>
      <c r="D22" s="50" t="s">
        <v>209</v>
      </c>
      <c r="E22" s="235">
        <f>E23+E24</f>
        <v>0</v>
      </c>
      <c r="F22" s="235">
        <f>F23+F24</f>
        <v>0</v>
      </c>
      <c r="G22" s="235">
        <f>G23+G24</f>
        <v>0</v>
      </c>
    </row>
    <row r="23" spans="1:7" ht="15.75" customHeight="1">
      <c r="A23" s="49"/>
      <c r="B23" s="227"/>
      <c r="C23" s="223"/>
      <c r="D23" s="50" t="s">
        <v>210</v>
      </c>
      <c r="E23" s="236"/>
      <c r="F23" s="222">
        <f>0</f>
        <v>0</v>
      </c>
      <c r="G23" s="224"/>
    </row>
    <row r="24" spans="1:7" ht="15.75" customHeight="1">
      <c r="A24" s="51" t="s">
        <v>37</v>
      </c>
      <c r="B24" s="228"/>
      <c r="C24" s="224">
        <v>90000</v>
      </c>
      <c r="D24" s="52" t="s">
        <v>21</v>
      </c>
      <c r="E24" s="234"/>
      <c r="F24" s="222">
        <f>0</f>
        <v>0</v>
      </c>
      <c r="G24" s="224"/>
    </row>
    <row r="25" spans="1:7" ht="15.75" customHeight="1">
      <c r="A25" s="53" t="s">
        <v>218</v>
      </c>
      <c r="B25" s="229"/>
      <c r="C25" s="224">
        <v>90000</v>
      </c>
      <c r="D25" s="45"/>
      <c r="E25" s="234"/>
      <c r="F25" s="224"/>
      <c r="G25" s="224"/>
    </row>
    <row r="26" spans="1:7" ht="15.75" customHeight="1">
      <c r="A26" s="54"/>
      <c r="B26" s="230"/>
      <c r="C26" s="224"/>
      <c r="D26" s="52"/>
      <c r="E26" s="234"/>
      <c r="F26" s="224"/>
      <c r="G26" s="224"/>
    </row>
    <row r="27" spans="1:7" ht="15.75" customHeight="1">
      <c r="A27" s="54"/>
      <c r="B27" s="230"/>
      <c r="C27" s="224"/>
      <c r="D27" s="52"/>
      <c r="E27" s="234"/>
      <c r="F27" s="233"/>
      <c r="G27" s="233"/>
    </row>
    <row r="28" spans="1:7" ht="15.75" customHeight="1">
      <c r="A28" s="55"/>
      <c r="B28" s="230"/>
      <c r="C28" s="224"/>
      <c r="D28" s="56"/>
      <c r="E28" s="224"/>
      <c r="F28" s="224"/>
      <c r="G28" s="224"/>
    </row>
    <row r="29" spans="1:7" ht="15.75" customHeight="1">
      <c r="A29" s="51" t="s">
        <v>211</v>
      </c>
      <c r="B29" s="231">
        <f>B30</f>
        <v>0</v>
      </c>
      <c r="C29" s="231">
        <f>C30</f>
        <v>0</v>
      </c>
      <c r="D29" s="57" t="s">
        <v>212</v>
      </c>
      <c r="E29" s="228"/>
      <c r="F29" s="222">
        <f>0</f>
        <v>0</v>
      </c>
      <c r="G29" s="224"/>
    </row>
    <row r="30" spans="1:7" ht="15.75" customHeight="1">
      <c r="A30" s="49" t="s">
        <v>213</v>
      </c>
      <c r="B30" s="227"/>
      <c r="C30" s="222">
        <f>0</f>
        <v>0</v>
      </c>
      <c r="D30" s="57" t="s">
        <v>219</v>
      </c>
      <c r="E30" s="228"/>
      <c r="F30" s="222">
        <f>C34-F20</f>
        <v>0</v>
      </c>
      <c r="G30" s="224"/>
    </row>
    <row r="31" spans="1:7" ht="15.75" customHeight="1">
      <c r="A31" s="51"/>
      <c r="B31" s="228"/>
      <c r="C31" s="224"/>
      <c r="D31" s="58" t="s">
        <v>220</v>
      </c>
      <c r="E31" s="234">
        <v>90000</v>
      </c>
      <c r="F31" s="224">
        <v>90000</v>
      </c>
      <c r="G31" s="224">
        <v>90000</v>
      </c>
    </row>
    <row r="32" spans="1:7" ht="15.75" customHeight="1">
      <c r="A32" s="49"/>
      <c r="B32" s="227"/>
      <c r="C32" s="224"/>
      <c r="D32" s="45" t="s">
        <v>214</v>
      </c>
      <c r="E32" s="234"/>
      <c r="F32" s="224"/>
      <c r="G32" s="224"/>
    </row>
    <row r="33" spans="1:7" ht="15.75" customHeight="1">
      <c r="A33" s="51"/>
      <c r="B33" s="228"/>
      <c r="C33" s="224"/>
      <c r="D33" s="58"/>
      <c r="E33" s="234"/>
      <c r="F33" s="224"/>
      <c r="G33" s="224"/>
    </row>
    <row r="34" spans="1:7" ht="15.75" customHeight="1">
      <c r="A34" s="59" t="s">
        <v>24</v>
      </c>
      <c r="B34" s="232">
        <f>B20+B21+B24+B29</f>
        <v>642600</v>
      </c>
      <c r="C34" s="232">
        <f>C20+C21+C24+C29</f>
        <v>90000</v>
      </c>
      <c r="D34" s="59" t="s">
        <v>25</v>
      </c>
      <c r="E34" s="232">
        <f>E20+E21+E29+E30</f>
        <v>642600</v>
      </c>
      <c r="F34" s="232">
        <f>F20+F21+F29+F30</f>
        <v>90000</v>
      </c>
      <c r="G34" s="232">
        <f>G20+G21+G29+G30</f>
        <v>90000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D17"/>
  <sheetViews>
    <sheetView zoomScalePageLayoutView="0" workbookViewId="0" topLeftCell="A1">
      <selection activeCell="D5" sqref="D5:D17"/>
    </sheetView>
  </sheetViews>
  <sheetFormatPr defaultColWidth="9.00390625" defaultRowHeight="14.25"/>
  <cols>
    <col min="2" max="2" width="12.375" style="0" customWidth="1"/>
    <col min="3" max="3" width="46.00390625" style="0" customWidth="1"/>
    <col min="4" max="4" width="19.00390625" style="0" customWidth="1"/>
  </cols>
  <sheetData>
    <row r="1" spans="3:4" ht="18.75">
      <c r="C1" s="167"/>
      <c r="D1" s="167"/>
    </row>
    <row r="2" spans="2:4" ht="24">
      <c r="B2" s="161" t="s">
        <v>348</v>
      </c>
      <c r="C2" s="161"/>
      <c r="D2" s="161"/>
    </row>
    <row r="3" spans="3:4" ht="14.25">
      <c r="C3" s="66"/>
      <c r="D3" s="67" t="s">
        <v>26</v>
      </c>
    </row>
    <row r="4" spans="2:4" ht="18.75">
      <c r="B4" s="70" t="s">
        <v>194</v>
      </c>
      <c r="C4" s="71" t="s">
        <v>221</v>
      </c>
      <c r="D4" s="71" t="s">
        <v>152</v>
      </c>
    </row>
    <row r="5" spans="2:4" ht="30" customHeight="1">
      <c r="B5" s="69"/>
      <c r="C5" s="68" t="s">
        <v>229</v>
      </c>
      <c r="D5" s="237">
        <f>D6+D13</f>
        <v>90000</v>
      </c>
    </row>
    <row r="6" spans="2:4" ht="30" customHeight="1">
      <c r="B6" s="72">
        <v>212</v>
      </c>
      <c r="C6" s="73" t="s">
        <v>226</v>
      </c>
      <c r="D6" s="238">
        <f>D7+D11</f>
        <v>90000</v>
      </c>
    </row>
    <row r="7" spans="2:4" ht="30" customHeight="1">
      <c r="B7" s="72">
        <v>21208</v>
      </c>
      <c r="C7" s="73" t="s">
        <v>222</v>
      </c>
      <c r="D7" s="238">
        <f>D8+D9+D10</f>
        <v>90000</v>
      </c>
    </row>
    <row r="8" spans="2:4" ht="30" customHeight="1">
      <c r="B8" s="72">
        <v>2120802</v>
      </c>
      <c r="C8" s="73" t="s">
        <v>230</v>
      </c>
      <c r="D8" s="239"/>
    </row>
    <row r="9" spans="2:4" ht="30" customHeight="1">
      <c r="B9" s="72">
        <v>2120804</v>
      </c>
      <c r="C9" s="73" t="s">
        <v>231</v>
      </c>
      <c r="D9" s="239"/>
    </row>
    <row r="10" spans="2:4" ht="30" customHeight="1">
      <c r="B10" s="72">
        <v>2120899</v>
      </c>
      <c r="C10" s="73" t="s">
        <v>232</v>
      </c>
      <c r="D10" s="239">
        <v>90000</v>
      </c>
    </row>
    <row r="11" spans="2:4" ht="30" customHeight="1">
      <c r="B11" s="72">
        <v>21213</v>
      </c>
      <c r="C11" s="73" t="s">
        <v>223</v>
      </c>
      <c r="D11" s="238">
        <f>D12</f>
        <v>0</v>
      </c>
    </row>
    <row r="12" spans="2:4" ht="30" customHeight="1">
      <c r="B12" s="72">
        <v>2121301</v>
      </c>
      <c r="C12" s="73" t="s">
        <v>233</v>
      </c>
      <c r="D12" s="239"/>
    </row>
    <row r="13" spans="2:4" ht="30" customHeight="1">
      <c r="B13" s="72">
        <v>213</v>
      </c>
      <c r="C13" s="73" t="s">
        <v>227</v>
      </c>
      <c r="D13" s="238">
        <f>D14+D16</f>
        <v>0</v>
      </c>
    </row>
    <row r="14" spans="2:4" ht="30" customHeight="1">
      <c r="B14" s="72">
        <v>21367</v>
      </c>
      <c r="C14" s="73" t="s">
        <v>224</v>
      </c>
      <c r="D14" s="238">
        <f>D15</f>
        <v>0</v>
      </c>
    </row>
    <row r="15" spans="2:4" ht="30" customHeight="1">
      <c r="B15" s="72">
        <v>2136701</v>
      </c>
      <c r="C15" s="73" t="s">
        <v>234</v>
      </c>
      <c r="D15" s="239"/>
    </row>
    <row r="16" spans="2:4" ht="30" customHeight="1">
      <c r="B16" s="72">
        <v>21369</v>
      </c>
      <c r="C16" s="73" t="s">
        <v>225</v>
      </c>
      <c r="D16" s="238">
        <f>D17</f>
        <v>0</v>
      </c>
    </row>
    <row r="17" spans="2:4" ht="30" customHeight="1">
      <c r="B17" s="72">
        <v>2136902</v>
      </c>
      <c r="C17" s="73" t="s">
        <v>235</v>
      </c>
      <c r="D17" s="239"/>
    </row>
  </sheetData>
  <sheetProtection/>
  <mergeCells count="2">
    <mergeCell ref="C1:D1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75"/>
      <c r="B1" s="75"/>
    </row>
    <row r="2" spans="1:2" ht="24">
      <c r="A2" s="161" t="s">
        <v>241</v>
      </c>
      <c r="B2" s="161"/>
    </row>
    <row r="3" spans="1:2" ht="14.25">
      <c r="A3" s="162" t="s">
        <v>239</v>
      </c>
      <c r="B3" s="162"/>
    </row>
    <row r="4" spans="1:2" ht="14.25">
      <c r="A4" s="76"/>
      <c r="B4" s="77" t="s">
        <v>238</v>
      </c>
    </row>
    <row r="5" spans="1:2" ht="14.25">
      <c r="A5" s="163" t="s">
        <v>236</v>
      </c>
      <c r="B5" s="164" t="s">
        <v>237</v>
      </c>
    </row>
    <row r="6" spans="1:2" ht="14.25">
      <c r="A6" s="163"/>
      <c r="B6" s="164"/>
    </row>
    <row r="7" spans="1:2" ht="30" customHeight="1">
      <c r="A7" s="78" t="s">
        <v>240</v>
      </c>
      <c r="B7" s="78"/>
    </row>
    <row r="8" spans="1:2" ht="30" customHeight="1">
      <c r="A8" s="79"/>
      <c r="B8" s="80"/>
    </row>
    <row r="9" spans="1:2" ht="30" customHeight="1">
      <c r="A9" s="79"/>
      <c r="B9" s="80"/>
    </row>
    <row r="10" spans="1:2" ht="30" customHeight="1">
      <c r="A10" s="79"/>
      <c r="B10" s="80"/>
    </row>
    <row r="11" spans="1:2" ht="30" customHeight="1">
      <c r="A11" s="79"/>
      <c r="B11" s="80"/>
    </row>
    <row r="12" spans="1:2" ht="30" customHeight="1">
      <c r="A12" s="79"/>
      <c r="B12" s="80"/>
    </row>
    <row r="13" spans="1:2" ht="30" customHeight="1">
      <c r="A13" s="79"/>
      <c r="B13" s="80"/>
    </row>
    <row r="14" spans="1:2" ht="30" customHeight="1">
      <c r="A14" s="79"/>
      <c r="B14" s="80"/>
    </row>
    <row r="15" spans="1:2" ht="30" customHeight="1">
      <c r="A15" s="79"/>
      <c r="B15" s="80"/>
    </row>
    <row r="16" spans="1:2" ht="30" customHeight="1">
      <c r="A16" s="79"/>
      <c r="B16" s="79"/>
    </row>
    <row r="17" spans="1:2" ht="14.25">
      <c r="A17" s="165" t="s">
        <v>267</v>
      </c>
      <c r="B17" s="166"/>
    </row>
  </sheetData>
  <sheetProtection/>
  <mergeCells count="5">
    <mergeCell ref="A2:B2"/>
    <mergeCell ref="A3:B3"/>
    <mergeCell ref="A5:A6"/>
    <mergeCell ref="B5:B6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2021-03-25T08:33:30Z</cp:lastPrinted>
  <dcterms:created xsi:type="dcterms:W3CDTF">2006-02-13T05:15:25Z</dcterms:created>
  <dcterms:modified xsi:type="dcterms:W3CDTF">2021-04-01T08:40:12Z</dcterms:modified>
  <cp:category/>
  <cp:version/>
  <cp:contentType/>
  <cp:contentStatus/>
</cp:coreProperties>
</file>