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firstSheet="1" activeTab="1"/>
  </bookViews>
  <sheets>
    <sheet name="EWYNHL" sheetId="1" state="hidden" r:id="rId1"/>
    <sheet name="封面" sheetId="2" r:id="rId2"/>
    <sheet name="目录" sheetId="3" r:id="rId3"/>
    <sheet name="一般公共预算收支总表" sheetId="4" r:id="rId4"/>
    <sheet name="一般公共预算功能科目" sheetId="5" r:id="rId5"/>
    <sheet name="一般公共预算支出（经济） " sheetId="6" r:id="rId6"/>
    <sheet name="一般公共预算转移支付" sheetId="7" r:id="rId7"/>
    <sheet name="基金预算收支总表" sheetId="8" r:id="rId8"/>
    <sheet name="基金预算支出表" sheetId="9" r:id="rId9"/>
    <sheet name="基金预算转移支付 " sheetId="10" r:id="rId10"/>
    <sheet name="国有资本经费预算收支总表" sheetId="11" r:id="rId11"/>
    <sheet name="国有资本经营预算支出表" sheetId="12" r:id="rId12"/>
    <sheet name="国有资本预算转移支付" sheetId="13" r:id="rId13"/>
    <sheet name="社保收入" sheetId="14" r:id="rId14"/>
    <sheet name="社保支出" sheetId="15" r:id="rId15"/>
    <sheet name="社保结余" sheetId="16" r:id="rId16"/>
    <sheet name="债务情况" sheetId="17" r:id="rId17"/>
    <sheet name="三公经费" sheetId="18" r:id="rId18"/>
  </sheets>
  <definedNames>
    <definedName name="_xlnm.Print_Titles" localSheetId="4">'一般公共预算功能科目'!$1:$3</definedName>
    <definedName name="_xlnm.Print_Titles" localSheetId="5">'一般公共预算支出（经济） '!$1:$4</definedName>
    <definedName name="_xlnm._FilterDatabase" localSheetId="4" hidden="1">'一般公共预算功能科目'!$A$3:$C$89</definedName>
    <definedName name="_xlnm._FilterDatabase" localSheetId="8" hidden="1">'基金预算支出表'!$A$4:$C$21</definedName>
  </definedNames>
  <calcPr fullCalcOnLoad="1"/>
</workbook>
</file>

<file path=xl/sharedStrings.xml><?xml version="1.0" encoding="utf-8"?>
<sst xmlns="http://schemas.openxmlformats.org/spreadsheetml/2006/main" count="518" uniqueCount="412">
  <si>
    <t>区县名称</t>
  </si>
  <si>
    <t>渝中区</t>
  </si>
  <si>
    <t>2024年  乡镇（街道）财政预算草案</t>
  </si>
  <si>
    <t>江北区</t>
  </si>
  <si>
    <r>
      <t>编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间</t>
    </r>
    <r>
      <rPr>
        <sz val="22"/>
        <rFont val="Times New Roman"/>
        <family val="1"/>
      </rPr>
      <t xml:space="preserve"> </t>
    </r>
    <r>
      <rPr>
        <sz val="22"/>
        <rFont val="宋体"/>
        <family val="0"/>
      </rPr>
      <t>：2024年2月20日</t>
    </r>
  </si>
  <si>
    <t>双桥区</t>
  </si>
  <si>
    <t>巴南区</t>
  </si>
  <si>
    <t xml:space="preserve">编制单位(盖章）：重庆市开州区郭家镇人民政府 </t>
  </si>
  <si>
    <t>渝北区</t>
  </si>
  <si>
    <r>
      <t>乡镇</t>
    </r>
    <r>
      <rPr>
        <sz val="18"/>
        <rFont val="Times New Roman"/>
        <family val="1"/>
      </rPr>
      <t>(</t>
    </r>
    <r>
      <rPr>
        <sz val="18"/>
        <rFont val="宋体"/>
        <family val="0"/>
      </rPr>
      <t>街道</t>
    </r>
    <r>
      <rPr>
        <sz val="18"/>
        <rFont val="Times New Roman"/>
        <family val="1"/>
      </rPr>
      <t>)</t>
    </r>
    <r>
      <rPr>
        <sz val="18"/>
        <rFont val="宋体"/>
        <family val="0"/>
      </rPr>
      <t>人大主席团（工委）审核及签章：</t>
    </r>
  </si>
  <si>
    <t>涪陵区</t>
  </si>
  <si>
    <t>万州区</t>
  </si>
  <si>
    <t>黔江区</t>
  </si>
  <si>
    <t>江津市</t>
  </si>
  <si>
    <t>乡镇（街道）负责人（章）：</t>
  </si>
  <si>
    <t xml:space="preserve">        财政办负责人（章）：</t>
  </si>
  <si>
    <t xml:space="preserve">       经办人（签章）：</t>
  </si>
  <si>
    <t>合川市</t>
  </si>
  <si>
    <t>目    录</t>
  </si>
  <si>
    <t>一、2024年政府预算相关表格</t>
  </si>
  <si>
    <t>1.2024年开州区乡镇街道一般公共预算收支预算表</t>
  </si>
  <si>
    <t xml:space="preserve">2.2024年乡镇街道一般公共预算本级支出表 </t>
  </si>
  <si>
    <t>3.2024年区本级一般公共预算本级基本支出预算表 （按经济分类科目）</t>
  </si>
  <si>
    <t>4.2024年乡镇街道一般公共预算转移支付支出表（分地区）</t>
  </si>
  <si>
    <t>5.2024年开州区乡镇街道基金收支预算表</t>
  </si>
  <si>
    <t>6.2024年乡镇街道政府性基金支出预算表</t>
  </si>
  <si>
    <t>7.2024年乡镇街道基金预算转移支付支出表（分地区）</t>
  </si>
  <si>
    <t>8.2024年乡镇街道国有资本经营预算收支预算表</t>
  </si>
  <si>
    <t>9.2024年乡镇街道国有资本经费预算支出表</t>
  </si>
  <si>
    <t>10.2024年乡镇街道国有资本经营预算转移支付支出表（分地区）</t>
  </si>
  <si>
    <t>11.2024年社会保险基金收入预算表</t>
  </si>
  <si>
    <t>12.2024年社会保险基金支出预算表</t>
  </si>
  <si>
    <t>13.2024年社会保险基金结余预算表</t>
  </si>
  <si>
    <t>14.乡镇街道2024年地方政府债务限额及余额情况表</t>
  </si>
  <si>
    <t>15.2024年区乡镇街道一般公共预算“三公”经费预算支出表</t>
  </si>
  <si>
    <t>二、乡镇2023年预算执行情况和2024年预算草案的报告</t>
  </si>
  <si>
    <t>2024年开州区乡镇街道一般公共预算收支预算表</t>
  </si>
  <si>
    <t>表1</t>
  </si>
  <si>
    <t>单位：元</t>
  </si>
  <si>
    <t>收                          入</t>
  </si>
  <si>
    <t>支                          出</t>
  </si>
  <si>
    <t>项          目</t>
  </si>
  <si>
    <t>2023年执行数</t>
  </si>
  <si>
    <t>2024年预算数</t>
  </si>
  <si>
    <t>其中：上年结转安排数</t>
  </si>
  <si>
    <t>一、税收收入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</si>
  <si>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</si>
  <si>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</si>
  <si>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</si>
  <si>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</si>
  <si>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</si>
  <si>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</si>
  <si>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</si>
  <si>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</si>
  <si>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二、非税收入</t>
  </si>
  <si>
    <t>九、卫生健康支出</t>
  </si>
  <si>
    <r>
      <t xml:space="preserve">       </t>
    </r>
    <r>
      <rPr>
        <sz val="11"/>
        <rFont val="宋体"/>
        <family val="0"/>
      </rPr>
      <t>专项收入</t>
    </r>
  </si>
  <si>
    <t>十、节能环保支出</t>
  </si>
  <si>
    <r>
      <t xml:space="preserve">       </t>
    </r>
    <r>
      <rPr>
        <sz val="11"/>
        <rFont val="宋体"/>
        <family val="0"/>
      </rPr>
      <t>行政事业性收费收入</t>
    </r>
  </si>
  <si>
    <t>十一、城乡社区支出</t>
  </si>
  <si>
    <r>
      <t xml:space="preserve">       </t>
    </r>
    <r>
      <rPr>
        <sz val="11"/>
        <rFont val="宋体"/>
        <family val="0"/>
      </rPr>
      <t>罚没收入</t>
    </r>
  </si>
  <si>
    <t>十二、农林水支出</t>
  </si>
  <si>
    <r>
      <t xml:space="preserve">       </t>
    </r>
    <r>
      <rPr>
        <sz val="11"/>
        <rFont val="宋体"/>
        <family val="0"/>
      </rPr>
      <t>国有资本经营收入</t>
    </r>
  </si>
  <si>
    <t>十三、交通运输支出</t>
  </si>
  <si>
    <r>
      <t xml:space="preserve">       </t>
    </r>
    <r>
      <rPr>
        <sz val="11"/>
        <rFont val="宋体"/>
        <family val="0"/>
      </rPr>
      <t>国有资源（资产）有偿使用收入</t>
    </r>
  </si>
  <si>
    <t>十四、资源勘探工业信息等支出</t>
  </si>
  <si>
    <t>十五、商业服务业等支出</t>
  </si>
  <si>
    <r>
      <t xml:space="preserve">       </t>
    </r>
    <r>
      <rPr>
        <sz val="11"/>
        <rFont val="宋体"/>
        <family val="0"/>
      </rPr>
      <t>其他收入</t>
    </r>
  </si>
  <si>
    <t>十六、金融支出</t>
  </si>
  <si>
    <t>公共预算收入合计</t>
  </si>
  <si>
    <t>十七、援助其他地区支出</t>
  </si>
  <si>
    <t>一般性转移支付收入</t>
  </si>
  <si>
    <t>十八、自然资源海洋气象等支出</t>
  </si>
  <si>
    <t>1、均衡性转移支付收入</t>
  </si>
  <si>
    <t>十九、住房保障支出</t>
  </si>
  <si>
    <t>2、固定数额补助</t>
  </si>
  <si>
    <t>二十、粮油物资储备支出</t>
  </si>
  <si>
    <t>3、其他一般性转移支付收入</t>
  </si>
  <si>
    <t>二十一、灾害防治及应急管理支出</t>
  </si>
  <si>
    <t>二十二、预备费</t>
  </si>
  <si>
    <t>二十三、其他支出</t>
  </si>
  <si>
    <t>二十四、债务付息及发行费用支出</t>
  </si>
  <si>
    <t>支出合计</t>
  </si>
  <si>
    <t>转移性支出</t>
  </si>
  <si>
    <t>上解上级支出</t>
  </si>
  <si>
    <t xml:space="preserve">    体制上解支出</t>
  </si>
  <si>
    <t xml:space="preserve">       专项上解支出</t>
  </si>
  <si>
    <t>上年结转结余收入</t>
  </si>
  <si>
    <t xml:space="preserve">   调出资金</t>
  </si>
  <si>
    <t xml:space="preserve">   　其中：结转</t>
  </si>
  <si>
    <t xml:space="preserve">   年终结余</t>
  </si>
  <si>
    <t xml:space="preserve">       结转</t>
  </si>
  <si>
    <r>
      <t xml:space="preserve">              </t>
    </r>
    <r>
      <rPr>
        <sz val="11"/>
        <rFont val="宋体"/>
        <family val="0"/>
      </rPr>
      <t>净结余</t>
    </r>
  </si>
  <si>
    <t>调入资金</t>
  </si>
  <si>
    <t>收入总计</t>
  </si>
  <si>
    <t>支出总计</t>
  </si>
  <si>
    <t xml:space="preserve">2024年乡镇街道一般公共预算本级支出表 </t>
  </si>
  <si>
    <t>科目编码</t>
  </si>
  <si>
    <t>支        出</t>
  </si>
  <si>
    <t>预  算  数</t>
  </si>
  <si>
    <t>本级支出合计</t>
  </si>
  <si>
    <t>201</t>
  </si>
  <si>
    <t>一般公共服务支出</t>
  </si>
  <si>
    <t xml:space="preserve">  人大事务</t>
  </si>
  <si>
    <t xml:space="preserve">    行政运行</t>
  </si>
  <si>
    <t>20103</t>
  </si>
  <si>
    <r>
      <rPr>
        <sz val="11"/>
        <rFont val="宋体"/>
        <family val="0"/>
      </rPr>
      <t> 政府办公厅（室）及相关机构事务</t>
    </r>
  </si>
  <si>
    <t>2010301</t>
  </si>
  <si>
    <t>  行政运行</t>
  </si>
  <si>
    <t>2010302</t>
  </si>
  <si>
    <t xml:space="preserve">    一般行政管理事务</t>
  </si>
  <si>
    <t>2010399</t>
  </si>
  <si>
    <t>  其他政府办公厅（室）及相关机构事务支出</t>
  </si>
  <si>
    <t xml:space="preserve">  群众团体事务</t>
  </si>
  <si>
    <t xml:space="preserve">    事业运行</t>
  </si>
  <si>
    <t>20131</t>
  </si>
  <si>
    <r>
      <rPr>
        <sz val="11"/>
        <rFont val="宋体"/>
        <family val="0"/>
      </rPr>
      <t> 党委办公厅（室）及相关机构事务</t>
    </r>
  </si>
  <si>
    <t>2013102</t>
  </si>
  <si>
    <r>
      <rPr>
        <sz val="11"/>
        <rFont val="宋体"/>
        <family val="0"/>
      </rPr>
      <t>  一般行政管理事务</t>
    </r>
  </si>
  <si>
    <t xml:space="preserve">  组织事务</t>
  </si>
  <si>
    <t xml:space="preserve">  其他一般公共服务支出</t>
  </si>
  <si>
    <t xml:space="preserve">    其他一般公共服务支出</t>
  </si>
  <si>
    <t>公共安全支出</t>
  </si>
  <si>
    <t xml:space="preserve">  其他公共安全支出</t>
  </si>
  <si>
    <t xml:space="preserve">    其他公共安全支出</t>
  </si>
  <si>
    <t>文化旅游体育与传媒支出</t>
  </si>
  <si>
    <t xml:space="preserve">  文化和旅游</t>
  </si>
  <si>
    <t xml:space="preserve">    群众文化</t>
  </si>
  <si>
    <t>208</t>
  </si>
  <si>
    <t>社会保障和就业支出</t>
  </si>
  <si>
    <t xml:space="preserve">  人力资源和社会保障管理事务</t>
  </si>
  <si>
    <t xml:space="preserve">    社会保险经办机构</t>
  </si>
  <si>
    <t xml:space="preserve">    其他人力资源和社会保障管理事务支出</t>
  </si>
  <si>
    <t>20802</t>
  </si>
  <si>
    <r>
      <rPr>
        <sz val="11"/>
        <rFont val="宋体"/>
        <family val="0"/>
      </rPr>
      <t> 民政管理事务</t>
    </r>
  </si>
  <si>
    <t>2080208</t>
  </si>
  <si>
    <r>
      <rPr>
        <sz val="11"/>
        <rFont val="宋体"/>
        <family val="0"/>
      </rPr>
      <t>  基层政权建设和社区治理</t>
    </r>
  </si>
  <si>
    <t>20805</t>
  </si>
  <si>
    <r>
      <rPr>
        <sz val="11"/>
        <rFont val="宋体"/>
        <family val="0"/>
      </rPr>
      <t> 行政事业单位养老支出</t>
    </r>
  </si>
  <si>
    <t>2080505</t>
  </si>
  <si>
    <r>
      <rPr>
        <sz val="11"/>
        <rFont val="宋体"/>
        <family val="0"/>
      </rPr>
      <t>  机关事业单位基本养老保险缴费支出</t>
    </r>
  </si>
  <si>
    <t>2080506</t>
  </si>
  <si>
    <r>
      <rPr>
        <sz val="11"/>
        <rFont val="宋体"/>
        <family val="0"/>
      </rPr>
      <t>  机关事业单位职业年金缴费支出</t>
    </r>
  </si>
  <si>
    <t>2080599</t>
  </si>
  <si>
    <r>
      <rPr>
        <sz val="11"/>
        <rFont val="宋体"/>
        <family val="0"/>
      </rPr>
      <t>  其他行政事业单位养老支出</t>
    </r>
  </si>
  <si>
    <t xml:space="preserve">  抚恤</t>
  </si>
  <si>
    <t xml:space="preserve">    死亡抚恤</t>
  </si>
  <si>
    <t xml:space="preserve">    其他优抚支出</t>
  </si>
  <si>
    <t>20810</t>
  </si>
  <si>
    <r>
      <rPr>
        <sz val="11"/>
        <rFont val="宋体"/>
        <family val="0"/>
      </rPr>
      <t> 社会福利</t>
    </r>
  </si>
  <si>
    <t xml:space="preserve">    老年福利</t>
  </si>
  <si>
    <t>2081005</t>
  </si>
  <si>
    <t xml:space="preserve">    社会福利事业单位</t>
  </si>
  <si>
    <t>2081006</t>
  </si>
  <si>
    <r>
      <rPr>
        <sz val="11"/>
        <rFont val="宋体"/>
        <family val="0"/>
      </rPr>
      <t>  养老服务</t>
    </r>
  </si>
  <si>
    <t xml:space="preserve">  退役军人管理事务</t>
  </si>
  <si>
    <t>210</t>
  </si>
  <si>
    <t>卫生健康支出</t>
  </si>
  <si>
    <t>21011</t>
  </si>
  <si>
    <r>
      <rPr>
        <sz val="11"/>
        <rFont val="宋体"/>
        <family val="0"/>
      </rPr>
      <t> 行政事业单位医疗</t>
    </r>
  </si>
  <si>
    <t>2101101</t>
  </si>
  <si>
    <r>
      <rPr>
        <sz val="11"/>
        <rFont val="宋体"/>
        <family val="0"/>
      </rPr>
      <t>  行政单位医疗</t>
    </r>
  </si>
  <si>
    <t>2101102</t>
  </si>
  <si>
    <r>
      <rPr>
        <sz val="11"/>
        <rFont val="宋体"/>
        <family val="0"/>
      </rPr>
      <t>  事业单位医疗</t>
    </r>
  </si>
  <si>
    <t>2101199</t>
  </si>
  <si>
    <r>
      <rPr>
        <sz val="11"/>
        <rFont val="宋体"/>
        <family val="0"/>
      </rPr>
      <t>  其他行政事业单位医疗支出</t>
    </r>
  </si>
  <si>
    <t xml:space="preserve">  医疗保障管理事务</t>
  </si>
  <si>
    <t xml:space="preserve">    医疗保障经办事务</t>
  </si>
  <si>
    <t>节能环保支出</t>
  </si>
  <si>
    <t xml:space="preserve">  污染防治</t>
  </si>
  <si>
    <t xml:space="preserve">    水体</t>
  </si>
  <si>
    <t xml:space="preserve">  自然生态保护</t>
  </si>
  <si>
    <t xml:space="preserve">    农村环境保护</t>
  </si>
  <si>
    <t xml:space="preserve">  其他节能环保支出</t>
  </si>
  <si>
    <t xml:space="preserve">    其他节能环保支出</t>
  </si>
  <si>
    <t>城乡社区支出</t>
  </si>
  <si>
    <t xml:space="preserve">  其他城乡社区支出</t>
  </si>
  <si>
    <t xml:space="preserve">    其他城乡社区支出</t>
  </si>
  <si>
    <t>213</t>
  </si>
  <si>
    <t>农林水支出</t>
  </si>
  <si>
    <t>21301</t>
  </si>
  <si>
    <r>
      <rPr>
        <sz val="11"/>
        <rFont val="宋体"/>
        <family val="0"/>
      </rPr>
      <t> 农业农村</t>
    </r>
  </si>
  <si>
    <t>2130104</t>
  </si>
  <si>
    <r>
      <rPr>
        <sz val="11"/>
        <rFont val="宋体"/>
        <family val="0"/>
      </rPr>
      <t>  事业运行</t>
    </r>
  </si>
  <si>
    <t xml:space="preserve">  水利</t>
  </si>
  <si>
    <t xml:space="preserve">    水资源节约管理与保护</t>
  </si>
  <si>
    <t>21305</t>
  </si>
  <si>
    <r>
      <rPr>
        <sz val="11"/>
        <rFont val="宋体"/>
        <family val="0"/>
      </rPr>
      <t> 巩固脱贫攻坚成果衔接乡村振兴</t>
    </r>
  </si>
  <si>
    <t>2130504</t>
  </si>
  <si>
    <r>
      <rPr>
        <sz val="11"/>
        <rFont val="宋体"/>
        <family val="0"/>
      </rPr>
      <t>  农村基础设施建设</t>
    </r>
  </si>
  <si>
    <t>2130505</t>
  </si>
  <si>
    <r>
      <rPr>
        <sz val="11"/>
        <rFont val="宋体"/>
        <family val="0"/>
      </rPr>
      <t>  生产发展</t>
    </r>
  </si>
  <si>
    <t>2130599</t>
  </si>
  <si>
    <r>
      <rPr>
        <sz val="11"/>
        <rFont val="宋体"/>
        <family val="0"/>
      </rPr>
      <t>  其他巩固脱贫攻坚成果衔接乡村振兴支出</t>
    </r>
  </si>
  <si>
    <t>21307</t>
  </si>
  <si>
    <r>
      <rPr>
        <sz val="11"/>
        <rFont val="宋体"/>
        <family val="0"/>
      </rPr>
      <t> 农村综合改革</t>
    </r>
  </si>
  <si>
    <t>2130701</t>
  </si>
  <si>
    <r>
      <rPr>
        <sz val="11"/>
        <rFont val="宋体"/>
        <family val="0"/>
      </rPr>
      <t>  对村级公益事业建设的补助</t>
    </r>
  </si>
  <si>
    <t>2130705</t>
  </si>
  <si>
    <r>
      <rPr>
        <sz val="11"/>
        <rFont val="宋体"/>
        <family val="0"/>
      </rPr>
      <t>  对村民委员会和村党支部的补助</t>
    </r>
  </si>
  <si>
    <t>21399</t>
  </si>
  <si>
    <r>
      <rPr>
        <sz val="11"/>
        <rFont val="宋体"/>
        <family val="0"/>
      </rPr>
      <t> 其他农林水支出</t>
    </r>
  </si>
  <si>
    <t>2139999</t>
  </si>
  <si>
    <r>
      <rPr>
        <sz val="11"/>
        <rFont val="宋体"/>
        <family val="0"/>
      </rPr>
      <t>  其他农林水支出</t>
    </r>
  </si>
  <si>
    <t>214</t>
  </si>
  <si>
    <t>交通运输支出</t>
  </si>
  <si>
    <t>21401</t>
  </si>
  <si>
    <r>
      <rPr>
        <sz val="11"/>
        <rFont val="宋体"/>
        <family val="0"/>
      </rPr>
      <t> 公路水路运输</t>
    </r>
  </si>
  <si>
    <t xml:space="preserve">    公路建设</t>
  </si>
  <si>
    <t xml:space="preserve">    公路和运输安全</t>
  </si>
  <si>
    <t>2140199</t>
  </si>
  <si>
    <r>
      <rPr>
        <sz val="11"/>
        <rFont val="宋体"/>
        <family val="0"/>
      </rPr>
      <t>  其他公路水路运输支出</t>
    </r>
  </si>
  <si>
    <t>21406</t>
  </si>
  <si>
    <r>
      <rPr>
        <sz val="11"/>
        <rFont val="宋体"/>
        <family val="0"/>
      </rPr>
      <t> 车辆购置税支出</t>
    </r>
  </si>
  <si>
    <t>2140601</t>
  </si>
  <si>
    <r>
      <rPr>
        <sz val="11"/>
        <rFont val="宋体"/>
        <family val="0"/>
      </rPr>
      <t>  车辆购置税用于公路等基础设施建设支出</t>
    </r>
  </si>
  <si>
    <t>221</t>
  </si>
  <si>
    <t>住房保障支出</t>
  </si>
  <si>
    <t>22102</t>
  </si>
  <si>
    <r>
      <rPr>
        <sz val="11"/>
        <rFont val="宋体"/>
        <family val="0"/>
      </rPr>
      <t> 住房改革支出</t>
    </r>
  </si>
  <si>
    <t>2210201</t>
  </si>
  <si>
    <r>
      <rPr>
        <sz val="11"/>
        <rFont val="宋体"/>
        <family val="0"/>
      </rPr>
      <t>  住房公积金</t>
    </r>
  </si>
  <si>
    <t>灾害防治及应急管理支出</t>
  </si>
  <si>
    <t xml:space="preserve">  自然灾害救灾及恢复重建支出</t>
  </si>
  <si>
    <t xml:space="preserve">    其他自然灾害救灾及恢复重建支出</t>
  </si>
  <si>
    <t xml:space="preserve">2024年区本级一般公共预算本级基本支出预算表 </t>
  </si>
  <si>
    <t>（按经济分类科目）</t>
  </si>
  <si>
    <t>科目代码</t>
  </si>
  <si>
    <t>支       出</t>
  </si>
  <si>
    <t>预 算 数</t>
  </si>
  <si>
    <t>合      计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</si>
  <si>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</si>
  <si>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</si>
  <si>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</si>
  <si>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</si>
  <si>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</si>
  <si>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</si>
  <si>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</si>
  <si>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</si>
  <si>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</si>
  <si>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</si>
  <si>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</si>
  <si>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</si>
  <si>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</si>
  <si>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</si>
  <si>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</si>
  <si>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</si>
  <si>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</si>
  <si>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</si>
  <si>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</si>
  <si>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</si>
  <si>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</si>
  <si>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</si>
  <si>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</si>
  <si>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</si>
  <si>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</si>
  <si>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</si>
  <si>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</si>
  <si>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</si>
  <si>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</si>
  <si>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</si>
  <si>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</si>
  <si>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</si>
  <si>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</si>
  <si>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</si>
  <si>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</si>
  <si>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</si>
  <si>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</si>
  <si>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</si>
  <si>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</si>
  <si>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</si>
  <si>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</si>
  <si>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</si>
  <si>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</si>
  <si>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</si>
  <si>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</si>
  <si>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</si>
  <si>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</si>
  <si>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</si>
  <si>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</si>
  <si>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</si>
  <si>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 xml:space="preserve">2024年乡镇街道一般公共预算转移支付支出表 </t>
  </si>
  <si>
    <t>（分地区）</t>
  </si>
  <si>
    <t>支      出</t>
  </si>
  <si>
    <t>预算数</t>
  </si>
  <si>
    <t>合计</t>
  </si>
  <si>
    <t>注：本表由于乡镇街道属末级，无相关数据，以空表列示。</t>
  </si>
  <si>
    <t>2024年开州区乡镇街道基金收支预算表</t>
  </si>
  <si>
    <t>表2</t>
  </si>
  <si>
    <t>收              入</t>
  </si>
  <si>
    <t>支            出</t>
  </si>
  <si>
    <t>政府性基金收入</t>
  </si>
  <si>
    <t>一、文化旅游体育与传媒支出</t>
  </si>
  <si>
    <t>二、社会保障和就业支出</t>
  </si>
  <si>
    <t>三、城乡社区支出</t>
  </si>
  <si>
    <t>四、农林水支出</t>
  </si>
  <si>
    <t>五、交通运输支出</t>
  </si>
  <si>
    <t>六、其他支出</t>
  </si>
  <si>
    <t>七、债务付息及发行费用支出</t>
  </si>
  <si>
    <t>基金收入合计</t>
  </si>
  <si>
    <t>转移性收入</t>
  </si>
  <si>
    <t>　政府性基金转移收入</t>
  </si>
  <si>
    <t>上年结余收入</t>
  </si>
  <si>
    <t>政府性基金预算调入基金</t>
  </si>
  <si>
    <t xml:space="preserve">              净结余</t>
  </si>
  <si>
    <t xml:space="preserve">2024年乡镇街道政府性基金支出预算表 </t>
  </si>
  <si>
    <t xml:space="preserve">   大中型水库移民后期扶持基金支出</t>
  </si>
  <si>
    <t xml:space="preserve">      基础设施建设和经济发展</t>
  </si>
  <si>
    <t xml:space="preserve">    国有土地使用权出让收入安排的支出</t>
  </si>
  <si>
    <t xml:space="preserve">           土地开发支出</t>
  </si>
  <si>
    <t xml:space="preserve">          土地出让业务支出</t>
  </si>
  <si>
    <t xml:space="preserve">          农业农村生态环境支出</t>
  </si>
  <si>
    <t xml:space="preserve">          其他国有土地使用权出让收入安排的支出</t>
  </si>
  <si>
    <t xml:space="preserve">    城市基础设施配套费安排的支出</t>
  </si>
  <si>
    <t xml:space="preserve">           城市公共设施</t>
  </si>
  <si>
    <t xml:space="preserve">          其他城市基础设施配套费安排的支出</t>
  </si>
  <si>
    <t xml:space="preserve">    国家重大水利工程建设基金安排的支出</t>
  </si>
  <si>
    <t xml:space="preserve">          三峡后续工作</t>
  </si>
  <si>
    <t>注：本表由于本年无基金预算，以空表列示。</t>
  </si>
  <si>
    <t xml:space="preserve">2024年乡镇街道基金预算转移支付支出表 </t>
  </si>
  <si>
    <t xml:space="preserve">2024年乡镇街道国有资本经营预算收支预算表 </t>
  </si>
  <si>
    <t>收        入</t>
  </si>
  <si>
    <t>总  计</t>
  </si>
  <si>
    <t>本级收入合计</t>
  </si>
  <si>
    <t>一、利润收入</t>
  </si>
  <si>
    <t>一、解决历史遗留问题及改革成本支出</t>
  </si>
  <si>
    <t>二、股利、股息收入</t>
  </si>
  <si>
    <t xml:space="preserve"> “三供一业”移交补助支出</t>
  </si>
  <si>
    <t xml:space="preserve">  其他历史遗留及改革成本支出</t>
  </si>
  <si>
    <t>二、国有企业资本金注入</t>
  </si>
  <si>
    <t xml:space="preserve">  支持科技进步支出</t>
  </si>
  <si>
    <t xml:space="preserve">  其他国有企业资本金注入</t>
  </si>
  <si>
    <t>三、金融企业国有资本经营预算支出</t>
  </si>
  <si>
    <t xml:space="preserve">   资本性支出</t>
  </si>
  <si>
    <t xml:space="preserve">  其他金融国有资本经营预算支出</t>
  </si>
  <si>
    <t>四、其他国有资本经营预算支出</t>
  </si>
  <si>
    <t xml:space="preserve">  其他国有资本经营预算支出  </t>
  </si>
  <si>
    <t>转移性收入合计</t>
  </si>
  <si>
    <t>转移性支出合计</t>
  </si>
  <si>
    <t>上级补助收入</t>
  </si>
  <si>
    <t xml:space="preserve">    调出资金</t>
  </si>
  <si>
    <t>注：乡镇街道无国有资本经营预算，以空表列示。</t>
  </si>
  <si>
    <t xml:space="preserve">2024年乡镇街道国有资本经费预算支出表 </t>
  </si>
  <si>
    <t xml:space="preserve">2024年乡镇街道国有资本经营预算转移支付支出表 </t>
  </si>
  <si>
    <t>2024年社会保险基金收入预算表</t>
  </si>
  <si>
    <t>（社保基金由市级统筹，故数据为空）</t>
  </si>
  <si>
    <t>项目</t>
  </si>
  <si>
    <t>一、企业职工基本养老保险基金收入</t>
  </si>
  <si>
    <t xml:space="preserve">    其中：社会保险费收入</t>
  </si>
  <si>
    <t xml:space="preserve">         利息收入</t>
  </si>
  <si>
    <t xml:space="preserve">         财政补贴收入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</si>
  <si>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</si>
  <si>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</si>
  <si>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</si>
  <si>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</si>
  <si>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t>六、工伤保险基金本收入</t>
  </si>
  <si>
    <t>七、失业保险基金收入</t>
  </si>
  <si>
    <t>社会保险基金收入小计</t>
  </si>
  <si>
    <t>2024年社会保险基金支出预算表</t>
  </si>
  <si>
    <t>一、企业职工基本养老保险基金支出</t>
  </si>
  <si>
    <t xml:space="preserve">    其中:养老保险待遇支出</t>
  </si>
  <si>
    <t>二、城乡居民基本养老保险基金支出</t>
  </si>
  <si>
    <t>三、机关事业单位基本养老保险基金支出</t>
  </si>
  <si>
    <t>四、职工基本医疗保险基金支出</t>
  </si>
  <si>
    <t xml:space="preserve">    其中:基本医疗保险待遇支出</t>
  </si>
  <si>
    <t>五、居民基本医疗保险基金支出</t>
  </si>
  <si>
    <t>六、工伤保险基金本支出</t>
  </si>
  <si>
    <t xml:space="preserve">    其中:工伤保险待遇支出</t>
  </si>
  <si>
    <t>七、失业保险基金支出</t>
  </si>
  <si>
    <t xml:space="preserve">    其中:失业保险待遇支出</t>
  </si>
  <si>
    <t>社会保险基金支出小计</t>
  </si>
  <si>
    <t>其中：待遇支出</t>
  </si>
  <si>
    <t>2024年社会保险基金结余预算表</t>
  </si>
  <si>
    <t>一、企业职工基本养老保险基金本年收支结余</t>
  </si>
  <si>
    <t xml:space="preserve">    企业职工基本养老保险基金年末滚存结余</t>
  </si>
  <si>
    <t>二、城乡居民基本养老保险基金本年收支结余</t>
  </si>
  <si>
    <t xml:space="preserve">    城乡居民基本养老保险基金年末滚存结余</t>
  </si>
  <si>
    <t>三、机关事业单位基本养老保险基金本年收支结余</t>
  </si>
  <si>
    <t xml:space="preserve">    机关事业单位基本养老保险基金年末滚存结余</t>
  </si>
  <si>
    <t>四、职工基本医疗保险基金本年收支结余</t>
  </si>
  <si>
    <t xml:space="preserve">    职工基本医疗保险基金年末滚存结余</t>
  </si>
  <si>
    <t>五、居民基本医疗保险基金本年收支结余</t>
  </si>
  <si>
    <t xml:space="preserve">    居民基本医疗保险基金年末滚存结余</t>
  </si>
  <si>
    <t>六、工伤保险基金本年收支结余</t>
  </si>
  <si>
    <t xml:space="preserve">    工伤保险基金年末滚存结余</t>
  </si>
  <si>
    <t>七、失业保险基金本年收支结余</t>
  </si>
  <si>
    <t xml:space="preserve">    失业保险基金年末滚存结余</t>
  </si>
  <si>
    <t>社会保险基金本年收支结余</t>
  </si>
  <si>
    <t>社会保险基金年末滚存结余</t>
  </si>
  <si>
    <t>乡镇街道2024年地方政府债务限额及余额情况表</t>
  </si>
  <si>
    <t>地   区</t>
  </si>
  <si>
    <t>2024年债务限额</t>
  </si>
  <si>
    <t>2024年债务余额预计执行数</t>
  </si>
  <si>
    <t>一般债务</t>
  </si>
  <si>
    <t>专项债务</t>
  </si>
  <si>
    <t>公  式</t>
  </si>
  <si>
    <t>A=B+C</t>
  </si>
  <si>
    <t>B</t>
  </si>
  <si>
    <t>C</t>
  </si>
  <si>
    <t>D=E+F</t>
  </si>
  <si>
    <t>E</t>
  </si>
  <si>
    <t>F</t>
  </si>
  <si>
    <t>乡镇街道</t>
  </si>
  <si>
    <t>注：1.乡镇无发行债务权限，以空表列示。</t>
  </si>
  <si>
    <t>2024年区乡镇街道一般公共预算“三公”经费预算支出表</t>
  </si>
  <si>
    <t>年度</t>
  </si>
  <si>
    <t>因公出国
（境）费</t>
  </si>
  <si>
    <t>公务用车购置及运行费</t>
  </si>
  <si>
    <t>公务接待
费</t>
  </si>
  <si>
    <t>小计</t>
  </si>
  <si>
    <t>公务用车
购置费</t>
  </si>
  <si>
    <t>公务用车
运行维护费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</si>
</sst>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#,##0_);[Red]\(#,##0\)"/>
    <numFmt numFmtId="180" formatCode="###,##0.00"/>
  </numFmts>
  <fonts count="106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0"/>
      <name val="Arial"/>
      <family val="2"/>
    </font>
    <font>
      <sz val="16"/>
      <name val="方正小标宋_GBK"/>
      <family val="4"/>
    </font>
    <font>
      <sz val="9"/>
      <name val="SimSun"/>
      <family val="0"/>
    </font>
    <font>
      <sz val="11"/>
      <color indexed="8"/>
      <name val="宋体"/>
      <family val="0"/>
    </font>
    <font>
      <b/>
      <sz val="10"/>
      <name val="SimSun"/>
      <family val="0"/>
    </font>
    <font>
      <sz val="10"/>
      <color indexed="8"/>
      <name val="宋体"/>
      <family val="0"/>
    </font>
    <font>
      <sz val="22"/>
      <color indexed="8"/>
      <name val="方正小标宋_GBK"/>
      <family val="4"/>
    </font>
    <font>
      <sz val="14"/>
      <color indexed="8"/>
      <name val="方正黑体_GBK"/>
      <family val="4"/>
    </font>
    <font>
      <b/>
      <sz val="11"/>
      <color indexed="8"/>
      <name val="宋体"/>
      <family val="0"/>
    </font>
    <font>
      <sz val="18"/>
      <color indexed="8"/>
      <name val="方正小标宋_GBK"/>
      <family val="4"/>
    </font>
    <font>
      <sz val="14"/>
      <name val="黑体"/>
      <family val="0"/>
    </font>
    <font>
      <sz val="14"/>
      <color indexed="8"/>
      <name val="黑体"/>
      <family val="0"/>
    </font>
    <font>
      <sz val="10"/>
      <name val="宋体"/>
      <family val="0"/>
    </font>
    <font>
      <b/>
      <sz val="12"/>
      <name val="方正黑体_GBK"/>
      <family val="4"/>
    </font>
    <font>
      <b/>
      <sz val="14"/>
      <name val="方正黑体_GBK"/>
      <family val="4"/>
    </font>
    <font>
      <b/>
      <sz val="12"/>
      <name val="宋体"/>
      <family val="0"/>
    </font>
    <font>
      <sz val="12"/>
      <name val="方正仿宋_GBK"/>
      <family val="4"/>
    </font>
    <font>
      <sz val="11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b/>
      <sz val="12"/>
      <color indexed="10"/>
      <name val="方正仿宋_GBK"/>
      <family val="4"/>
    </font>
    <font>
      <sz val="12"/>
      <name val="黑体"/>
      <family val="0"/>
    </font>
    <font>
      <b/>
      <sz val="16"/>
      <name val="黑体"/>
      <family val="0"/>
    </font>
    <font>
      <b/>
      <sz val="12"/>
      <color indexed="10"/>
      <name val="方正黑体_GBK"/>
      <family val="4"/>
    </font>
    <font>
      <b/>
      <sz val="12"/>
      <name val="方正仿宋_GBK"/>
      <family val="4"/>
    </font>
    <font>
      <sz val="12"/>
      <color indexed="22"/>
      <name val="方正仿宋_GBK"/>
      <family val="4"/>
    </font>
    <font>
      <sz val="12"/>
      <color indexed="10"/>
      <name val="方正仿宋_GBK"/>
      <family val="4"/>
    </font>
    <font>
      <sz val="12"/>
      <name val="方正黑体_GBK"/>
      <family val="4"/>
    </font>
    <font>
      <b/>
      <sz val="12"/>
      <color indexed="10"/>
      <name val="宋体"/>
      <family val="0"/>
    </font>
    <font>
      <sz val="10"/>
      <name val="Default"/>
      <family val="2"/>
    </font>
    <font>
      <b/>
      <sz val="11"/>
      <color indexed="10"/>
      <name val="宋体"/>
      <family val="0"/>
    </font>
    <font>
      <sz val="11"/>
      <name val="Times New Roman"/>
      <family val="1"/>
    </font>
    <font>
      <b/>
      <sz val="12"/>
      <name val="黑体"/>
      <family val="0"/>
    </font>
    <font>
      <b/>
      <sz val="11"/>
      <name val="宋体"/>
      <family val="0"/>
    </font>
    <font>
      <sz val="9"/>
      <name val="仿宋_GB2312"/>
      <family val="3"/>
    </font>
    <font>
      <sz val="11"/>
      <color indexed="10"/>
      <name val="宋体"/>
      <family val="0"/>
    </font>
    <font>
      <sz val="14"/>
      <color indexed="8"/>
      <name val="宋体"/>
      <family val="0"/>
    </font>
    <font>
      <sz val="18"/>
      <color indexed="8"/>
      <name val="华文中宋"/>
      <family val="0"/>
    </font>
    <font>
      <sz val="16"/>
      <name val="宋体"/>
      <family val="0"/>
    </font>
    <font>
      <sz val="18"/>
      <name val="仿宋_GB2312"/>
      <family val="3"/>
    </font>
    <font>
      <sz val="16"/>
      <name val="楷体_GB2312"/>
      <family val="3"/>
    </font>
    <font>
      <sz val="36"/>
      <name val="黑体"/>
      <family val="0"/>
    </font>
    <font>
      <sz val="22"/>
      <name val="宋体"/>
      <family val="0"/>
    </font>
    <font>
      <sz val="18"/>
      <name val="宋体"/>
      <family val="0"/>
    </font>
    <font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sz val="11"/>
      <color indexed="19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2"/>
      <name val="楷体_GB2312"/>
      <family val="3"/>
    </font>
    <font>
      <sz val="22"/>
      <name val="Times New Roman"/>
      <family val="1"/>
    </font>
    <font>
      <sz val="18"/>
      <name val="Times New Roman"/>
      <family val="1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sz val="11"/>
      <color rgb="FF9C6500"/>
      <name val="Tahoma"/>
      <family val="2"/>
    </font>
    <font>
      <sz val="11"/>
      <color theme="0"/>
      <name val="Tahoma"/>
      <family val="2"/>
    </font>
    <font>
      <sz val="11"/>
      <color theme="1"/>
      <name val="Tahoma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0"/>
      <color indexed="8"/>
      <name val="Calibri"/>
      <family val="0"/>
    </font>
    <font>
      <sz val="22"/>
      <color theme="1"/>
      <name val="方正小标宋_GBK"/>
      <family val="4"/>
    </font>
    <font>
      <sz val="14"/>
      <color theme="1"/>
      <name val="方正黑体_GBK"/>
      <family val="4"/>
    </font>
    <font>
      <b/>
      <sz val="11"/>
      <color theme="1"/>
      <name val="Calibri"/>
      <family val="0"/>
    </font>
    <font>
      <sz val="18"/>
      <color theme="1"/>
      <name val="方正小标宋_GBK"/>
      <family val="4"/>
    </font>
    <font>
      <sz val="11"/>
      <name val="Calibri"/>
      <family val="0"/>
    </font>
    <font>
      <sz val="10"/>
      <color theme="1"/>
      <name val="宋体"/>
      <family val="0"/>
    </font>
    <font>
      <sz val="14"/>
      <color theme="1"/>
      <name val="黑体"/>
      <family val="0"/>
    </font>
    <font>
      <sz val="10"/>
      <name val="Calibri"/>
      <family val="0"/>
    </font>
    <font>
      <b/>
      <sz val="12"/>
      <name val="Calibri"/>
      <family val="0"/>
    </font>
    <font>
      <sz val="10"/>
      <color theme="1"/>
      <name val="Calibri"/>
      <family val="0"/>
    </font>
    <font>
      <b/>
      <sz val="12"/>
      <color rgb="FFFF0000"/>
      <name val="方正仿宋_GBK"/>
      <family val="4"/>
    </font>
    <font>
      <b/>
      <sz val="12"/>
      <color rgb="FFFF0000"/>
      <name val="Calibri"/>
      <family val="0"/>
    </font>
    <font>
      <b/>
      <sz val="11"/>
      <color rgb="FFFF0000"/>
      <name val="宋体"/>
      <family val="0"/>
    </font>
    <font>
      <sz val="11"/>
      <color rgb="FF000000"/>
      <name val="宋体"/>
      <family val="0"/>
    </font>
    <font>
      <sz val="14"/>
      <color theme="1"/>
      <name val="宋体"/>
      <family val="0"/>
    </font>
    <font>
      <sz val="18"/>
      <color rgb="FF000000"/>
      <name val="华文中宋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>
        <color rgb="FF000000"/>
      </top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2" applyNumberFormat="0" applyFill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5" fillId="0" borderId="0" applyNumberFormat="0" applyFill="0" applyBorder="0" applyAlignment="0" applyProtection="0"/>
    <xf numFmtId="0" fontId="76" fillId="3" borderId="5" applyNumberFormat="0" applyAlignment="0" applyProtection="0"/>
    <xf numFmtId="0" fontId="77" fillId="4" borderId="6" applyNumberFormat="0" applyAlignment="0" applyProtection="0"/>
    <xf numFmtId="0" fontId="78" fillId="4" borderId="5" applyNumberFormat="0" applyAlignment="0" applyProtection="0"/>
    <xf numFmtId="0" fontId="79" fillId="5" borderId="7" applyNumberFormat="0" applyAlignment="0" applyProtection="0"/>
    <xf numFmtId="0" fontId="80" fillId="0" borderId="8" applyNumberFormat="0" applyFill="0" applyAlignment="0" applyProtection="0"/>
    <xf numFmtId="0" fontId="81" fillId="0" borderId="9" applyNumberFormat="0" applyFill="0" applyAlignment="0" applyProtection="0"/>
    <xf numFmtId="0" fontId="82" fillId="6" borderId="0" applyNumberFormat="0" applyBorder="0" applyAlignment="0" applyProtection="0"/>
    <xf numFmtId="0" fontId="83" fillId="7" borderId="0" applyNumberFormat="0" applyBorder="0" applyAlignment="0" applyProtection="0"/>
    <xf numFmtId="0" fontId="84" fillId="8" borderId="0" applyNumberFormat="0" applyBorder="0" applyAlignment="0" applyProtection="0"/>
    <xf numFmtId="0" fontId="85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6" fillId="26" borderId="0" applyNumberFormat="0" applyBorder="0" applyAlignment="0" applyProtection="0"/>
    <xf numFmtId="0" fontId="86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6" fillId="30" borderId="0" applyNumberFormat="0" applyBorder="0" applyAlignment="0" applyProtection="0"/>
    <xf numFmtId="0" fontId="86" fillId="31" borderId="0" applyNumberFormat="0" applyBorder="0" applyAlignment="0" applyProtection="0"/>
    <xf numFmtId="0" fontId="85" fillId="32" borderId="0" applyNumberFormat="0" applyBorder="0" applyAlignment="0" applyProtection="0"/>
    <xf numFmtId="41" fontId="87" fillId="0" borderId="0" applyFont="0" applyFill="0" applyBorder="0" applyAlignment="0" applyProtection="0"/>
    <xf numFmtId="0" fontId="0" fillId="0" borderId="0">
      <alignment/>
      <protection/>
    </xf>
    <xf numFmtId="0" fontId="88" fillId="0" borderId="0">
      <alignment vertical="center"/>
      <protection/>
    </xf>
    <xf numFmtId="0" fontId="0" fillId="0" borderId="0">
      <alignment/>
      <protection/>
    </xf>
    <xf numFmtId="0" fontId="88" fillId="0" borderId="0">
      <alignment vertical="center"/>
      <protection/>
    </xf>
    <xf numFmtId="0" fontId="88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>
      <alignment vertical="center"/>
      <protection/>
    </xf>
    <xf numFmtId="0" fontId="3" fillId="0" borderId="0">
      <alignment/>
      <protection/>
    </xf>
    <xf numFmtId="0" fontId="67" fillId="0" borderId="0">
      <alignment/>
      <protection/>
    </xf>
  </cellStyleXfs>
  <cellXfs count="233">
    <xf numFmtId="0" fontId="0" fillId="0" borderId="0" xfId="0" applyAlignment="1">
      <alignment/>
    </xf>
    <xf numFmtId="0" fontId="2" fillId="0" borderId="0" xfId="66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66" applyFont="1" applyFill="1" applyBorder="1" applyAlignment="1">
      <alignment vertical="center"/>
      <protection/>
    </xf>
    <xf numFmtId="0" fontId="0" fillId="0" borderId="0" xfId="66" applyFont="1" applyFill="1" applyBorder="1" applyAlignment="1">
      <alignment horizontal="right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66" applyFont="1" applyFill="1" applyBorder="1" applyAlignment="1">
      <alignment horizontal="center" vertical="center"/>
      <protection/>
    </xf>
    <xf numFmtId="0" fontId="0" fillId="0" borderId="10" xfId="66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4" fillId="0" borderId="0" xfId="74" applyFont="1" applyFill="1" applyBorder="1" applyAlignment="1">
      <alignment horizontal="center" vertical="center" wrapText="1"/>
      <protection/>
    </xf>
    <xf numFmtId="0" fontId="5" fillId="0" borderId="0" xfId="74" applyFont="1" applyFill="1" applyBorder="1" applyAlignment="1">
      <alignment vertical="center" wrapText="1"/>
      <protection/>
    </xf>
    <xf numFmtId="0" fontId="87" fillId="0" borderId="0" xfId="74" applyFont="1" applyFill="1" applyAlignment="1">
      <alignment vertical="center"/>
      <protection/>
    </xf>
    <xf numFmtId="0" fontId="5" fillId="0" borderId="0" xfId="74" applyFont="1" applyFill="1" applyBorder="1" applyAlignment="1">
      <alignment horizontal="right" vertical="center" wrapText="1"/>
      <protection/>
    </xf>
    <xf numFmtId="0" fontId="7" fillId="0" borderId="10" xfId="74" applyFont="1" applyFill="1" applyBorder="1" applyAlignment="1">
      <alignment horizontal="center" vertical="center" wrapText="1"/>
      <protection/>
    </xf>
    <xf numFmtId="0" fontId="7" fillId="0" borderId="10" xfId="74" applyFont="1" applyFill="1" applyBorder="1" applyAlignment="1">
      <alignment vertical="center" wrapText="1"/>
      <protection/>
    </xf>
    <xf numFmtId="0" fontId="89" fillId="0" borderId="10" xfId="74" applyFont="1" applyFill="1" applyBorder="1" applyAlignment="1">
      <alignment horizontal="left" vertical="center" indent="1"/>
      <protection/>
    </xf>
    <xf numFmtId="0" fontId="89" fillId="0" borderId="10" xfId="74" applyFont="1" applyFill="1" applyBorder="1" applyAlignment="1">
      <alignment horizontal="center" vertical="center"/>
      <protection/>
    </xf>
    <xf numFmtId="0" fontId="5" fillId="0" borderId="11" xfId="74" applyFont="1" applyFill="1" applyBorder="1" applyAlignment="1">
      <alignment vertical="center" wrapText="1"/>
      <protection/>
    </xf>
    <xf numFmtId="0" fontId="90" fillId="0" borderId="0" xfId="71" applyFont="1" applyAlignment="1">
      <alignment horizontal="center" wrapText="1"/>
      <protection/>
    </xf>
    <xf numFmtId="0" fontId="90" fillId="0" borderId="0" xfId="71" applyFont="1" applyAlignment="1">
      <alignment horizontal="center"/>
      <protection/>
    </xf>
    <xf numFmtId="0" fontId="88" fillId="0" borderId="0" xfId="71" applyBorder="1" applyAlignment="1">
      <alignment vertical="center" wrapText="1"/>
      <protection/>
    </xf>
    <xf numFmtId="0" fontId="88" fillId="0" borderId="0" xfId="71" applyBorder="1" applyAlignment="1">
      <alignment horizontal="right" vertical="center" wrapText="1"/>
      <protection/>
    </xf>
    <xf numFmtId="0" fontId="88" fillId="0" borderId="12" xfId="71" applyBorder="1" applyAlignment="1">
      <alignment horizontal="center" vertical="center"/>
      <protection/>
    </xf>
    <xf numFmtId="0" fontId="88" fillId="0" borderId="13" xfId="71" applyBorder="1" applyAlignment="1">
      <alignment horizontal="center" vertical="center"/>
      <protection/>
    </xf>
    <xf numFmtId="0" fontId="88" fillId="0" borderId="12" xfId="71" applyBorder="1" applyAlignment="1">
      <alignment vertical="center"/>
      <protection/>
    </xf>
    <xf numFmtId="176" fontId="88" fillId="0" borderId="13" xfId="71" applyNumberFormat="1" applyBorder="1" applyAlignment="1">
      <alignment vertical="center"/>
      <protection/>
    </xf>
    <xf numFmtId="0" fontId="91" fillId="34" borderId="0" xfId="65" applyFont="1" applyFill="1" applyAlignment="1">
      <alignment horizontal="left" vertical="center"/>
      <protection/>
    </xf>
    <xf numFmtId="0" fontId="90" fillId="0" borderId="0" xfId="71" applyFont="1" applyAlignment="1">
      <alignment horizontal="center" vertical="center" wrapText="1"/>
      <protection/>
    </xf>
    <xf numFmtId="0" fontId="90" fillId="0" borderId="0" xfId="71" applyFont="1" applyAlignment="1">
      <alignment horizontal="center" vertical="center"/>
      <protection/>
    </xf>
    <xf numFmtId="0" fontId="92" fillId="0" borderId="12" xfId="71" applyFont="1" applyBorder="1" applyAlignment="1">
      <alignment vertical="center"/>
      <protection/>
    </xf>
    <xf numFmtId="176" fontId="92" fillId="0" borderId="13" xfId="71" applyNumberFormat="1" applyFont="1" applyBorder="1" applyAlignment="1">
      <alignment vertical="center"/>
      <protection/>
    </xf>
    <xf numFmtId="0" fontId="92" fillId="0" borderId="12" xfId="71" applyFont="1" applyBorder="1" applyAlignment="1">
      <alignment horizontal="center" vertical="center"/>
      <protection/>
    </xf>
    <xf numFmtId="0" fontId="88" fillId="0" borderId="0" xfId="71" applyAlignment="1">
      <alignment vertical="center"/>
      <protection/>
    </xf>
    <xf numFmtId="0" fontId="88" fillId="0" borderId="13" xfId="71" applyFill="1" applyBorder="1" applyAlignment="1">
      <alignment horizontal="center" vertical="center"/>
      <protection/>
    </xf>
    <xf numFmtId="176" fontId="92" fillId="0" borderId="13" xfId="71" applyNumberFormat="1" applyFont="1" applyFill="1" applyBorder="1" applyAlignment="1">
      <alignment vertical="center"/>
      <protection/>
    </xf>
    <xf numFmtId="0" fontId="88" fillId="0" borderId="12" xfId="71" applyBorder="1" applyAlignment="1">
      <alignment horizontal="left" vertical="center"/>
      <protection/>
    </xf>
    <xf numFmtId="176" fontId="88" fillId="0" borderId="13" xfId="71" applyNumberFormat="1" applyFill="1" applyBorder="1" applyAlignment="1">
      <alignment vertical="center"/>
      <protection/>
    </xf>
    <xf numFmtId="0" fontId="92" fillId="0" borderId="12" xfId="71" applyFont="1" applyBorder="1" applyAlignment="1">
      <alignment horizontal="left" vertical="center"/>
      <protection/>
    </xf>
    <xf numFmtId="0" fontId="88" fillId="0" borderId="13" xfId="71" applyFill="1" applyBorder="1" applyAlignment="1">
      <alignment vertical="center"/>
      <protection/>
    </xf>
    <xf numFmtId="0" fontId="91" fillId="0" borderId="0" xfId="70" applyFont="1" applyFill="1" applyAlignment="1">
      <alignment horizontal="left" vertical="center"/>
      <protection/>
    </xf>
    <xf numFmtId="0" fontId="93" fillId="0" borderId="0" xfId="70" applyFont="1" applyFill="1" applyAlignment="1">
      <alignment horizontal="center" vertical="center"/>
      <protection/>
    </xf>
    <xf numFmtId="0" fontId="94" fillId="0" borderId="0" xfId="70" applyFont="1" applyFill="1" applyBorder="1" applyAlignment="1">
      <alignment horizontal="center" vertical="center"/>
      <protection/>
    </xf>
    <xf numFmtId="0" fontId="94" fillId="0" borderId="0" xfId="70" applyFont="1" applyFill="1" applyBorder="1" applyAlignment="1">
      <alignment horizontal="right" vertical="center"/>
      <protection/>
    </xf>
    <xf numFmtId="176" fontId="95" fillId="0" borderId="0" xfId="0" applyNumberFormat="1" applyFont="1" applyFill="1" applyBorder="1" applyAlignment="1" applyProtection="1">
      <alignment horizontal="right" vertical="center"/>
      <protection locked="0"/>
    </xf>
    <xf numFmtId="14" fontId="13" fillId="0" borderId="10" xfId="75" applyNumberFormat="1" applyFont="1" applyFill="1" applyBorder="1" applyAlignment="1" applyProtection="1">
      <alignment horizontal="center" vertical="center"/>
      <protection locked="0"/>
    </xf>
    <xf numFmtId="177" fontId="96" fillId="0" borderId="10" xfId="75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72" applyFont="1" applyFill="1" applyBorder="1" applyAlignment="1">
      <alignment horizontal="center" vertical="center"/>
      <protection/>
    </xf>
    <xf numFmtId="178" fontId="15" fillId="0" borderId="10" xfId="0" applyNumberFormat="1" applyFont="1" applyFill="1" applyBorder="1" applyAlignment="1">
      <alignment horizontal="left" vertical="center" indent="1"/>
    </xf>
    <xf numFmtId="176" fontId="15" fillId="0" borderId="10" xfId="0" applyNumberFormat="1" applyFont="1" applyFill="1" applyBorder="1" applyAlignment="1">
      <alignment vertical="center"/>
    </xf>
    <xf numFmtId="0" fontId="0" fillId="34" borderId="0" xfId="68" applyFont="1" applyFill="1" applyAlignment="1">
      <alignment horizontal="left" vertical="center" wrapText="1"/>
      <protection/>
    </xf>
    <xf numFmtId="0" fontId="88" fillId="0" borderId="14" xfId="70" applyFont="1" applyFill="1" applyBorder="1" applyAlignment="1">
      <alignment horizontal="center" vertical="center" wrapText="1"/>
      <protection/>
    </xf>
    <xf numFmtId="176" fontId="97" fillId="0" borderId="0" xfId="0" applyNumberFormat="1" applyFont="1" applyFill="1" applyBorder="1" applyAlignment="1" applyProtection="1">
      <alignment horizontal="right" vertical="center"/>
      <protection locked="0"/>
    </xf>
    <xf numFmtId="0" fontId="16" fillId="0" borderId="10" xfId="0" applyFont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9" fontId="13" fillId="0" borderId="10" xfId="0" applyNumberFormat="1" applyFont="1" applyFill="1" applyBorder="1" applyAlignment="1">
      <alignment vertical="center" wrapText="1"/>
    </xf>
    <xf numFmtId="177" fontId="98" fillId="0" borderId="10" xfId="0" applyNumberFormat="1" applyFont="1" applyFill="1" applyBorder="1" applyAlignment="1">
      <alignment horizontal="right" vertical="center"/>
    </xf>
    <xf numFmtId="0" fontId="19" fillId="0" borderId="10" xfId="0" applyFont="1" applyBorder="1" applyAlignment="1">
      <alignment horizontal="left"/>
    </xf>
    <xf numFmtId="179" fontId="19" fillId="0" borderId="10" xfId="0" applyNumberFormat="1" applyFont="1" applyFill="1" applyBorder="1" applyAlignment="1">
      <alignment vertical="center" wrapText="1"/>
    </xf>
    <xf numFmtId="177" fontId="19" fillId="0" borderId="10" xfId="0" applyNumberFormat="1" applyFont="1" applyFill="1" applyBorder="1" applyAlignment="1">
      <alignment horizontal="right"/>
    </xf>
    <xf numFmtId="0" fontId="93" fillId="34" borderId="0" xfId="70" applyFont="1" applyFill="1" applyAlignment="1">
      <alignment horizontal="center" vertical="center"/>
      <protection/>
    </xf>
    <xf numFmtId="0" fontId="88" fillId="34" borderId="0" xfId="65" applyFill="1" applyBorder="1">
      <alignment vertical="center"/>
      <protection/>
    </xf>
    <xf numFmtId="0" fontId="88" fillId="34" borderId="0" xfId="65" applyFill="1">
      <alignment vertical="center"/>
      <protection/>
    </xf>
    <xf numFmtId="177" fontId="20" fillId="34" borderId="0" xfId="65" applyNumberFormat="1" applyFont="1" applyFill="1" applyAlignment="1">
      <alignment horizontal="center" vertical="center"/>
      <protection/>
    </xf>
    <xf numFmtId="179" fontId="21" fillId="34" borderId="0" xfId="65" applyNumberFormat="1" applyFont="1" applyFill="1" applyAlignment="1">
      <alignment/>
      <protection/>
    </xf>
    <xf numFmtId="0" fontId="99" fillId="34" borderId="0" xfId="65" applyFont="1" applyFill="1" applyBorder="1" applyAlignment="1">
      <alignment horizontal="right" vertical="center"/>
      <protection/>
    </xf>
    <xf numFmtId="0" fontId="13" fillId="34" borderId="10" xfId="66" applyFont="1" applyFill="1" applyBorder="1" applyAlignment="1">
      <alignment horizontal="center" vertical="center"/>
      <protection/>
    </xf>
    <xf numFmtId="176" fontId="98" fillId="34" borderId="10" xfId="0" applyNumberFormat="1" applyFont="1" applyFill="1" applyBorder="1" applyAlignment="1" applyProtection="1">
      <alignment vertical="center"/>
      <protection/>
    </xf>
    <xf numFmtId="176" fontId="18" fillId="34" borderId="10" xfId="0" applyNumberFormat="1" applyFont="1" applyFill="1" applyBorder="1" applyAlignment="1" applyProtection="1">
      <alignment vertical="center"/>
      <protection/>
    </xf>
    <xf numFmtId="0" fontId="13" fillId="34" borderId="10" xfId="65" applyFont="1" applyFill="1" applyBorder="1" applyAlignment="1">
      <alignment vertical="center"/>
      <protection/>
    </xf>
    <xf numFmtId="179" fontId="13" fillId="34" borderId="10" xfId="65" applyNumberFormat="1" applyFont="1" applyFill="1" applyBorder="1" applyAlignment="1">
      <alignment vertical="center"/>
      <protection/>
    </xf>
    <xf numFmtId="3" fontId="15" fillId="34" borderId="10" xfId="0" applyNumberFormat="1" applyFont="1" applyFill="1" applyBorder="1" applyAlignment="1" applyProtection="1">
      <alignment vertical="center"/>
      <protection/>
    </xf>
    <xf numFmtId="176" fontId="0" fillId="34" borderId="10" xfId="0" applyNumberFormat="1" applyFont="1" applyFill="1" applyBorder="1" applyAlignment="1" applyProtection="1">
      <alignment vertical="center"/>
      <protection/>
    </xf>
    <xf numFmtId="3" fontId="15" fillId="34" borderId="10" xfId="0" applyNumberFormat="1" applyFont="1" applyFill="1" applyBorder="1" applyAlignment="1" applyProtection="1">
      <alignment horizontal="left" vertical="center" wrapText="1" indent="1"/>
      <protection/>
    </xf>
    <xf numFmtId="176" fontId="15" fillId="34" borderId="10" xfId="0" applyNumberFormat="1" applyFont="1" applyFill="1" applyBorder="1" applyAlignment="1" applyProtection="1">
      <alignment vertical="center"/>
      <protection/>
    </xf>
    <xf numFmtId="0" fontId="99" fillId="34" borderId="10" xfId="65" applyFont="1" applyFill="1" applyBorder="1" applyAlignment="1">
      <alignment vertical="center"/>
      <protection/>
    </xf>
    <xf numFmtId="177" fontId="20" fillId="34" borderId="10" xfId="63" applyNumberFormat="1" applyFont="1" applyFill="1" applyBorder="1" applyAlignment="1">
      <alignment horizontal="right" vertical="center"/>
    </xf>
    <xf numFmtId="0" fontId="22" fillId="34" borderId="10" xfId="65" applyFont="1" applyFill="1" applyBorder="1" applyAlignment="1">
      <alignment vertical="center"/>
      <protection/>
    </xf>
    <xf numFmtId="0" fontId="22" fillId="34" borderId="15" xfId="65" applyFont="1" applyFill="1" applyBorder="1" applyAlignment="1">
      <alignment vertical="center"/>
      <protection/>
    </xf>
    <xf numFmtId="177" fontId="20" fillId="34" borderId="15" xfId="63" applyNumberFormat="1" applyFont="1" applyFill="1" applyBorder="1" applyAlignment="1">
      <alignment horizontal="right" vertical="center"/>
    </xf>
    <xf numFmtId="0" fontId="99" fillId="34" borderId="15" xfId="65" applyFont="1" applyFill="1" applyBorder="1" applyAlignment="1">
      <alignment/>
      <protection/>
    </xf>
    <xf numFmtId="177" fontId="0" fillId="34" borderId="15" xfId="65" applyNumberFormat="1" applyFont="1" applyFill="1" applyBorder="1" applyAlignment="1">
      <alignment horizontal="right" vertical="center"/>
      <protection/>
    </xf>
    <xf numFmtId="0" fontId="99" fillId="34" borderId="10" xfId="65" applyFont="1" applyFill="1" applyBorder="1" applyAlignment="1">
      <alignment/>
      <protection/>
    </xf>
    <xf numFmtId="177" fontId="0" fillId="34" borderId="10" xfId="65" applyNumberFormat="1" applyFont="1" applyFill="1" applyBorder="1" applyAlignment="1">
      <alignment horizontal="right" vertical="center"/>
      <protection/>
    </xf>
    <xf numFmtId="0" fontId="22" fillId="34" borderId="10" xfId="65" applyFont="1" applyFill="1" applyBorder="1" applyAlignment="1">
      <alignment/>
      <protection/>
    </xf>
    <xf numFmtId="0" fontId="13" fillId="34" borderId="10" xfId="0" applyFont="1" applyFill="1" applyBorder="1" applyAlignment="1">
      <alignment horizontal="left" vertical="center"/>
    </xf>
    <xf numFmtId="177" fontId="98" fillId="34" borderId="10" xfId="0" applyNumberFormat="1" applyFont="1" applyFill="1" applyBorder="1" applyAlignment="1">
      <alignment horizontal="right" vertical="center"/>
    </xf>
    <xf numFmtId="0" fontId="0" fillId="34" borderId="16" xfId="68" applyFont="1" applyFill="1" applyBorder="1" applyAlignment="1">
      <alignment horizontal="left" vertical="center" wrapText="1"/>
      <protection/>
    </xf>
    <xf numFmtId="177" fontId="98" fillId="33" borderId="10" xfId="0" applyNumberFormat="1" applyFont="1" applyFill="1" applyBorder="1" applyAlignment="1">
      <alignment horizontal="right" vertical="center"/>
    </xf>
    <xf numFmtId="0" fontId="100" fillId="0" borderId="10" xfId="0" applyFont="1" applyBorder="1" applyAlignment="1">
      <alignment horizontal="left"/>
    </xf>
    <xf numFmtId="179" fontId="100" fillId="0" borderId="10" xfId="0" applyNumberFormat="1" applyFont="1" applyFill="1" applyBorder="1" applyAlignment="1">
      <alignment vertical="center" wrapText="1"/>
    </xf>
    <xf numFmtId="177" fontId="19" fillId="33" borderId="10" xfId="0" applyNumberFormat="1" applyFont="1" applyFill="1" applyBorder="1" applyAlignment="1">
      <alignment horizontal="right"/>
    </xf>
    <xf numFmtId="0" fontId="19" fillId="0" borderId="10" xfId="0" applyFont="1" applyFill="1" applyBorder="1" applyAlignment="1" applyProtection="1">
      <alignment horizontal="right" vertical="center"/>
      <protection/>
    </xf>
    <xf numFmtId="0" fontId="24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5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right"/>
      <protection locked="0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0" fontId="16" fillId="0" borderId="10" xfId="0" applyFont="1" applyFill="1" applyBorder="1" applyAlignment="1" applyProtection="1">
      <alignment horizontal="center" wrapText="1" shrinkToFit="1"/>
      <protection locked="0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27" fillId="0" borderId="10" xfId="69" applyNumberFormat="1" applyFont="1" applyFill="1" applyBorder="1" applyAlignment="1" applyProtection="1">
      <alignment vertical="center"/>
      <protection locked="0"/>
    </xf>
    <xf numFmtId="0" fontId="19" fillId="0" borderId="10" xfId="69" applyNumberFormat="1" applyFont="1" applyFill="1" applyBorder="1" applyAlignment="1" applyProtection="1">
      <alignment vertical="center"/>
      <protection locked="0"/>
    </xf>
    <xf numFmtId="0" fontId="19" fillId="0" borderId="10" xfId="0" applyNumberFormat="1" applyFont="1" applyFill="1" applyBorder="1" applyAlignment="1" applyProtection="1">
      <alignment horizontal="right" vertical="center"/>
      <protection/>
    </xf>
    <xf numFmtId="0" fontId="19" fillId="0" borderId="10" xfId="0" applyNumberFormat="1" applyFont="1" applyFill="1" applyBorder="1" applyAlignment="1" applyProtection="1">
      <alignment/>
      <protection locked="0"/>
    </xf>
    <xf numFmtId="0" fontId="19" fillId="0" borderId="10" xfId="0" applyFont="1" applyFill="1" applyBorder="1" applyAlignment="1" applyProtection="1">
      <alignment horizontal="right" vertical="center"/>
      <protection locked="0"/>
    </xf>
    <xf numFmtId="0" fontId="19" fillId="0" borderId="10" xfId="0" applyFont="1" applyFill="1" applyBorder="1" applyAlignment="1" applyProtection="1">
      <alignment/>
      <protection locked="0"/>
    </xf>
    <xf numFmtId="0" fontId="19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27" fillId="33" borderId="10" xfId="0" applyNumberFormat="1" applyFont="1" applyFill="1" applyBorder="1" applyAlignment="1" applyProtection="1">
      <alignment horizontal="center"/>
      <protection locked="0"/>
    </xf>
    <xf numFmtId="0" fontId="27" fillId="0" borderId="10" xfId="0" applyNumberFormat="1" applyFont="1" applyFill="1" applyBorder="1" applyAlignment="1" applyProtection="1">
      <alignment horizontal="center"/>
      <protection locked="0"/>
    </xf>
    <xf numFmtId="0" fontId="27" fillId="33" borderId="10" xfId="0" applyFont="1" applyFill="1" applyBorder="1" applyAlignment="1" applyProtection="1">
      <alignment horizontal="center"/>
      <protection locked="0"/>
    </xf>
    <xf numFmtId="0" fontId="27" fillId="0" borderId="10" xfId="69" applyNumberFormat="1" applyFont="1" applyFill="1" applyBorder="1" applyAlignment="1" applyProtection="1">
      <alignment horizontal="left" vertical="center"/>
      <protection locked="0"/>
    </xf>
    <xf numFmtId="0" fontId="27" fillId="33" borderId="10" xfId="69" applyNumberFormat="1" applyFont="1" applyFill="1" applyBorder="1" applyAlignment="1" applyProtection="1">
      <alignment horizontal="left" vertical="center"/>
      <protection locked="0"/>
    </xf>
    <xf numFmtId="0" fontId="27" fillId="0" borderId="10" xfId="0" applyNumberFormat="1" applyFont="1" applyFill="1" applyBorder="1" applyAlignment="1" applyProtection="1">
      <alignment/>
      <protection locked="0"/>
    </xf>
    <xf numFmtId="0" fontId="27" fillId="33" borderId="10" xfId="0" applyNumberFormat="1" applyFont="1" applyFill="1" applyBorder="1" applyAlignment="1" applyProtection="1">
      <alignment/>
      <protection locked="0"/>
    </xf>
    <xf numFmtId="1" fontId="27" fillId="33" borderId="10" xfId="0" applyNumberFormat="1" applyFont="1" applyFill="1" applyBorder="1" applyAlignment="1" applyProtection="1">
      <alignment/>
      <protection locked="0"/>
    </xf>
    <xf numFmtId="0" fontId="19" fillId="0" borderId="10" xfId="0" applyNumberFormat="1" applyFont="1" applyFill="1" applyBorder="1" applyAlignment="1" applyProtection="1">
      <alignment horizontal="left" indent="1"/>
      <protection locked="0"/>
    </xf>
    <xf numFmtId="0" fontId="19" fillId="33" borderId="10" xfId="0" applyNumberFormat="1" applyFont="1" applyFill="1" applyBorder="1" applyAlignment="1" applyProtection="1">
      <alignment horizontal="left" indent="1"/>
      <protection locked="0"/>
    </xf>
    <xf numFmtId="1" fontId="19" fillId="33" borderId="10" xfId="0" applyNumberFormat="1" applyFont="1" applyFill="1" applyBorder="1" applyAlignment="1" applyProtection="1">
      <alignment horizontal="left" indent="1"/>
      <protection locked="0"/>
    </xf>
    <xf numFmtId="0" fontId="28" fillId="0" borderId="10" xfId="0" applyNumberFormat="1" applyFont="1" applyFill="1" applyBorder="1" applyAlignment="1" applyProtection="1">
      <alignment horizontal="right" vertical="center"/>
      <protection locked="0"/>
    </xf>
    <xf numFmtId="0" fontId="27" fillId="0" borderId="10" xfId="0" applyFont="1" applyFill="1" applyBorder="1" applyAlignment="1" applyProtection="1">
      <alignment/>
      <protection locked="0"/>
    </xf>
    <xf numFmtId="0" fontId="27" fillId="0" borderId="10" xfId="0" applyNumberFormat="1" applyFont="1" applyFill="1" applyBorder="1" applyAlignment="1" applyProtection="1">
      <alignment/>
      <protection locked="0"/>
    </xf>
    <xf numFmtId="0" fontId="19" fillId="0" borderId="10" xfId="0" applyNumberFormat="1" applyFont="1" applyFill="1" applyBorder="1" applyAlignment="1" applyProtection="1">
      <alignment/>
      <protection locked="0"/>
    </xf>
    <xf numFmtId="0" fontId="29" fillId="0" borderId="10" xfId="0" applyFont="1" applyFill="1" applyBorder="1" applyAlignment="1" applyProtection="1">
      <alignment/>
      <protection locked="0"/>
    </xf>
    <xf numFmtId="0" fontId="29" fillId="0" borderId="10" xfId="0" applyNumberFormat="1" applyFont="1" applyFill="1" applyBorder="1" applyAlignment="1" applyProtection="1">
      <alignment/>
      <protection locked="0"/>
    </xf>
    <xf numFmtId="176" fontId="19" fillId="0" borderId="10" xfId="0" applyNumberFormat="1" applyFont="1" applyFill="1" applyBorder="1" applyAlignment="1" applyProtection="1">
      <alignment horizontal="left" shrinkToFit="1"/>
      <protection locked="0"/>
    </xf>
    <xf numFmtId="0" fontId="19" fillId="0" borderId="10" xfId="0" applyNumberFormat="1" applyFont="1" applyFill="1" applyBorder="1" applyAlignment="1" applyProtection="1">
      <alignment horizontal="left" shrinkToFit="1"/>
      <protection locked="0"/>
    </xf>
    <xf numFmtId="0" fontId="27" fillId="0" borderId="10" xfId="0" applyFont="1" applyFill="1" applyBorder="1" applyAlignment="1" applyProtection="1">
      <alignment horizontal="right" vertical="center"/>
      <protection locked="0"/>
    </xf>
    <xf numFmtId="176" fontId="19" fillId="0" borderId="10" xfId="0" applyNumberFormat="1" applyFont="1" applyFill="1" applyBorder="1" applyAlignment="1" applyProtection="1">
      <alignment shrinkToFit="1"/>
      <protection locked="0"/>
    </xf>
    <xf numFmtId="0" fontId="19" fillId="0" borderId="10" xfId="0" applyNumberFormat="1" applyFont="1" applyFill="1" applyBorder="1" applyAlignment="1" applyProtection="1">
      <alignment shrinkToFit="1"/>
      <protection locked="0"/>
    </xf>
    <xf numFmtId="0" fontId="19" fillId="0" borderId="10" xfId="0" applyNumberFormat="1" applyFont="1" applyFill="1" applyBorder="1" applyAlignment="1" applyProtection="1">
      <alignment vertical="center"/>
      <protection locked="0"/>
    </xf>
    <xf numFmtId="0" fontId="27" fillId="33" borderId="10" xfId="0" applyNumberFormat="1" applyFont="1" applyFill="1" applyBorder="1" applyAlignment="1" applyProtection="1">
      <alignment/>
      <protection locked="0"/>
    </xf>
    <xf numFmtId="0" fontId="19" fillId="0" borderId="10" xfId="0" applyFont="1" applyFill="1" applyBorder="1" applyAlignment="1" applyProtection="1">
      <alignment horizontal="center"/>
      <protection locked="0"/>
    </xf>
    <xf numFmtId="0" fontId="19" fillId="33" borderId="10" xfId="0" applyNumberFormat="1" applyFont="1" applyFill="1" applyBorder="1" applyAlignment="1" applyProtection="1">
      <alignment horizontal="center"/>
      <protection locked="0"/>
    </xf>
    <xf numFmtId="0" fontId="19" fillId="0" borderId="10" xfId="0" applyNumberFormat="1" applyFont="1" applyFill="1" applyBorder="1" applyAlignment="1" applyProtection="1">
      <alignment horizontal="center"/>
      <protection locked="0"/>
    </xf>
    <xf numFmtId="1" fontId="19" fillId="33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Alignment="1" applyProtection="1">
      <alignment/>
      <protection locked="0"/>
    </xf>
    <xf numFmtId="0" fontId="0" fillId="0" borderId="0" xfId="0" applyNumberFormat="1" applyAlignment="1">
      <alignment/>
    </xf>
    <xf numFmtId="0" fontId="93" fillId="0" borderId="0" xfId="68" applyFont="1" applyFill="1" applyAlignment="1">
      <alignment horizontal="center" vertical="center"/>
      <protection/>
    </xf>
    <xf numFmtId="0" fontId="93" fillId="0" borderId="0" xfId="68" applyNumberFormat="1" applyFont="1" applyFill="1" applyAlignment="1">
      <alignment horizontal="center" vertical="center"/>
      <protection/>
    </xf>
    <xf numFmtId="0" fontId="24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88" fillId="0" borderId="0" xfId="68" applyBorder="1" applyAlignment="1">
      <alignment horizontal="right" vertical="center"/>
      <protection/>
    </xf>
    <xf numFmtId="0" fontId="99" fillId="0" borderId="0" xfId="68" applyNumberFormat="1" applyFont="1" applyBorder="1" applyAlignment="1">
      <alignment horizontal="right" vertical="center"/>
      <protection/>
    </xf>
    <xf numFmtId="0" fontId="30" fillId="0" borderId="10" xfId="0" applyFont="1" applyFill="1" applyBorder="1" applyAlignment="1">
      <alignment horizontal="center" vertical="center"/>
    </xf>
    <xf numFmtId="0" fontId="30" fillId="0" borderId="10" xfId="73" applyFont="1" applyFill="1" applyBorder="1" applyAlignment="1">
      <alignment horizontal="center" vertical="center"/>
      <protection/>
    </xf>
    <xf numFmtId="0" fontId="30" fillId="0" borderId="10" xfId="73" applyNumberFormat="1" applyFont="1" applyFill="1" applyBorder="1" applyAlignment="1">
      <alignment horizontal="center" vertical="center"/>
      <protection/>
    </xf>
    <xf numFmtId="0" fontId="19" fillId="0" borderId="10" xfId="0" applyFont="1" applyFill="1" applyBorder="1" applyAlignment="1">
      <alignment vertical="center"/>
    </xf>
    <xf numFmtId="0" fontId="27" fillId="33" borderId="10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Border="1" applyAlignment="1">
      <alignment vertical="center"/>
    </xf>
    <xf numFmtId="0" fontId="19" fillId="33" borderId="10" xfId="0" applyNumberFormat="1" applyFont="1" applyFill="1" applyBorder="1" applyAlignment="1">
      <alignment horizontal="right" vertical="center"/>
    </xf>
    <xf numFmtId="0" fontId="19" fillId="34" borderId="10" xfId="0" applyNumberFormat="1" applyFont="1" applyFill="1" applyBorder="1" applyAlignment="1">
      <alignment horizontal="right" vertical="center"/>
    </xf>
    <xf numFmtId="0" fontId="24" fillId="0" borderId="0" xfId="68" applyFont="1" applyFill="1" applyAlignment="1">
      <alignment vertical="center"/>
      <protection/>
    </xf>
    <xf numFmtId="0" fontId="0" fillId="0" borderId="0" xfId="68" applyFont="1" applyFill="1" applyAlignment="1">
      <alignment vertical="center"/>
      <protection/>
    </xf>
    <xf numFmtId="0" fontId="88" fillId="0" borderId="0" xfId="68" applyFill="1" applyBorder="1" applyAlignment="1">
      <alignment horizontal="right" vertical="center"/>
      <protection/>
    </xf>
    <xf numFmtId="0" fontId="16" fillId="0" borderId="10" xfId="68" applyFont="1" applyFill="1" applyBorder="1" applyAlignment="1">
      <alignment horizontal="center" vertical="center"/>
      <protection/>
    </xf>
    <xf numFmtId="0" fontId="17" fillId="0" borderId="10" xfId="73" applyFont="1" applyFill="1" applyBorder="1" applyAlignment="1">
      <alignment horizontal="center" vertical="center"/>
      <protection/>
    </xf>
    <xf numFmtId="177" fontId="17" fillId="0" borderId="10" xfId="75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68" applyFont="1" applyFill="1" applyBorder="1" applyAlignment="1">
      <alignment horizontal="left" vertical="center"/>
      <protection/>
    </xf>
    <xf numFmtId="49" fontId="101" fillId="0" borderId="10" xfId="0" applyNumberFormat="1" applyFont="1" applyFill="1" applyBorder="1" applyAlignment="1" applyProtection="1">
      <alignment vertical="center"/>
      <protection/>
    </xf>
    <xf numFmtId="180" fontId="32" fillId="33" borderId="10" xfId="0" applyNumberFormat="1" applyFont="1" applyFill="1" applyBorder="1" applyAlignment="1">
      <alignment horizontal="right" vertical="top" wrapText="1"/>
    </xf>
    <xf numFmtId="0" fontId="102" fillId="0" borderId="10" xfId="0" applyFont="1" applyFill="1" applyBorder="1" applyAlignment="1">
      <alignment horizontal="left" vertical="center" wrapText="1"/>
    </xf>
    <xf numFmtId="0" fontId="103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80" fontId="32" fillId="0" borderId="10" xfId="0" applyNumberFormat="1" applyFont="1" applyFill="1" applyBorder="1" applyAlignment="1">
      <alignment horizontal="right" vertical="top" wrapText="1"/>
    </xf>
    <xf numFmtId="0" fontId="0" fillId="0" borderId="10" xfId="68" applyFont="1" applyFill="1" applyBorder="1" applyAlignment="1">
      <alignment vertical="center"/>
      <protection/>
    </xf>
    <xf numFmtId="0" fontId="17" fillId="0" borderId="13" xfId="0" applyFont="1" applyFill="1" applyBorder="1" applyAlignment="1" applyProtection="1">
      <alignment horizontal="center" wrapText="1" shrinkToFit="1"/>
      <protection locked="0"/>
    </xf>
    <xf numFmtId="0" fontId="17" fillId="0" borderId="17" xfId="0" applyFont="1" applyFill="1" applyBorder="1" applyAlignment="1" applyProtection="1">
      <alignment horizontal="center" wrapText="1" shrinkToFit="1"/>
      <protection locked="0"/>
    </xf>
    <xf numFmtId="0" fontId="17" fillId="0" borderId="10" xfId="0" applyFont="1" applyFill="1" applyBorder="1" applyAlignment="1" applyProtection="1">
      <alignment horizontal="center" wrapText="1" shrinkToFit="1"/>
      <protection locked="0"/>
    </xf>
    <xf numFmtId="0" fontId="16" fillId="0" borderId="18" xfId="0" applyFont="1" applyFill="1" applyBorder="1" applyAlignment="1" applyProtection="1">
      <alignment horizontal="center" wrapText="1" shrinkToFit="1"/>
      <protection locked="0"/>
    </xf>
    <xf numFmtId="0" fontId="26" fillId="0" borderId="10" xfId="0" applyFont="1" applyFill="1" applyBorder="1" applyAlignment="1" applyProtection="1">
      <alignment horizontal="center" vertical="center" wrapText="1" shrinkToFit="1"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 horizontal="right" vertical="center"/>
      <protection/>
    </xf>
    <xf numFmtId="0" fontId="8" fillId="0" borderId="10" xfId="68" applyFont="1" applyFill="1" applyBorder="1">
      <alignment vertical="center"/>
      <protection/>
    </xf>
    <xf numFmtId="0" fontId="1" fillId="0" borderId="10" xfId="0" applyNumberFormat="1" applyFont="1" applyFill="1" applyBorder="1" applyAlignment="1" applyProtection="1">
      <alignment/>
      <protection locked="0"/>
    </xf>
    <xf numFmtId="0" fontId="1" fillId="33" borderId="10" xfId="0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 applyProtection="1">
      <alignment horizontal="right" vertical="center"/>
      <protection locked="0"/>
    </xf>
    <xf numFmtId="0" fontId="34" fillId="0" borderId="10" xfId="0" applyFont="1" applyFill="1" applyBorder="1" applyAlignment="1" applyProtection="1">
      <alignment/>
      <protection locked="0"/>
    </xf>
    <xf numFmtId="0" fontId="1" fillId="33" borderId="1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 locked="0"/>
    </xf>
    <xf numFmtId="0" fontId="1" fillId="33" borderId="10" xfId="0" applyFont="1" applyFill="1" applyBorder="1" applyAlignment="1" applyProtection="1">
      <alignment horizontal="right" vertical="center"/>
      <protection locked="0"/>
    </xf>
    <xf numFmtId="0" fontId="35" fillId="0" borderId="10" xfId="0" applyFont="1" applyFill="1" applyBorder="1" applyAlignment="1" applyProtection="1">
      <alignment horizontal="center"/>
      <protection locked="0"/>
    </xf>
    <xf numFmtId="0" fontId="36" fillId="33" borderId="10" xfId="0" applyNumberFormat="1" applyFont="1" applyFill="1" applyBorder="1" applyAlignment="1" applyProtection="1">
      <alignment horizontal="right" vertical="center"/>
      <protection/>
    </xf>
    <xf numFmtId="49" fontId="99" fillId="0" borderId="10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horizontal="right" vertical="center"/>
      <protection/>
    </xf>
    <xf numFmtId="1" fontId="36" fillId="0" borderId="10" xfId="0" applyNumberFormat="1" applyFont="1" applyFill="1" applyBorder="1" applyAlignment="1" applyProtection="1">
      <alignment/>
      <protection locked="0"/>
    </xf>
    <xf numFmtId="0" fontId="36" fillId="33" borderId="10" xfId="0" applyNumberFormat="1" applyFont="1" applyFill="1" applyBorder="1" applyAlignment="1" applyProtection="1">
      <alignment/>
      <protection locked="0"/>
    </xf>
    <xf numFmtId="0" fontId="36" fillId="0" borderId="10" xfId="0" applyNumberFormat="1" applyFont="1" applyFill="1" applyBorder="1" applyAlignment="1" applyProtection="1">
      <alignment/>
      <protection locked="0"/>
    </xf>
    <xf numFmtId="0" fontId="1" fillId="0" borderId="10" xfId="0" applyNumberFormat="1" applyFont="1" applyFill="1" applyBorder="1" applyAlignment="1" applyProtection="1">
      <alignment horizontal="right" vertical="center"/>
      <protection locked="0"/>
    </xf>
    <xf numFmtId="176" fontId="20" fillId="0" borderId="10" xfId="0" applyNumberFormat="1" applyFont="1" applyFill="1" applyBorder="1" applyAlignment="1" applyProtection="1">
      <alignment horizontal="left" shrinkToFit="1"/>
      <protection locked="0"/>
    </xf>
    <xf numFmtId="0" fontId="20" fillId="0" borderId="10" xfId="0" applyNumberFormat="1" applyFont="1" applyFill="1" applyBorder="1" applyAlignment="1" applyProtection="1">
      <alignment horizontal="right" shrinkToFit="1"/>
      <protection locked="0"/>
    </xf>
    <xf numFmtId="0" fontId="1" fillId="33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10" xfId="0" applyNumberFormat="1" applyFont="1" applyFill="1" applyBorder="1" applyAlignment="1" applyProtection="1">
      <alignment horizontal="left" indent="1"/>
      <protection locked="0"/>
    </xf>
    <xf numFmtId="0" fontId="1" fillId="0" borderId="10" xfId="0" applyNumberFormat="1" applyFont="1" applyFill="1" applyBorder="1" applyAlignment="1" applyProtection="1">
      <alignment/>
      <protection locked="0"/>
    </xf>
    <xf numFmtId="176" fontId="37" fillId="0" borderId="10" xfId="0" applyNumberFormat="1" applyFont="1" applyFill="1" applyBorder="1" applyAlignment="1" applyProtection="1">
      <alignment horizontal="left" shrinkToFit="1"/>
      <protection locked="0"/>
    </xf>
    <xf numFmtId="0" fontId="20" fillId="0" borderId="10" xfId="0" applyNumberFormat="1" applyFont="1" applyFill="1" applyBorder="1" applyAlignment="1" applyProtection="1">
      <alignment horizontal="left" shrinkToFit="1"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36" fillId="0" borderId="10" xfId="0" applyNumberFormat="1" applyFont="1" applyFill="1" applyBorder="1" applyAlignment="1" applyProtection="1">
      <alignment horizontal="right" vertical="center"/>
      <protection locked="0"/>
    </xf>
    <xf numFmtId="0" fontId="1" fillId="33" borderId="10" xfId="0" applyNumberFormat="1" applyFont="1" applyFill="1" applyBorder="1" applyAlignment="1" applyProtection="1">
      <alignment vertical="center"/>
      <protection locked="0"/>
    </xf>
    <xf numFmtId="1" fontId="1" fillId="0" borderId="10" xfId="0" applyNumberFormat="1" applyFont="1" applyFill="1" applyBorder="1" applyAlignment="1" applyProtection="1">
      <alignment horizontal="left" indent="1"/>
      <protection locked="0"/>
    </xf>
    <xf numFmtId="0" fontId="1" fillId="0" borderId="10" xfId="0" applyNumberFormat="1" applyFont="1" applyFill="1" applyBorder="1" applyAlignment="1" applyProtection="1">
      <alignment vertical="center"/>
      <protection locked="0"/>
    </xf>
    <xf numFmtId="1" fontId="1" fillId="0" borderId="10" xfId="0" applyNumberFormat="1" applyFont="1" applyFill="1" applyBorder="1" applyAlignment="1" applyProtection="1">
      <alignment/>
      <protection locked="0"/>
    </xf>
    <xf numFmtId="176" fontId="20" fillId="0" borderId="10" xfId="0" applyNumberFormat="1" applyFont="1" applyFill="1" applyBorder="1" applyAlignment="1" applyProtection="1">
      <alignment shrinkToFit="1"/>
      <protection locked="0"/>
    </xf>
    <xf numFmtId="0" fontId="20" fillId="0" borderId="10" xfId="0" applyNumberFormat="1" applyFont="1" applyFill="1" applyBorder="1" applyAlignment="1" applyProtection="1">
      <alignment shrinkToFit="1"/>
      <protection locked="0"/>
    </xf>
    <xf numFmtId="0" fontId="36" fillId="0" borderId="10" xfId="0" applyFont="1" applyFill="1" applyBorder="1" applyAlignment="1" applyProtection="1">
      <alignment/>
      <protection locked="0"/>
    </xf>
    <xf numFmtId="0" fontId="38" fillId="0" borderId="10" xfId="0" applyNumberFormat="1" applyFont="1" applyFill="1" applyBorder="1" applyAlignment="1" applyProtection="1">
      <alignment/>
      <protection locked="0"/>
    </xf>
    <xf numFmtId="0" fontId="36" fillId="0" borderId="10" xfId="0" applyNumberFormat="1" applyFont="1" applyFill="1" applyBorder="1" applyAlignment="1" applyProtection="1">
      <alignment/>
      <protection locked="0"/>
    </xf>
    <xf numFmtId="0" fontId="38" fillId="0" borderId="10" xfId="0" applyFont="1" applyFill="1" applyBorder="1" applyAlignment="1" applyProtection="1">
      <alignment/>
      <protection locked="0"/>
    </xf>
    <xf numFmtId="0" fontId="36" fillId="33" borderId="10" xfId="0" applyNumberFormat="1" applyFont="1" applyFill="1" applyBorder="1" applyAlignment="1" applyProtection="1">
      <alignment/>
      <protection locked="0"/>
    </xf>
    <xf numFmtId="0" fontId="34" fillId="0" borderId="10" xfId="0" applyNumberFormat="1" applyFont="1" applyFill="1" applyBorder="1" applyAlignment="1" applyProtection="1">
      <alignment/>
      <protection locked="0"/>
    </xf>
    <xf numFmtId="0" fontId="24" fillId="0" borderId="10" xfId="0" applyFont="1" applyFill="1" applyBorder="1" applyAlignment="1" applyProtection="1">
      <alignment horizontal="center"/>
      <protection locked="0"/>
    </xf>
    <xf numFmtId="0" fontId="1" fillId="33" borderId="10" xfId="0" applyNumberFormat="1" applyFont="1" applyFill="1" applyBorder="1" applyAlignment="1" applyProtection="1">
      <alignment horizontal="right" vertical="center"/>
      <protection/>
    </xf>
    <xf numFmtId="0" fontId="1" fillId="33" borderId="10" xfId="0" applyNumberFormat="1" applyFont="1" applyFill="1" applyBorder="1" applyAlignment="1" applyProtection="1">
      <alignment horizontal="right" vertical="center"/>
      <protection/>
    </xf>
    <xf numFmtId="0" fontId="88" fillId="0" borderId="0" xfId="0" applyFont="1" applyFill="1" applyBorder="1" applyAlignment="1">
      <alignment/>
    </xf>
    <xf numFmtId="0" fontId="104" fillId="0" borderId="0" xfId="0" applyFont="1" applyFill="1" applyBorder="1" applyAlignment="1">
      <alignment/>
    </xf>
    <xf numFmtId="0" fontId="105" fillId="0" borderId="0" xfId="0" applyFont="1" applyFill="1" applyBorder="1" applyAlignment="1">
      <alignment horizontal="center" vertical="center"/>
    </xf>
    <xf numFmtId="0" fontId="91" fillId="0" borderId="10" xfId="0" applyFont="1" applyFill="1" applyBorder="1" applyAlignment="1">
      <alignment vertical="center"/>
    </xf>
    <xf numFmtId="0" fontId="104" fillId="0" borderId="10" xfId="0" applyFont="1" applyFill="1" applyBorder="1" applyAlignment="1">
      <alignment/>
    </xf>
    <xf numFmtId="0" fontId="4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2" fillId="0" borderId="0" xfId="0" applyFont="1" applyAlignment="1" applyProtection="1">
      <alignment vertical="center"/>
      <protection locked="0"/>
    </xf>
    <xf numFmtId="0" fontId="43" fillId="0" borderId="0" xfId="0" applyFont="1" applyAlignment="1" applyProtection="1">
      <alignment vertical="center"/>
      <protection locked="0"/>
    </xf>
    <xf numFmtId="0" fontId="44" fillId="0" borderId="0" xfId="0" applyFont="1" applyAlignment="1" applyProtection="1">
      <alignment vertical="center"/>
      <protection locked="0"/>
    </xf>
    <xf numFmtId="0" fontId="45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 horizontal="center" wrapText="1"/>
      <protection locked="0"/>
    </xf>
    <xf numFmtId="0" fontId="41" fillId="0" borderId="0" xfId="0" applyFont="1" applyAlignment="1" applyProtection="1">
      <alignment/>
      <protection locked="0"/>
    </xf>
    <xf numFmtId="0" fontId="47" fillId="0" borderId="0" xfId="0" applyFont="1" applyAlignment="1" applyProtection="1">
      <alignment vertical="center"/>
      <protection locked="0"/>
    </xf>
  </cellXfs>
  <cellStyles count="6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千位分隔[0] 3 2" xfId="63"/>
    <cellStyle name="常规 90" xfId="64"/>
    <cellStyle name="常规 2 2 3" xfId="65"/>
    <cellStyle name="常规 3 3" xfId="66"/>
    <cellStyle name="常规 3 4" xfId="67"/>
    <cellStyle name="常规 2 3 2" xfId="68"/>
    <cellStyle name="常规_01石马河" xfId="69"/>
    <cellStyle name="常规 2" xfId="70"/>
    <cellStyle name="常规 3 5" xfId="71"/>
    <cellStyle name="常规 4" xfId="72"/>
    <cellStyle name="常规 4 2" xfId="73"/>
    <cellStyle name="常规 7" xfId="74"/>
    <cellStyle name="常规_2007人代会数据 2" xfId="75"/>
    <cellStyle name="常规_01汉丰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4"/>
  <sheetViews>
    <sheetView workbookViewId="0" topLeftCell="A1">
      <selection activeCell="G10" sqref="G10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.75">
      <c r="A1" s="41"/>
      <c r="B1" s="41"/>
    </row>
    <row r="2" spans="1:2" ht="24">
      <c r="A2" s="42" t="s">
        <v>319</v>
      </c>
      <c r="B2" s="42"/>
    </row>
    <row r="3" spans="1:2" ht="14.25">
      <c r="A3" s="43" t="s">
        <v>282</v>
      </c>
      <c r="B3" s="43"/>
    </row>
    <row r="4" spans="1:2" ht="14.25">
      <c r="A4" s="44"/>
      <c r="B4" s="45" t="s">
        <v>38</v>
      </c>
    </row>
    <row r="5" spans="1:2" ht="14.25">
      <c r="A5" s="46" t="s">
        <v>283</v>
      </c>
      <c r="B5" s="47" t="s">
        <v>284</v>
      </c>
    </row>
    <row r="6" spans="1:2" ht="14.25">
      <c r="A6" s="46"/>
      <c r="B6" s="47"/>
    </row>
    <row r="7" spans="1:2" ht="30" customHeight="1">
      <c r="A7" s="48" t="s">
        <v>285</v>
      </c>
      <c r="B7" s="48"/>
    </row>
    <row r="8" spans="1:2" ht="30" customHeight="1">
      <c r="A8" s="49"/>
      <c r="B8" s="50"/>
    </row>
    <row r="9" spans="1:2" ht="30" customHeight="1">
      <c r="A9" s="49"/>
      <c r="B9" s="50"/>
    </row>
    <row r="10" spans="1:2" ht="30" customHeight="1">
      <c r="A10" s="49"/>
      <c r="B10" s="50"/>
    </row>
    <row r="11" spans="1:2" ht="30" customHeight="1">
      <c r="A11" s="49"/>
      <c r="B11" s="50"/>
    </row>
    <row r="12" spans="1:2" ht="30" customHeight="1">
      <c r="A12" s="49"/>
      <c r="B12" s="50"/>
    </row>
    <row r="13" spans="1:2" ht="30" customHeight="1">
      <c r="A13" s="49"/>
      <c r="B13" s="50"/>
    </row>
    <row r="14" spans="1:2" ht="30" customHeight="1">
      <c r="A14" s="49"/>
      <c r="B14" s="50"/>
    </row>
    <row r="15" spans="1:2" ht="30" customHeight="1">
      <c r="A15" s="49"/>
      <c r="B15" s="50"/>
    </row>
    <row r="16" spans="1:2" ht="30" customHeight="1">
      <c r="A16" s="49"/>
      <c r="B16" s="50"/>
    </row>
    <row r="17" spans="1:2" ht="30" customHeight="1">
      <c r="A17" s="49"/>
      <c r="B17" s="50"/>
    </row>
    <row r="18" spans="1:2" ht="30" customHeight="1">
      <c r="A18" s="49"/>
      <c r="B18" s="50"/>
    </row>
    <row r="19" spans="1:2" ht="30" customHeight="1">
      <c r="A19" s="49"/>
      <c r="B19" s="50"/>
    </row>
    <row r="20" spans="1:2" ht="30" customHeight="1">
      <c r="A20" s="49"/>
      <c r="B20" s="50"/>
    </row>
    <row r="21" spans="1:2" ht="30" customHeight="1">
      <c r="A21" s="49"/>
      <c r="B21" s="50"/>
    </row>
    <row r="22" spans="1:2" ht="30" customHeight="1">
      <c r="A22" s="49"/>
      <c r="B22" s="50"/>
    </row>
    <row r="23" spans="1:2" ht="30" customHeight="1">
      <c r="A23" s="49"/>
      <c r="B23" s="49"/>
    </row>
    <row r="24" spans="1:2" ht="14.25">
      <c r="A24" s="51" t="s">
        <v>286</v>
      </c>
      <c r="B24" s="51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workbookViewId="0" topLeftCell="A1">
      <selection activeCell="C15" sqref="C15"/>
    </sheetView>
  </sheetViews>
  <sheetFormatPr defaultColWidth="9.00390625" defaultRowHeight="14.25"/>
  <cols>
    <col min="1" max="1" width="26.625" style="0" customWidth="1"/>
    <col min="2" max="3" width="17.50390625" style="0" bestFit="1" customWidth="1"/>
    <col min="4" max="4" width="29.50390625" style="0" customWidth="1"/>
    <col min="5" max="6" width="17.50390625" style="0" bestFit="1" customWidth="1"/>
  </cols>
  <sheetData>
    <row r="1" spans="1:6" ht="38.25" customHeight="1">
      <c r="A1" s="62" t="s">
        <v>320</v>
      </c>
      <c r="B1" s="62"/>
      <c r="C1" s="62"/>
      <c r="D1" s="62"/>
      <c r="E1" s="62"/>
      <c r="F1" s="62"/>
    </row>
    <row r="2" spans="1:6" ht="27.75" customHeight="1">
      <c r="A2" s="63"/>
      <c r="B2" s="64"/>
      <c r="C2" s="65"/>
      <c r="D2" s="66"/>
      <c r="E2" s="66"/>
      <c r="F2" s="67" t="s">
        <v>38</v>
      </c>
    </row>
    <row r="3" spans="1:6" ht="18.75">
      <c r="A3" s="68" t="s">
        <v>321</v>
      </c>
      <c r="B3" s="68" t="s">
        <v>42</v>
      </c>
      <c r="C3" s="68" t="s">
        <v>43</v>
      </c>
      <c r="D3" s="68" t="s">
        <v>98</v>
      </c>
      <c r="E3" s="68" t="s">
        <v>42</v>
      </c>
      <c r="F3" s="68" t="s">
        <v>43</v>
      </c>
    </row>
    <row r="4" spans="1:6" ht="24.75" customHeight="1">
      <c r="A4" s="68" t="s">
        <v>322</v>
      </c>
      <c r="B4" s="68"/>
      <c r="C4" s="69"/>
      <c r="D4" s="68" t="s">
        <v>322</v>
      </c>
      <c r="E4" s="68"/>
      <c r="F4" s="70"/>
    </row>
    <row r="5" spans="1:6" ht="24.75" customHeight="1">
      <c r="A5" s="71" t="s">
        <v>323</v>
      </c>
      <c r="B5" s="70"/>
      <c r="C5" s="70"/>
      <c r="D5" s="72" t="s">
        <v>100</v>
      </c>
      <c r="E5" s="72"/>
      <c r="F5" s="70"/>
    </row>
    <row r="6" spans="1:6" ht="24.75" customHeight="1">
      <c r="A6" s="73" t="s">
        <v>324</v>
      </c>
      <c r="B6" s="70"/>
      <c r="C6" s="70"/>
      <c r="D6" s="73" t="s">
        <v>325</v>
      </c>
      <c r="E6" s="73"/>
      <c r="F6" s="70"/>
    </row>
    <row r="7" spans="1:6" ht="24.75" customHeight="1">
      <c r="A7" s="73" t="s">
        <v>326</v>
      </c>
      <c r="B7" s="74"/>
      <c r="C7" s="74"/>
      <c r="D7" s="75" t="s">
        <v>327</v>
      </c>
      <c r="E7" s="75"/>
      <c r="F7" s="76"/>
    </row>
    <row r="8" spans="1:6" ht="24.75" customHeight="1">
      <c r="A8" s="73"/>
      <c r="B8" s="73"/>
      <c r="C8" s="70"/>
      <c r="D8" s="75" t="s">
        <v>328</v>
      </c>
      <c r="E8" s="75"/>
      <c r="F8" s="76"/>
    </row>
    <row r="9" spans="1:6" ht="24.75" customHeight="1">
      <c r="A9" s="73"/>
      <c r="B9" s="73"/>
      <c r="C9" s="70"/>
      <c r="D9" s="73" t="s">
        <v>329</v>
      </c>
      <c r="E9" s="73"/>
      <c r="F9" s="70"/>
    </row>
    <row r="10" spans="1:6" ht="24.75" customHeight="1">
      <c r="A10" s="77"/>
      <c r="B10" s="77"/>
      <c r="C10" s="78"/>
      <c r="D10" s="75" t="s">
        <v>330</v>
      </c>
      <c r="E10" s="75"/>
      <c r="F10" s="76"/>
    </row>
    <row r="11" spans="1:6" ht="24.75" customHeight="1">
      <c r="A11" s="79"/>
      <c r="B11" s="79"/>
      <c r="C11" s="78"/>
      <c r="D11" s="75" t="s">
        <v>331</v>
      </c>
      <c r="E11" s="75"/>
      <c r="F11" s="76"/>
    </row>
    <row r="12" spans="1:6" ht="24.75" customHeight="1">
      <c r="A12" s="80"/>
      <c r="B12" s="80"/>
      <c r="C12" s="81"/>
      <c r="D12" s="73" t="s">
        <v>332</v>
      </c>
      <c r="E12" s="73"/>
      <c r="F12" s="70"/>
    </row>
    <row r="13" spans="1:6" ht="24.75" customHeight="1">
      <c r="A13" s="82"/>
      <c r="B13" s="82"/>
      <c r="C13" s="83"/>
      <c r="D13" s="75" t="s">
        <v>333</v>
      </c>
      <c r="E13" s="75"/>
      <c r="F13" s="76"/>
    </row>
    <row r="14" spans="1:6" ht="24.75" customHeight="1">
      <c r="A14" s="84"/>
      <c r="B14" s="84"/>
      <c r="C14" s="85"/>
      <c r="D14" s="75" t="s">
        <v>334</v>
      </c>
      <c r="E14" s="75"/>
      <c r="F14" s="76"/>
    </row>
    <row r="15" spans="1:6" ht="24.75" customHeight="1">
      <c r="A15" s="86"/>
      <c r="B15" s="86"/>
      <c r="C15" s="78"/>
      <c r="D15" s="73" t="s">
        <v>335</v>
      </c>
      <c r="E15" s="73"/>
      <c r="F15" s="70"/>
    </row>
    <row r="16" spans="1:6" ht="24.75" customHeight="1">
      <c r="A16" s="86"/>
      <c r="B16" s="86"/>
      <c r="C16" s="78"/>
      <c r="D16" s="75" t="s">
        <v>336</v>
      </c>
      <c r="E16" s="75"/>
      <c r="F16" s="76"/>
    </row>
    <row r="17" spans="1:6" ht="24.75" customHeight="1">
      <c r="A17" s="87" t="s">
        <v>337</v>
      </c>
      <c r="B17" s="87"/>
      <c r="C17" s="88"/>
      <c r="D17" s="87" t="s">
        <v>338</v>
      </c>
      <c r="E17" s="70"/>
      <c r="F17" s="70"/>
    </row>
    <row r="18" spans="1:6" ht="24.75" customHeight="1">
      <c r="A18" s="73" t="s">
        <v>339</v>
      </c>
      <c r="B18" s="73"/>
      <c r="C18" s="76"/>
      <c r="D18" s="73" t="s">
        <v>340</v>
      </c>
      <c r="E18" s="76"/>
      <c r="F18" s="76"/>
    </row>
    <row r="19" spans="1:6" ht="14.25" customHeight="1">
      <c r="A19" s="89" t="s">
        <v>341</v>
      </c>
      <c r="B19" s="89"/>
      <c r="C19" s="89"/>
      <c r="D19" s="89"/>
      <c r="E19" s="89"/>
      <c r="F19" s="89"/>
    </row>
  </sheetData>
  <sheetProtection/>
  <mergeCells count="2">
    <mergeCell ref="A1:F1"/>
    <mergeCell ref="A19:F19"/>
  </mergeCells>
  <printOptions horizontalCentered="1"/>
  <pageMargins left="0.3937007874015748" right="0.35433070866141736" top="0.4724409448818898" bottom="0.4724409448818898" header="0.31496062992125984" footer="0.31496062992125984"/>
  <pageSetup fitToHeight="1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workbookViewId="0" topLeftCell="A1">
      <selection activeCell="H13" sqref="H13"/>
    </sheetView>
  </sheetViews>
  <sheetFormatPr defaultColWidth="9.00390625" defaultRowHeight="14.25"/>
  <cols>
    <col min="1" max="1" width="17.50390625" style="0" customWidth="1"/>
    <col min="2" max="2" width="30.625" style="0" customWidth="1"/>
    <col min="3" max="3" width="20.875" style="0" customWidth="1"/>
  </cols>
  <sheetData>
    <row r="1" spans="1:3" ht="24">
      <c r="A1" s="42" t="s">
        <v>342</v>
      </c>
      <c r="B1" s="42"/>
      <c r="C1" s="42"/>
    </row>
    <row r="2" spans="2:3" ht="14.25">
      <c r="B2" s="52"/>
      <c r="C2" s="53" t="s">
        <v>38</v>
      </c>
    </row>
    <row r="3" spans="1:3" ht="18.75">
      <c r="A3" s="54" t="s">
        <v>227</v>
      </c>
      <c r="B3" s="55" t="s">
        <v>98</v>
      </c>
      <c r="C3" s="55" t="s">
        <v>229</v>
      </c>
    </row>
    <row r="4" spans="1:3" ht="18.75">
      <c r="A4" s="56"/>
      <c r="B4" s="57" t="s">
        <v>285</v>
      </c>
      <c r="C4" s="58">
        <f>C5+C12</f>
        <v>0</v>
      </c>
    </row>
    <row r="5" spans="1:3" ht="24.75" customHeight="1">
      <c r="A5" s="59"/>
      <c r="B5" s="60"/>
      <c r="C5" s="61"/>
    </row>
    <row r="6" spans="1:3" ht="24.75" customHeight="1">
      <c r="A6" s="59"/>
      <c r="B6" s="60"/>
      <c r="C6" s="61"/>
    </row>
    <row r="7" spans="1:3" ht="24.75" customHeight="1">
      <c r="A7" s="59"/>
      <c r="B7" s="60"/>
      <c r="C7" s="61"/>
    </row>
    <row r="8" spans="1:3" ht="24.75" customHeight="1">
      <c r="A8" s="59"/>
      <c r="B8" s="60"/>
      <c r="C8" s="61"/>
    </row>
    <row r="9" spans="1:3" ht="24.75" customHeight="1">
      <c r="A9" s="59"/>
      <c r="B9" s="60"/>
      <c r="C9" s="61"/>
    </row>
    <row r="10" spans="1:3" ht="24.75" customHeight="1">
      <c r="A10" s="59"/>
      <c r="B10" s="60"/>
      <c r="C10" s="61"/>
    </row>
    <row r="11" spans="1:3" ht="24.75" customHeight="1">
      <c r="A11" s="59"/>
      <c r="B11" s="60"/>
      <c r="C11" s="61"/>
    </row>
    <row r="12" spans="1:3" ht="24.75" customHeight="1">
      <c r="A12" s="59"/>
      <c r="B12" s="60"/>
      <c r="C12" s="61"/>
    </row>
    <row r="13" spans="1:3" ht="24.75" customHeight="1">
      <c r="A13" s="59"/>
      <c r="B13" s="60"/>
      <c r="C13" s="61"/>
    </row>
    <row r="14" spans="1:3" ht="24.75" customHeight="1">
      <c r="A14" s="59"/>
      <c r="B14" s="60"/>
      <c r="C14" s="61"/>
    </row>
    <row r="15" spans="1:3" ht="24.75" customHeight="1">
      <c r="A15" s="59"/>
      <c r="B15" s="60"/>
      <c r="C15" s="61"/>
    </row>
    <row r="16" spans="1:3" ht="24.75" customHeight="1">
      <c r="A16" s="59"/>
      <c r="B16" s="60"/>
      <c r="C16" s="61"/>
    </row>
    <row r="17" spans="1:2" ht="24.75" customHeight="1">
      <c r="A17" s="51" t="s">
        <v>341</v>
      </c>
      <c r="B17" s="51"/>
    </row>
  </sheetData>
  <sheetProtection/>
  <mergeCells count="2">
    <mergeCell ref="A1:C1"/>
    <mergeCell ref="A17:B1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4"/>
  <sheetViews>
    <sheetView workbookViewId="0" topLeftCell="A1">
      <selection activeCell="E13" sqref="E13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.75">
      <c r="A1" s="41"/>
      <c r="B1" s="41"/>
    </row>
    <row r="2" spans="1:2" ht="24">
      <c r="A2" s="42" t="s">
        <v>343</v>
      </c>
      <c r="B2" s="42"/>
    </row>
    <row r="3" spans="1:2" ht="14.25">
      <c r="A3" s="43" t="s">
        <v>282</v>
      </c>
      <c r="B3" s="43"/>
    </row>
    <row r="4" spans="1:2" ht="14.25">
      <c r="A4" s="44"/>
      <c r="B4" s="45" t="s">
        <v>38</v>
      </c>
    </row>
    <row r="5" spans="1:2" ht="14.25">
      <c r="A5" s="46" t="s">
        <v>283</v>
      </c>
      <c r="B5" s="47" t="s">
        <v>284</v>
      </c>
    </row>
    <row r="6" spans="1:2" ht="14.25">
      <c r="A6" s="46"/>
      <c r="B6" s="47"/>
    </row>
    <row r="7" spans="1:2" ht="30" customHeight="1">
      <c r="A7" s="48" t="s">
        <v>285</v>
      </c>
      <c r="B7" s="48"/>
    </row>
    <row r="8" spans="1:2" ht="30" customHeight="1">
      <c r="A8" s="49"/>
      <c r="B8" s="50"/>
    </row>
    <row r="9" spans="1:2" ht="30" customHeight="1">
      <c r="A9" s="49"/>
      <c r="B9" s="50"/>
    </row>
    <row r="10" spans="1:2" ht="30" customHeight="1">
      <c r="A10" s="49"/>
      <c r="B10" s="50"/>
    </row>
    <row r="11" spans="1:2" ht="30" customHeight="1">
      <c r="A11" s="49"/>
      <c r="B11" s="50"/>
    </row>
    <row r="12" spans="1:2" ht="30" customHeight="1">
      <c r="A12" s="49"/>
      <c r="B12" s="50"/>
    </row>
    <row r="13" spans="1:2" ht="30" customHeight="1">
      <c r="A13" s="49"/>
      <c r="B13" s="50"/>
    </row>
    <row r="14" spans="1:2" ht="30" customHeight="1">
      <c r="A14" s="49"/>
      <c r="B14" s="50"/>
    </row>
    <row r="15" spans="1:2" ht="30" customHeight="1">
      <c r="A15" s="49"/>
      <c r="B15" s="50"/>
    </row>
    <row r="16" spans="1:2" ht="30" customHeight="1">
      <c r="A16" s="49"/>
      <c r="B16" s="50"/>
    </row>
    <row r="17" spans="1:2" ht="30" customHeight="1">
      <c r="A17" s="49"/>
      <c r="B17" s="50"/>
    </row>
    <row r="18" spans="1:2" ht="30" customHeight="1">
      <c r="A18" s="49"/>
      <c r="B18" s="50"/>
    </row>
    <row r="19" spans="1:2" ht="30" customHeight="1">
      <c r="A19" s="49"/>
      <c r="B19" s="50"/>
    </row>
    <row r="20" spans="1:2" ht="30" customHeight="1">
      <c r="A20" s="49"/>
      <c r="B20" s="50"/>
    </row>
    <row r="21" spans="1:2" ht="30" customHeight="1">
      <c r="A21" s="49"/>
      <c r="B21" s="50"/>
    </row>
    <row r="22" spans="1:2" ht="30" customHeight="1">
      <c r="A22" s="49"/>
      <c r="B22" s="50"/>
    </row>
    <row r="23" spans="1:2" ht="30" customHeight="1">
      <c r="A23" s="49"/>
      <c r="B23" s="49"/>
    </row>
    <row r="24" spans="1:2" ht="14.25">
      <c r="A24" s="51" t="s">
        <v>286</v>
      </c>
      <c r="B24" s="51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6"/>
  <sheetViews>
    <sheetView workbookViewId="0" topLeftCell="A1">
      <selection activeCell="A9" sqref="A9"/>
    </sheetView>
  </sheetViews>
  <sheetFormatPr defaultColWidth="9.00390625" defaultRowHeight="14.25"/>
  <cols>
    <col min="1" max="1" width="56.25390625" style="0" customWidth="1"/>
    <col min="2" max="2" width="24.50390625" style="0" customWidth="1"/>
  </cols>
  <sheetData>
    <row r="1" spans="1:2" ht="28.5">
      <c r="A1" s="29" t="s">
        <v>344</v>
      </c>
      <c r="B1" s="30"/>
    </row>
    <row r="2" spans="1:2" ht="18" customHeight="1">
      <c r="A2" s="34" t="s">
        <v>345</v>
      </c>
      <c r="B2" s="23" t="s">
        <v>38</v>
      </c>
    </row>
    <row r="3" spans="1:2" ht="18" customHeight="1">
      <c r="A3" s="24" t="s">
        <v>346</v>
      </c>
      <c r="B3" s="35" t="s">
        <v>284</v>
      </c>
    </row>
    <row r="4" spans="1:2" ht="18" customHeight="1">
      <c r="A4" s="31" t="s">
        <v>347</v>
      </c>
      <c r="B4" s="36"/>
    </row>
    <row r="5" spans="1:2" ht="18" customHeight="1">
      <c r="A5" s="37" t="s">
        <v>348</v>
      </c>
      <c r="B5" s="38"/>
    </row>
    <row r="6" spans="1:2" ht="18" customHeight="1">
      <c r="A6" s="37" t="s">
        <v>349</v>
      </c>
      <c r="B6" s="38"/>
    </row>
    <row r="7" spans="1:2" ht="18" customHeight="1">
      <c r="A7" s="37" t="s">
        <v>350</v>
      </c>
      <c r="B7" s="38"/>
    </row>
    <row r="8" spans="1:2" ht="18" customHeight="1">
      <c r="A8" s="39" t="s">
        <v>351</v>
      </c>
      <c r="B8" s="36"/>
    </row>
    <row r="9" spans="1:2" ht="18" customHeight="1">
      <c r="A9" s="37" t="s">
        <v>348</v>
      </c>
      <c r="B9" s="38"/>
    </row>
    <row r="10" spans="1:2" ht="18" customHeight="1">
      <c r="A10" s="37" t="s">
        <v>349</v>
      </c>
      <c r="B10" s="38"/>
    </row>
    <row r="11" spans="1:2" ht="18" customHeight="1">
      <c r="A11" s="37" t="s">
        <v>350</v>
      </c>
      <c r="B11" s="38"/>
    </row>
    <row r="12" spans="1:2" ht="18" customHeight="1">
      <c r="A12" s="31" t="s">
        <v>352</v>
      </c>
      <c r="B12" s="36"/>
    </row>
    <row r="13" spans="1:2" ht="18" customHeight="1">
      <c r="A13" s="37" t="s">
        <v>348</v>
      </c>
      <c r="B13" s="38"/>
    </row>
    <row r="14" spans="1:2" ht="18" customHeight="1">
      <c r="A14" s="37" t="s">
        <v>349</v>
      </c>
      <c r="B14" s="38"/>
    </row>
    <row r="15" spans="1:2" ht="18" customHeight="1">
      <c r="A15" s="37" t="s">
        <v>350</v>
      </c>
      <c r="B15" s="38"/>
    </row>
    <row r="16" spans="1:2" ht="18" customHeight="1">
      <c r="A16" s="31" t="s">
        <v>353</v>
      </c>
      <c r="B16" s="36"/>
    </row>
    <row r="17" spans="1:2" ht="18" customHeight="1">
      <c r="A17" s="37" t="s">
        <v>348</v>
      </c>
      <c r="B17" s="38"/>
    </row>
    <row r="18" spans="1:2" ht="18" customHeight="1">
      <c r="A18" s="37" t="s">
        <v>349</v>
      </c>
      <c r="B18" s="38"/>
    </row>
    <row r="19" spans="1:2" ht="18" customHeight="1">
      <c r="A19" s="37" t="s">
        <v>350</v>
      </c>
      <c r="B19" s="38"/>
    </row>
    <row r="20" spans="1:2" ht="18" customHeight="1">
      <c r="A20" s="31" t="s">
        <v>354</v>
      </c>
      <c r="B20" s="36"/>
    </row>
    <row r="21" spans="1:2" ht="18" customHeight="1">
      <c r="A21" s="37" t="s">
        <v>348</v>
      </c>
      <c r="B21" s="38"/>
    </row>
    <row r="22" spans="1:2" ht="18" customHeight="1">
      <c r="A22" s="37" t="s">
        <v>349</v>
      </c>
      <c r="B22" s="38"/>
    </row>
    <row r="23" spans="1:2" ht="18" customHeight="1">
      <c r="A23" s="37" t="s">
        <v>350</v>
      </c>
      <c r="B23" s="38"/>
    </row>
    <row r="24" spans="1:2" ht="18" customHeight="1">
      <c r="A24" s="31" t="s">
        <v>355</v>
      </c>
      <c r="B24" s="36"/>
    </row>
    <row r="25" spans="1:2" ht="18" customHeight="1">
      <c r="A25" s="37" t="s">
        <v>348</v>
      </c>
      <c r="B25" s="38"/>
    </row>
    <row r="26" spans="1:2" ht="18" customHeight="1">
      <c r="A26" s="37" t="s">
        <v>349</v>
      </c>
      <c r="B26" s="38"/>
    </row>
    <row r="27" spans="1:2" ht="18" customHeight="1">
      <c r="A27" s="37" t="s">
        <v>350</v>
      </c>
      <c r="B27" s="38"/>
    </row>
    <row r="28" spans="1:2" ht="18" customHeight="1">
      <c r="A28" s="31" t="s">
        <v>356</v>
      </c>
      <c r="B28" s="36"/>
    </row>
    <row r="29" spans="1:2" ht="18" customHeight="1">
      <c r="A29" s="37" t="s">
        <v>348</v>
      </c>
      <c r="B29" s="38"/>
    </row>
    <row r="30" spans="1:2" ht="18" customHeight="1">
      <c r="A30" s="37" t="s">
        <v>349</v>
      </c>
      <c r="B30" s="38"/>
    </row>
    <row r="31" spans="1:2" ht="18" customHeight="1">
      <c r="A31" s="37" t="s">
        <v>350</v>
      </c>
      <c r="B31" s="38"/>
    </row>
    <row r="32" spans="1:2" ht="18" customHeight="1">
      <c r="A32" s="26"/>
      <c r="B32" s="40"/>
    </row>
    <row r="33" spans="1:2" ht="18" customHeight="1">
      <c r="A33" s="33" t="s">
        <v>357</v>
      </c>
      <c r="B33" s="36"/>
    </row>
    <row r="34" spans="1:2" ht="18" customHeight="1">
      <c r="A34" s="37" t="s">
        <v>348</v>
      </c>
      <c r="B34" s="38"/>
    </row>
    <row r="35" spans="1:2" ht="18" customHeight="1">
      <c r="A35" s="37" t="s">
        <v>349</v>
      </c>
      <c r="B35" s="38"/>
    </row>
    <row r="36" spans="1:2" ht="18" customHeight="1">
      <c r="A36" s="37" t="s">
        <v>350</v>
      </c>
      <c r="B36" s="38"/>
    </row>
  </sheetData>
  <sheetProtection/>
  <mergeCells count="1">
    <mergeCell ref="A1:B1"/>
  </mergeCells>
  <printOptions horizontalCentered="1"/>
  <pageMargins left="0.42" right="0.21" top="0.7480314960629921" bottom="0.7480314960629921" header="0.31496062992125984" footer="0.31496062992125984"/>
  <pageSetup fitToHeight="1" fitToWidth="1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1"/>
  <sheetViews>
    <sheetView workbookViewId="0" topLeftCell="A1">
      <selection activeCell="A10" sqref="A10"/>
    </sheetView>
  </sheetViews>
  <sheetFormatPr defaultColWidth="9.00390625" defaultRowHeight="14.25"/>
  <cols>
    <col min="1" max="1" width="42.875" style="0" customWidth="1"/>
    <col min="2" max="2" width="15.875" style="0" customWidth="1"/>
  </cols>
  <sheetData>
    <row r="1" spans="1:2" ht="18.75">
      <c r="A1" s="28"/>
      <c r="B1" s="28"/>
    </row>
    <row r="2" spans="1:2" ht="39.75" customHeight="1">
      <c r="A2" s="29" t="s">
        <v>358</v>
      </c>
      <c r="B2" s="30"/>
    </row>
    <row r="3" spans="1:2" ht="27" customHeight="1">
      <c r="A3" s="22" t="s">
        <v>345</v>
      </c>
      <c r="B3" s="23" t="s">
        <v>38</v>
      </c>
    </row>
    <row r="4" spans="1:2" ht="21" customHeight="1">
      <c r="A4" s="24" t="s">
        <v>346</v>
      </c>
      <c r="B4" s="25" t="s">
        <v>284</v>
      </c>
    </row>
    <row r="5" spans="1:2" ht="21" customHeight="1">
      <c r="A5" s="31" t="s">
        <v>359</v>
      </c>
      <c r="B5" s="32"/>
    </row>
    <row r="6" spans="1:2" ht="21" customHeight="1">
      <c r="A6" s="26" t="s">
        <v>360</v>
      </c>
      <c r="B6" s="27"/>
    </row>
    <row r="7" spans="1:2" ht="21" customHeight="1">
      <c r="A7" s="31" t="s">
        <v>361</v>
      </c>
      <c r="B7" s="32"/>
    </row>
    <row r="8" spans="1:2" ht="21" customHeight="1">
      <c r="A8" s="26" t="s">
        <v>360</v>
      </c>
      <c r="B8" s="27"/>
    </row>
    <row r="9" spans="1:2" ht="21" customHeight="1">
      <c r="A9" s="31" t="s">
        <v>362</v>
      </c>
      <c r="B9" s="32"/>
    </row>
    <row r="10" spans="1:2" ht="21" customHeight="1">
      <c r="A10" s="26" t="s">
        <v>360</v>
      </c>
      <c r="B10" s="27"/>
    </row>
    <row r="11" spans="1:2" ht="21" customHeight="1">
      <c r="A11" s="31" t="s">
        <v>363</v>
      </c>
      <c r="B11" s="32"/>
    </row>
    <row r="12" spans="1:2" ht="21" customHeight="1">
      <c r="A12" s="26" t="s">
        <v>364</v>
      </c>
      <c r="B12" s="27"/>
    </row>
    <row r="13" spans="1:2" ht="21" customHeight="1">
      <c r="A13" s="31" t="s">
        <v>365</v>
      </c>
      <c r="B13" s="32"/>
    </row>
    <row r="14" spans="1:2" ht="21" customHeight="1">
      <c r="A14" s="26" t="s">
        <v>364</v>
      </c>
      <c r="B14" s="27"/>
    </row>
    <row r="15" spans="1:2" ht="21" customHeight="1">
      <c r="A15" s="31" t="s">
        <v>366</v>
      </c>
      <c r="B15" s="32"/>
    </row>
    <row r="16" spans="1:2" ht="21" customHeight="1">
      <c r="A16" s="26" t="s">
        <v>367</v>
      </c>
      <c r="B16" s="27"/>
    </row>
    <row r="17" spans="1:2" ht="21" customHeight="1">
      <c r="A17" s="31" t="s">
        <v>368</v>
      </c>
      <c r="B17" s="32"/>
    </row>
    <row r="18" spans="1:2" ht="21" customHeight="1">
      <c r="A18" s="26" t="s">
        <v>369</v>
      </c>
      <c r="B18" s="27"/>
    </row>
    <row r="19" spans="1:2" ht="21" customHeight="1">
      <c r="A19" s="26"/>
      <c r="B19" s="27"/>
    </row>
    <row r="20" spans="1:2" ht="21" customHeight="1">
      <c r="A20" s="33" t="s">
        <v>370</v>
      </c>
      <c r="B20" s="32"/>
    </row>
    <row r="21" spans="1:2" ht="21" customHeight="1">
      <c r="A21" s="24" t="s">
        <v>371</v>
      </c>
      <c r="B21" s="27"/>
    </row>
  </sheetData>
  <sheetProtection/>
  <mergeCells count="2">
    <mergeCell ref="A1:B1"/>
    <mergeCell ref="A2:B2"/>
  </mergeCells>
  <printOptions horizontalCentered="1"/>
  <pageMargins left="0.7086614173228347" right="0.7086614173228347" top="0.4724409448818898" bottom="0.4724409448818898" header="0.31496062992125984" footer="0.31496062992125984"/>
  <pageSetup fitToHeight="1" fitToWidth="1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A7" sqref="A7"/>
    </sheetView>
  </sheetViews>
  <sheetFormatPr defaultColWidth="9.00390625" defaultRowHeight="14.25"/>
  <cols>
    <col min="1" max="1" width="50.125" style="0" customWidth="1"/>
    <col min="2" max="2" width="26.875" style="0" customWidth="1"/>
  </cols>
  <sheetData>
    <row r="1" spans="1:2" ht="57" customHeight="1">
      <c r="A1" s="20" t="s">
        <v>372</v>
      </c>
      <c r="B1" s="21"/>
    </row>
    <row r="2" spans="1:2" ht="27.75" customHeight="1">
      <c r="A2" s="20"/>
      <c r="B2" s="21"/>
    </row>
    <row r="3" spans="1:2" ht="14.25">
      <c r="A3" s="22" t="s">
        <v>345</v>
      </c>
      <c r="B3" s="23" t="s">
        <v>38</v>
      </c>
    </row>
    <row r="4" spans="1:2" ht="24.75" customHeight="1">
      <c r="A4" s="24" t="s">
        <v>346</v>
      </c>
      <c r="B4" s="25" t="s">
        <v>284</v>
      </c>
    </row>
    <row r="5" spans="1:2" ht="24.75" customHeight="1">
      <c r="A5" s="26" t="s">
        <v>373</v>
      </c>
      <c r="B5" s="27"/>
    </row>
    <row r="6" spans="1:2" ht="24.75" customHeight="1">
      <c r="A6" s="26" t="s">
        <v>374</v>
      </c>
      <c r="B6" s="27"/>
    </row>
    <row r="7" spans="1:2" ht="24.75" customHeight="1">
      <c r="A7" s="26" t="s">
        <v>375</v>
      </c>
      <c r="B7" s="27"/>
    </row>
    <row r="8" spans="1:2" ht="24.75" customHeight="1">
      <c r="A8" s="26" t="s">
        <v>376</v>
      </c>
      <c r="B8" s="27"/>
    </row>
    <row r="9" spans="1:2" ht="24.75" customHeight="1">
      <c r="A9" s="26" t="s">
        <v>377</v>
      </c>
      <c r="B9" s="27"/>
    </row>
    <row r="10" spans="1:2" ht="24.75" customHeight="1">
      <c r="A10" s="26" t="s">
        <v>378</v>
      </c>
      <c r="B10" s="27"/>
    </row>
    <row r="11" spans="1:2" ht="24.75" customHeight="1">
      <c r="A11" s="26" t="s">
        <v>379</v>
      </c>
      <c r="B11" s="27"/>
    </row>
    <row r="12" spans="1:2" ht="24.75" customHeight="1">
      <c r="A12" s="26" t="s">
        <v>380</v>
      </c>
      <c r="B12" s="27"/>
    </row>
    <row r="13" spans="1:2" ht="24.75" customHeight="1">
      <c r="A13" s="26" t="s">
        <v>381</v>
      </c>
      <c r="B13" s="27"/>
    </row>
    <row r="14" spans="1:2" ht="24.75" customHeight="1">
      <c r="A14" s="26" t="s">
        <v>382</v>
      </c>
      <c r="B14" s="27"/>
    </row>
    <row r="15" spans="1:2" ht="24.75" customHeight="1">
      <c r="A15" s="26" t="s">
        <v>383</v>
      </c>
      <c r="B15" s="27"/>
    </row>
    <row r="16" spans="1:2" ht="24.75" customHeight="1">
      <c r="A16" s="26" t="s">
        <v>384</v>
      </c>
      <c r="B16" s="27"/>
    </row>
    <row r="17" spans="1:2" ht="24.75" customHeight="1">
      <c r="A17" s="26" t="s">
        <v>385</v>
      </c>
      <c r="B17" s="27"/>
    </row>
    <row r="18" spans="1:2" ht="24.75" customHeight="1">
      <c r="A18" s="26" t="s">
        <v>386</v>
      </c>
      <c r="B18" s="27"/>
    </row>
    <row r="19" spans="1:2" ht="24.75" customHeight="1">
      <c r="A19" s="26"/>
      <c r="B19" s="27"/>
    </row>
    <row r="20" spans="1:2" ht="24.75" customHeight="1">
      <c r="A20" s="24" t="s">
        <v>387</v>
      </c>
      <c r="B20" s="27"/>
    </row>
    <row r="21" spans="1:2" ht="24.75" customHeight="1">
      <c r="A21" s="24" t="s">
        <v>388</v>
      </c>
      <c r="B21" s="27"/>
    </row>
  </sheetData>
  <sheetProtection/>
  <mergeCells count="1">
    <mergeCell ref="A1:B1"/>
  </mergeCells>
  <printOptions horizontalCentered="1"/>
  <pageMargins left="0.43000000000000005" right="0.23999999999999996" top="0.57" bottom="0.7480314960629921" header="0.31496062992125984" footer="0.31496062992125984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workbookViewId="0" topLeftCell="A1">
      <selection activeCell="H8" sqref="H8"/>
    </sheetView>
  </sheetViews>
  <sheetFormatPr defaultColWidth="9.00390625" defaultRowHeight="14.25"/>
  <cols>
    <col min="1" max="1" width="26.125" style="0" customWidth="1"/>
    <col min="2" max="7" width="11.375" style="0" customWidth="1"/>
  </cols>
  <sheetData>
    <row r="1" spans="1:7" ht="47.25" customHeight="1">
      <c r="A1" s="11" t="s">
        <v>389</v>
      </c>
      <c r="B1" s="11"/>
      <c r="C1" s="11"/>
      <c r="D1" s="11"/>
      <c r="E1" s="11"/>
      <c r="F1" s="11"/>
      <c r="G1" s="11"/>
    </row>
    <row r="2" spans="1:7" ht="37.5" customHeight="1">
      <c r="A2" s="12"/>
      <c r="B2" s="12"/>
      <c r="C2" s="13"/>
      <c r="D2" s="13"/>
      <c r="E2" s="13"/>
      <c r="F2" s="13"/>
      <c r="G2" s="14" t="s">
        <v>38</v>
      </c>
    </row>
    <row r="3" spans="1:7" ht="41.25" customHeight="1">
      <c r="A3" s="15" t="s">
        <v>390</v>
      </c>
      <c r="B3" s="15" t="s">
        <v>391</v>
      </c>
      <c r="C3" s="15"/>
      <c r="D3" s="15"/>
      <c r="E3" s="15" t="s">
        <v>392</v>
      </c>
      <c r="F3" s="15"/>
      <c r="G3" s="15"/>
    </row>
    <row r="4" spans="1:7" ht="41.25" customHeight="1">
      <c r="A4" s="15"/>
      <c r="B4" s="16"/>
      <c r="C4" s="15" t="s">
        <v>393</v>
      </c>
      <c r="D4" s="15" t="s">
        <v>394</v>
      </c>
      <c r="E4" s="16"/>
      <c r="F4" s="15" t="s">
        <v>393</v>
      </c>
      <c r="G4" s="15" t="s">
        <v>394</v>
      </c>
    </row>
    <row r="5" spans="1:7" ht="41.25" customHeight="1">
      <c r="A5" s="15" t="s">
        <v>395</v>
      </c>
      <c r="B5" s="15" t="s">
        <v>396</v>
      </c>
      <c r="C5" s="15" t="s">
        <v>397</v>
      </c>
      <c r="D5" s="15" t="s">
        <v>398</v>
      </c>
      <c r="E5" s="15" t="s">
        <v>399</v>
      </c>
      <c r="F5" s="15" t="s">
        <v>400</v>
      </c>
      <c r="G5" s="15" t="s">
        <v>401</v>
      </c>
    </row>
    <row r="6" spans="1:7" ht="41.25" customHeight="1">
      <c r="A6" s="17" t="s">
        <v>402</v>
      </c>
      <c r="B6" s="18"/>
      <c r="C6" s="18"/>
      <c r="D6" s="18"/>
      <c r="E6" s="18"/>
      <c r="F6" s="18"/>
      <c r="G6" s="18"/>
    </row>
    <row r="7" spans="1:7" ht="41.25" customHeight="1">
      <c r="A7" s="19" t="s">
        <v>403</v>
      </c>
      <c r="B7" s="19"/>
      <c r="C7" s="19"/>
      <c r="D7" s="19"/>
      <c r="E7" s="19"/>
      <c r="F7" s="19"/>
      <c r="G7" s="19"/>
    </row>
    <row r="8" spans="1:7" ht="41.25" customHeight="1">
      <c r="A8" s="12"/>
      <c r="B8" s="12"/>
      <c r="C8" s="12"/>
      <c r="D8" s="12"/>
      <c r="E8" s="12"/>
      <c r="F8" s="12"/>
      <c r="G8" s="12"/>
    </row>
  </sheetData>
  <sheetProtection/>
  <mergeCells count="6">
    <mergeCell ref="A1:G1"/>
    <mergeCell ref="B3:D3"/>
    <mergeCell ref="E3:G3"/>
    <mergeCell ref="A7:G7"/>
    <mergeCell ref="A8:G8"/>
    <mergeCell ref="A3:A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8"/>
  <sheetViews>
    <sheetView workbookViewId="0" topLeftCell="A1">
      <selection activeCell="G9" sqref="G9"/>
    </sheetView>
  </sheetViews>
  <sheetFormatPr defaultColWidth="9.00390625" defaultRowHeight="14.25"/>
  <cols>
    <col min="2" max="2" width="11.75390625" style="0" customWidth="1"/>
    <col min="3" max="3" width="14.25390625" style="0" customWidth="1"/>
    <col min="4" max="4" width="13.75390625" style="0" customWidth="1"/>
    <col min="5" max="5" width="20.375" style="0" customWidth="1"/>
    <col min="6" max="6" width="13.125" style="0" customWidth="1"/>
    <col min="7" max="7" width="14.50390625" style="0" customWidth="1"/>
  </cols>
  <sheetData>
    <row r="1" spans="1:7" ht="22.5">
      <c r="A1" s="1" t="s">
        <v>404</v>
      </c>
      <c r="B1" s="1"/>
      <c r="C1" s="1"/>
      <c r="D1" s="1"/>
      <c r="E1" s="1"/>
      <c r="F1" s="1"/>
      <c r="G1" s="1"/>
    </row>
    <row r="2" spans="1:7" ht="23.25" customHeight="1">
      <c r="A2" s="2"/>
      <c r="B2" s="2"/>
      <c r="C2" s="2"/>
      <c r="D2" s="2"/>
      <c r="E2" s="2"/>
      <c r="F2" s="2"/>
      <c r="G2" s="2"/>
    </row>
    <row r="3" spans="1:7" ht="25.5" customHeight="1">
      <c r="A3" s="3"/>
      <c r="B3" s="4"/>
      <c r="C3" s="4"/>
      <c r="D3" s="4"/>
      <c r="E3" s="4"/>
      <c r="F3" s="4"/>
      <c r="G3" s="5" t="s">
        <v>38</v>
      </c>
    </row>
    <row r="4" spans="1:7" ht="56.25" customHeight="1">
      <c r="A4" s="6" t="s">
        <v>405</v>
      </c>
      <c r="B4" s="7" t="s">
        <v>285</v>
      </c>
      <c r="C4" s="8" t="s">
        <v>406</v>
      </c>
      <c r="D4" s="7" t="s">
        <v>407</v>
      </c>
      <c r="E4" s="7"/>
      <c r="F4" s="7"/>
      <c r="G4" s="8" t="s">
        <v>408</v>
      </c>
    </row>
    <row r="5" spans="1:7" ht="57" customHeight="1">
      <c r="A5" s="6"/>
      <c r="B5" s="7"/>
      <c r="C5" s="7"/>
      <c r="D5" s="7" t="s">
        <v>409</v>
      </c>
      <c r="E5" s="8" t="s">
        <v>410</v>
      </c>
      <c r="F5" s="8" t="s">
        <v>411</v>
      </c>
      <c r="G5" s="7"/>
    </row>
    <row r="6" spans="1:7" ht="42" customHeight="1">
      <c r="A6" s="9">
        <v>2023</v>
      </c>
      <c r="B6" s="10">
        <f>C6+D6+G6</f>
        <v>70000</v>
      </c>
      <c r="C6" s="9"/>
      <c r="D6" s="10">
        <f>E6+F6</f>
        <v>40000</v>
      </c>
      <c r="E6" s="9"/>
      <c r="F6" s="9">
        <v>40000</v>
      </c>
      <c r="G6" s="9">
        <v>30000</v>
      </c>
    </row>
    <row r="7" spans="1:7" ht="46.5" customHeight="1">
      <c r="A7" s="9">
        <v>2024</v>
      </c>
      <c r="B7" s="10">
        <f>C7+D7+G7</f>
        <v>69900</v>
      </c>
      <c r="C7" s="9"/>
      <c r="D7" s="10">
        <f>E7+F7</f>
        <v>40000</v>
      </c>
      <c r="E7" s="9"/>
      <c r="F7" s="9">
        <v>40000</v>
      </c>
      <c r="G7" s="9">
        <v>29900</v>
      </c>
    </row>
    <row r="8" spans="1:7" ht="30" customHeight="1">
      <c r="A8" s="3"/>
      <c r="B8" s="3"/>
      <c r="C8" s="3"/>
      <c r="D8" s="3"/>
      <c r="E8" s="3"/>
      <c r="F8" s="3"/>
      <c r="G8" s="3"/>
    </row>
  </sheetData>
  <sheetProtection/>
  <mergeCells count="6">
    <mergeCell ref="A1:G1"/>
    <mergeCell ref="D4:F4"/>
    <mergeCell ref="A4:A5"/>
    <mergeCell ref="B4:B5"/>
    <mergeCell ref="C4:C5"/>
    <mergeCell ref="G4:G5"/>
  </mergeCells>
  <printOptions horizontalCentered="1"/>
  <pageMargins left="0.47" right="0.26" top="0.56" bottom="0.7480314960629921" header="0.31496062992125984" footer="0.31496062992125984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G15"/>
  <sheetViews>
    <sheetView showGridLines="0" showZeros="0" tabSelected="1" zoomScale="75" zoomScaleNormal="75" workbookViewId="0" topLeftCell="A1">
      <selection activeCell="D19" sqref="D19"/>
    </sheetView>
  </sheetViews>
  <sheetFormatPr defaultColWidth="9.00390625" defaultRowHeight="14.25"/>
  <cols>
    <col min="1" max="1" width="9.00390625" style="225" customWidth="1"/>
    <col min="2" max="2" width="16.625" style="225" customWidth="1"/>
    <col min="3" max="3" width="16.375" style="225" customWidth="1"/>
    <col min="4" max="4" width="16.00390625" style="225" customWidth="1"/>
    <col min="5" max="5" width="22.50390625" style="225" customWidth="1"/>
    <col min="6" max="6" width="11.00390625" style="225" customWidth="1"/>
    <col min="7" max="7" width="0.12890625" style="225" hidden="1" customWidth="1"/>
    <col min="8" max="8" width="7.50390625" style="225" hidden="1" customWidth="1"/>
    <col min="9" max="9" width="9.00390625" style="225" hidden="1" customWidth="1"/>
    <col min="10" max="11" width="9.00390625" style="225" customWidth="1"/>
    <col min="12" max="12" width="11.00390625" style="225" customWidth="1"/>
    <col min="13" max="16384" width="9.00390625" style="225" customWidth="1"/>
  </cols>
  <sheetData>
    <row r="1" spans="2:7" ht="22.5" customHeight="1">
      <c r="B1" s="226"/>
      <c r="G1" s="225" t="s">
        <v>0</v>
      </c>
    </row>
    <row r="2" spans="2:7" ht="17.25" customHeight="1">
      <c r="B2" s="227"/>
      <c r="G2" s="225" t="s">
        <v>1</v>
      </c>
    </row>
    <row r="3" spans="2:7" ht="71.25" customHeight="1">
      <c r="B3" s="228" t="s">
        <v>2</v>
      </c>
      <c r="C3" s="228"/>
      <c r="D3" s="228"/>
      <c r="E3" s="228"/>
      <c r="F3" s="228"/>
      <c r="G3" s="225" t="s">
        <v>3</v>
      </c>
    </row>
    <row r="4" spans="2:7" ht="82.5" customHeight="1">
      <c r="B4" s="229" t="s">
        <v>4</v>
      </c>
      <c r="G4" s="225" t="s">
        <v>5</v>
      </c>
    </row>
    <row r="5" ht="14.25">
      <c r="G5" s="225" t="s">
        <v>6</v>
      </c>
    </row>
    <row r="6" spans="2:7" ht="55.5" customHeight="1">
      <c r="B6" s="229" t="s">
        <v>7</v>
      </c>
      <c r="G6" s="225" t="s">
        <v>8</v>
      </c>
    </row>
    <row r="7" spans="2:7" ht="39.75" customHeight="1">
      <c r="B7" s="230" t="s">
        <v>9</v>
      </c>
      <c r="C7" s="230"/>
      <c r="G7" s="225" t="s">
        <v>10</v>
      </c>
    </row>
    <row r="8" spans="2:7" ht="60" customHeight="1">
      <c r="B8" s="230"/>
      <c r="C8" s="230"/>
      <c r="G8" s="225" t="s">
        <v>11</v>
      </c>
    </row>
    <row r="9" ht="40.5" customHeight="1">
      <c r="G9" s="225" t="s">
        <v>12</v>
      </c>
    </row>
    <row r="10" ht="11.25" customHeight="1">
      <c r="G10" s="225" t="s">
        <v>13</v>
      </c>
    </row>
    <row r="11" spans="2:7" s="224" customFormat="1" ht="29.25" customHeight="1">
      <c r="B11" s="231" t="s">
        <v>14</v>
      </c>
      <c r="D11" s="231" t="s">
        <v>15</v>
      </c>
      <c r="F11" s="224" t="s">
        <v>16</v>
      </c>
      <c r="G11" s="224" t="s">
        <v>17</v>
      </c>
    </row>
    <row r="15" ht="18.75">
      <c r="E15" s="232"/>
    </row>
  </sheetData>
  <sheetProtection formatCells="0" formatColumns="0" formatRows="0" insertColumns="0" insertRows="0"/>
  <mergeCells count="1">
    <mergeCell ref="B7:C8"/>
  </mergeCells>
  <printOptions horizontalCentered="1"/>
  <pageMargins left="0.7480314960629921" right="0.7480314960629921" top="0.51" bottom="0.44" header="0.28" footer="0.32"/>
  <pageSetup fitToHeight="1" fitToWidth="1" horizontalDpi="600" verticalDpi="600" orientation="landscape" paperSize="9" scale="94"/>
</worksheet>
</file>

<file path=xl/worksheets/sheet3.xml><?xml version="1.0" encoding="utf-8"?>
<worksheet xmlns="http://schemas.openxmlformats.org/spreadsheetml/2006/main" xmlns:r="http://schemas.openxmlformats.org/officeDocument/2006/relationships">
  <dimension ref="B1:B18"/>
  <sheetViews>
    <sheetView zoomScaleSheetLayoutView="100" workbookViewId="0" topLeftCell="A1">
      <selection activeCell="B17" sqref="B17"/>
    </sheetView>
  </sheetViews>
  <sheetFormatPr defaultColWidth="9.00390625" defaultRowHeight="14.25"/>
  <cols>
    <col min="1" max="1" width="9.00390625" style="219" customWidth="1"/>
    <col min="2" max="2" width="80.00390625" style="219" customWidth="1"/>
    <col min="3" max="16384" width="9.00390625" style="219" customWidth="1"/>
  </cols>
  <sheetData>
    <row r="1" s="219" customFormat="1" ht="58.5" customHeight="1">
      <c r="B1" s="221" t="s">
        <v>18</v>
      </c>
    </row>
    <row r="2" s="219" customFormat="1" ht="30" customHeight="1">
      <c r="B2" s="222" t="s">
        <v>19</v>
      </c>
    </row>
    <row r="3" s="220" customFormat="1" ht="30" customHeight="1">
      <c r="B3" s="223" t="s">
        <v>20</v>
      </c>
    </row>
    <row r="4" s="220" customFormat="1" ht="30" customHeight="1">
      <c r="B4" s="223" t="s">
        <v>21</v>
      </c>
    </row>
    <row r="5" s="220" customFormat="1" ht="30" customHeight="1">
      <c r="B5" s="223" t="s">
        <v>22</v>
      </c>
    </row>
    <row r="6" s="220" customFormat="1" ht="30" customHeight="1">
      <c r="B6" s="223" t="s">
        <v>23</v>
      </c>
    </row>
    <row r="7" s="220" customFormat="1" ht="30" customHeight="1">
      <c r="B7" s="223" t="s">
        <v>24</v>
      </c>
    </row>
    <row r="8" s="220" customFormat="1" ht="30" customHeight="1">
      <c r="B8" s="223" t="s">
        <v>25</v>
      </c>
    </row>
    <row r="9" s="220" customFormat="1" ht="30" customHeight="1">
      <c r="B9" s="223" t="s">
        <v>26</v>
      </c>
    </row>
    <row r="10" s="220" customFormat="1" ht="30" customHeight="1">
      <c r="B10" s="223" t="s">
        <v>27</v>
      </c>
    </row>
    <row r="11" s="220" customFormat="1" ht="30" customHeight="1">
      <c r="B11" s="223" t="s">
        <v>28</v>
      </c>
    </row>
    <row r="12" s="220" customFormat="1" ht="30" customHeight="1">
      <c r="B12" s="223" t="s">
        <v>29</v>
      </c>
    </row>
    <row r="13" s="220" customFormat="1" ht="30" customHeight="1">
      <c r="B13" s="223" t="s">
        <v>30</v>
      </c>
    </row>
    <row r="14" s="220" customFormat="1" ht="30" customHeight="1">
      <c r="B14" s="223" t="s">
        <v>31</v>
      </c>
    </row>
    <row r="15" s="219" customFormat="1" ht="30" customHeight="1">
      <c r="B15" s="223" t="s">
        <v>32</v>
      </c>
    </row>
    <row r="16" s="219" customFormat="1" ht="30" customHeight="1">
      <c r="B16" s="223" t="s">
        <v>33</v>
      </c>
    </row>
    <row r="17" s="219" customFormat="1" ht="30" customHeight="1">
      <c r="B17" s="223" t="s">
        <v>34</v>
      </c>
    </row>
    <row r="18" s="219" customFormat="1" ht="30" customHeight="1">
      <c r="B18" s="222" t="s">
        <v>35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40"/>
  <sheetViews>
    <sheetView showGridLines="0" showZeros="0" zoomScale="115" zoomScaleNormal="115" workbookViewId="0" topLeftCell="A1">
      <pane ySplit="4" topLeftCell="A5" activePane="bottomLeft" state="frozen"/>
      <selection pane="bottomLeft" activeCell="B17" sqref="B17"/>
    </sheetView>
  </sheetViews>
  <sheetFormatPr defaultColWidth="9.00390625" defaultRowHeight="14.25"/>
  <cols>
    <col min="1" max="1" width="25.375" style="96" customWidth="1"/>
    <col min="2" max="2" width="15.125" style="96" customWidth="1"/>
    <col min="3" max="3" width="13.25390625" style="96" customWidth="1"/>
    <col min="4" max="4" width="25.375" style="96" customWidth="1"/>
    <col min="5" max="5" width="14.375" style="96" customWidth="1"/>
    <col min="6" max="6" width="14.625" style="96" customWidth="1"/>
    <col min="7" max="7" width="18.50390625" style="96" customWidth="1"/>
    <col min="8" max="16384" width="9.00390625" style="96" customWidth="1"/>
  </cols>
  <sheetData>
    <row r="1" spans="1:7" s="95" customFormat="1" ht="20.25">
      <c r="A1" s="97" t="s">
        <v>36</v>
      </c>
      <c r="B1" s="97"/>
      <c r="C1" s="97"/>
      <c r="D1" s="97"/>
      <c r="E1" s="97"/>
      <c r="F1" s="97"/>
      <c r="G1" s="97"/>
    </row>
    <row r="2" spans="1:7" ht="20.25" customHeight="1">
      <c r="A2" s="95" t="s">
        <v>37</v>
      </c>
      <c r="B2" s="95"/>
      <c r="G2" s="98" t="s">
        <v>38</v>
      </c>
    </row>
    <row r="3" spans="1:7" ht="20.25" customHeight="1">
      <c r="A3" s="172" t="s">
        <v>39</v>
      </c>
      <c r="B3" s="173"/>
      <c r="C3" s="173"/>
      <c r="D3" s="174" t="s">
        <v>40</v>
      </c>
      <c r="E3" s="174"/>
      <c r="F3" s="174"/>
      <c r="G3" s="174"/>
    </row>
    <row r="4" spans="1:7" ht="34.5" customHeight="1">
      <c r="A4" s="175" t="s">
        <v>41</v>
      </c>
      <c r="B4" s="175" t="s">
        <v>42</v>
      </c>
      <c r="C4" s="175" t="s">
        <v>43</v>
      </c>
      <c r="D4" s="175" t="s">
        <v>41</v>
      </c>
      <c r="E4" s="175" t="s">
        <v>42</v>
      </c>
      <c r="F4" s="175" t="s">
        <v>43</v>
      </c>
      <c r="G4" s="176" t="s">
        <v>44</v>
      </c>
    </row>
    <row r="5" spans="1:7" ht="15.75" customHeight="1">
      <c r="A5" s="177" t="s">
        <v>45</v>
      </c>
      <c r="B5" s="177"/>
      <c r="C5" s="178">
        <f aca="true" t="shared" si="0" ref="C5:C12">0</f>
        <v>0</v>
      </c>
      <c r="D5" s="179" t="s">
        <v>46</v>
      </c>
      <c r="E5" s="180">
        <v>9898955.74</v>
      </c>
      <c r="F5" s="181">
        <v>9293951.66</v>
      </c>
      <c r="G5" s="182"/>
    </row>
    <row r="6" spans="1:7" ht="15.75" customHeight="1">
      <c r="A6" s="183"/>
      <c r="B6" s="183"/>
      <c r="C6" s="178">
        <f t="shared" si="0"/>
        <v>0</v>
      </c>
      <c r="D6" s="179" t="s">
        <v>47</v>
      </c>
      <c r="E6" s="180"/>
      <c r="F6" s="178"/>
      <c r="G6" s="182"/>
    </row>
    <row r="7" spans="1:7" ht="15.75" customHeight="1">
      <c r="A7" s="183"/>
      <c r="B7" s="183"/>
      <c r="C7" s="178">
        <f t="shared" si="0"/>
        <v>0</v>
      </c>
      <c r="D7" s="179" t="s">
        <v>48</v>
      </c>
      <c r="E7" s="180"/>
      <c r="F7" s="181"/>
      <c r="G7" s="182"/>
    </row>
    <row r="8" spans="1:7" ht="15.75" customHeight="1">
      <c r="A8" s="183"/>
      <c r="B8" s="183"/>
      <c r="C8" s="178">
        <f t="shared" si="0"/>
        <v>0</v>
      </c>
      <c r="D8" s="179" t="s">
        <v>49</v>
      </c>
      <c r="E8" s="180"/>
      <c r="F8" s="182"/>
      <c r="G8" s="182"/>
    </row>
    <row r="9" spans="1:7" ht="15.75" customHeight="1">
      <c r="A9" s="183"/>
      <c r="B9" s="183"/>
      <c r="C9" s="178">
        <f t="shared" si="0"/>
        <v>0</v>
      </c>
      <c r="D9" s="179" t="s">
        <v>50</v>
      </c>
      <c r="E9" s="180"/>
      <c r="F9" s="178"/>
      <c r="G9" s="182"/>
    </row>
    <row r="10" spans="1:7" ht="15.75" customHeight="1">
      <c r="A10" s="183"/>
      <c r="B10" s="183"/>
      <c r="C10" s="178">
        <f t="shared" si="0"/>
        <v>0</v>
      </c>
      <c r="D10" s="179" t="s">
        <v>51</v>
      </c>
      <c r="E10" s="180"/>
      <c r="F10" s="178"/>
      <c r="G10" s="182"/>
    </row>
    <row r="11" spans="1:7" ht="15.75" customHeight="1">
      <c r="A11" s="183"/>
      <c r="B11" s="183"/>
      <c r="C11" s="178">
        <f t="shared" si="0"/>
        <v>0</v>
      </c>
      <c r="D11" s="179" t="s">
        <v>52</v>
      </c>
      <c r="E11" s="180"/>
      <c r="F11" s="181">
        <v>436872</v>
      </c>
      <c r="G11" s="182"/>
    </row>
    <row r="12" spans="1:7" ht="15.75" customHeight="1">
      <c r="A12" s="183"/>
      <c r="B12" s="183"/>
      <c r="C12" s="178">
        <f t="shared" si="0"/>
        <v>0</v>
      </c>
      <c r="D12" s="179" t="s">
        <v>53</v>
      </c>
      <c r="E12" s="180">
        <v>5142760.24</v>
      </c>
      <c r="F12" s="181">
        <v>5307874.4</v>
      </c>
      <c r="G12" s="182"/>
    </row>
    <row r="13" spans="1:7" ht="15.75" customHeight="1">
      <c r="A13" s="177" t="s">
        <v>54</v>
      </c>
      <c r="B13" s="184">
        <f>SUM(B14:B20)</f>
        <v>0</v>
      </c>
      <c r="C13" s="185">
        <f>SUM(C14:C20)</f>
        <v>0</v>
      </c>
      <c r="D13" s="179" t="s">
        <v>55</v>
      </c>
      <c r="E13" s="180">
        <v>1160288.64</v>
      </c>
      <c r="F13" s="186">
        <v>1214945.98</v>
      </c>
      <c r="G13" s="182"/>
    </row>
    <row r="14" spans="1:7" ht="15.75" customHeight="1">
      <c r="A14" s="183" t="s">
        <v>56</v>
      </c>
      <c r="B14" s="183"/>
      <c r="C14" s="182"/>
      <c r="D14" s="179" t="s">
        <v>57</v>
      </c>
      <c r="E14" s="180">
        <v>2040519.33</v>
      </c>
      <c r="F14" s="181">
        <v>2086392</v>
      </c>
      <c r="G14" s="182"/>
    </row>
    <row r="15" spans="1:7" ht="15.75" customHeight="1">
      <c r="A15" s="183" t="s">
        <v>58</v>
      </c>
      <c r="B15" s="183"/>
      <c r="C15" s="182"/>
      <c r="D15" s="179" t="s">
        <v>59</v>
      </c>
      <c r="E15" s="180">
        <v>122491</v>
      </c>
      <c r="F15" s="181"/>
      <c r="G15" s="186"/>
    </row>
    <row r="16" spans="1:7" ht="15.75" customHeight="1">
      <c r="A16" s="183" t="s">
        <v>60</v>
      </c>
      <c r="B16" s="183"/>
      <c r="C16" s="182"/>
      <c r="D16" s="179" t="s">
        <v>61</v>
      </c>
      <c r="E16" s="180">
        <v>20324545.52</v>
      </c>
      <c r="F16" s="181">
        <v>8246238.05</v>
      </c>
      <c r="G16" s="182">
        <v>953002.39</v>
      </c>
    </row>
    <row r="17" spans="1:7" ht="15.75" customHeight="1">
      <c r="A17" s="183" t="s">
        <v>62</v>
      </c>
      <c r="B17" s="183"/>
      <c r="C17" s="182"/>
      <c r="D17" s="179" t="s">
        <v>63</v>
      </c>
      <c r="E17" s="180">
        <v>2159383.14</v>
      </c>
      <c r="F17" s="181">
        <v>1735067.5</v>
      </c>
      <c r="G17" s="182">
        <v>1735067.5</v>
      </c>
    </row>
    <row r="18" spans="1:7" ht="15.75" customHeight="1">
      <c r="A18" s="183" t="s">
        <v>64</v>
      </c>
      <c r="B18" s="183"/>
      <c r="C18" s="182"/>
      <c r="D18" s="179" t="s">
        <v>65</v>
      </c>
      <c r="E18" s="180"/>
      <c r="F18" s="178"/>
      <c r="G18" s="182"/>
    </row>
    <row r="19" spans="1:7" ht="15.75" customHeight="1">
      <c r="A19" s="183"/>
      <c r="B19" s="183"/>
      <c r="C19" s="182"/>
      <c r="D19" s="179" t="s">
        <v>66</v>
      </c>
      <c r="E19" s="180"/>
      <c r="F19" s="178"/>
      <c r="G19" s="182"/>
    </row>
    <row r="20" spans="1:7" ht="15.75" customHeight="1">
      <c r="A20" s="183" t="s">
        <v>67</v>
      </c>
      <c r="B20" s="183"/>
      <c r="C20" s="182"/>
      <c r="D20" s="179" t="s">
        <v>68</v>
      </c>
      <c r="E20" s="180"/>
      <c r="F20" s="182"/>
      <c r="G20" s="182"/>
    </row>
    <row r="21" spans="1:7" ht="15.75" customHeight="1">
      <c r="A21" s="187" t="s">
        <v>69</v>
      </c>
      <c r="B21" s="188">
        <f>B5+B13</f>
        <v>0</v>
      </c>
      <c r="C21" s="188">
        <f>C5+C13</f>
        <v>0</v>
      </c>
      <c r="D21" s="189" t="s">
        <v>70</v>
      </c>
      <c r="E21" s="190"/>
      <c r="F21" s="190"/>
      <c r="G21" s="190"/>
    </row>
    <row r="22" spans="1:7" ht="15.75" customHeight="1">
      <c r="A22" s="191" t="s">
        <v>71</v>
      </c>
      <c r="B22" s="192">
        <f>SUM(B23:B25)</f>
        <v>40068582.25</v>
      </c>
      <c r="C22" s="192">
        <f>SUM(C23:C25)</f>
        <v>26881836.9</v>
      </c>
      <c r="D22" s="179" t="s">
        <v>72</v>
      </c>
      <c r="E22" s="193"/>
      <c r="F22" s="194"/>
      <c r="G22" s="194"/>
    </row>
    <row r="23" spans="1:7" ht="15.75" customHeight="1">
      <c r="A23" s="195" t="s">
        <v>73</v>
      </c>
      <c r="B23" s="196">
        <v>31443817.65</v>
      </c>
      <c r="C23" s="196">
        <v>26881836.9</v>
      </c>
      <c r="D23" s="179" t="s">
        <v>74</v>
      </c>
      <c r="E23" s="180">
        <v>1285045.6</v>
      </c>
      <c r="F23" s="197">
        <v>1248565.2</v>
      </c>
      <c r="G23" s="194"/>
    </row>
    <row r="24" spans="1:7" ht="15.75" customHeight="1">
      <c r="A24" s="195" t="s">
        <v>75</v>
      </c>
      <c r="B24" s="196">
        <v>8624764.6</v>
      </c>
      <c r="C24" s="196"/>
      <c r="D24" s="179" t="s">
        <v>76</v>
      </c>
      <c r="E24" s="198"/>
      <c r="F24" s="194"/>
      <c r="G24" s="194"/>
    </row>
    <row r="25" spans="1:7" ht="15.75" customHeight="1">
      <c r="A25" s="195" t="s">
        <v>77</v>
      </c>
      <c r="B25" s="196"/>
      <c r="C25" s="194"/>
      <c r="D25" s="179" t="s">
        <v>78</v>
      </c>
      <c r="E25" s="199"/>
      <c r="F25" s="197"/>
      <c r="G25" s="194"/>
    </row>
    <row r="26" spans="1:7" ht="15.75" customHeight="1">
      <c r="A26" s="200"/>
      <c r="B26" s="201"/>
      <c r="C26" s="194"/>
      <c r="D26" s="179" t="s">
        <v>79</v>
      </c>
      <c r="E26" s="202"/>
      <c r="F26" s="194"/>
      <c r="G26" s="194"/>
    </row>
    <row r="27" spans="1:7" ht="15.75" customHeight="1">
      <c r="A27" s="200"/>
      <c r="B27" s="201"/>
      <c r="C27" s="194"/>
      <c r="D27" s="179" t="s">
        <v>80</v>
      </c>
      <c r="E27" s="199"/>
      <c r="F27" s="194"/>
      <c r="G27" s="194"/>
    </row>
    <row r="28" spans="1:7" ht="15.75" customHeight="1">
      <c r="A28" s="200"/>
      <c r="B28" s="201"/>
      <c r="C28" s="194"/>
      <c r="D28" s="179" t="s">
        <v>81</v>
      </c>
      <c r="E28" s="199"/>
      <c r="F28" s="203"/>
      <c r="G28" s="203"/>
    </row>
    <row r="29" spans="1:7" ht="15.75" customHeight="1">
      <c r="A29" s="200"/>
      <c r="B29" s="201"/>
      <c r="C29" s="194"/>
      <c r="D29" s="187" t="s">
        <v>82</v>
      </c>
      <c r="E29" s="204">
        <f>SUM(E5:E28)</f>
        <v>42133989.21</v>
      </c>
      <c r="F29" s="204">
        <f>SUM(F5:F28)</f>
        <v>29569906.79</v>
      </c>
      <c r="G29" s="204">
        <f>SUM(G5:G28)</f>
        <v>2688069.89</v>
      </c>
    </row>
    <row r="30" spans="1:7" ht="15.75" customHeight="1">
      <c r="A30" s="200"/>
      <c r="B30" s="201"/>
      <c r="C30" s="194"/>
      <c r="D30" s="191" t="s">
        <v>83</v>
      </c>
      <c r="E30" s="204">
        <f>SUM(E31)</f>
        <v>0</v>
      </c>
      <c r="F30" s="204">
        <f>SUM(F31)</f>
        <v>0</v>
      </c>
      <c r="G30" s="204">
        <f>SUM(G31)</f>
        <v>0</v>
      </c>
    </row>
    <row r="31" spans="1:7" ht="15.75" customHeight="1">
      <c r="A31" s="200"/>
      <c r="B31" s="201"/>
      <c r="C31" s="194"/>
      <c r="D31" s="205" t="s">
        <v>84</v>
      </c>
      <c r="E31" s="204">
        <f>SUM(E32:E33)</f>
        <v>0</v>
      </c>
      <c r="F31" s="204">
        <f>SUM(F32:F33)</f>
        <v>0</v>
      </c>
      <c r="G31" s="204">
        <f>SUM(G32:G33)</f>
        <v>0</v>
      </c>
    </row>
    <row r="32" spans="1:7" ht="15.75" customHeight="1">
      <c r="A32" s="200"/>
      <c r="B32" s="201"/>
      <c r="C32" s="194"/>
      <c r="D32" s="205" t="s">
        <v>85</v>
      </c>
      <c r="E32" s="206"/>
      <c r="F32" s="194"/>
      <c r="G32" s="194"/>
    </row>
    <row r="33" spans="1:7" ht="15.75" customHeight="1">
      <c r="A33" s="195"/>
      <c r="B33" s="201"/>
      <c r="C33" s="194"/>
      <c r="D33" s="207" t="s">
        <v>86</v>
      </c>
      <c r="E33" s="206"/>
      <c r="F33" s="194"/>
      <c r="G33" s="194"/>
    </row>
    <row r="34" spans="1:7" ht="15.75" customHeight="1">
      <c r="A34" s="208"/>
      <c r="B34" s="209"/>
      <c r="C34" s="194"/>
      <c r="D34" s="207"/>
      <c r="E34" s="206"/>
      <c r="F34" s="194"/>
      <c r="G34" s="194"/>
    </row>
    <row r="35" spans="1:7" ht="15.75" customHeight="1">
      <c r="A35" s="210" t="s">
        <v>87</v>
      </c>
      <c r="B35" s="211">
        <v>4753476.85</v>
      </c>
      <c r="C35" s="194">
        <v>2688069.89</v>
      </c>
      <c r="D35" s="212" t="s">
        <v>88</v>
      </c>
      <c r="E35" s="212"/>
      <c r="F35" s="194"/>
      <c r="G35" s="194"/>
    </row>
    <row r="36" spans="1:7" ht="15.75" customHeight="1">
      <c r="A36" s="213" t="s">
        <v>89</v>
      </c>
      <c r="B36" s="211">
        <v>4753476.85</v>
      </c>
      <c r="C36" s="194">
        <v>2688069.89</v>
      </c>
      <c r="D36" s="212" t="s">
        <v>90</v>
      </c>
      <c r="E36" s="214">
        <f>E37+E38</f>
        <v>2688069.89</v>
      </c>
      <c r="F36" s="214">
        <f>F37+F38</f>
        <v>0</v>
      </c>
      <c r="G36" s="214">
        <f>G37+G38</f>
        <v>0</v>
      </c>
    </row>
    <row r="37" spans="1:7" ht="15.75" customHeight="1">
      <c r="A37" s="213"/>
      <c r="B37" s="211"/>
      <c r="C37" s="194"/>
      <c r="D37" s="199" t="s">
        <v>91</v>
      </c>
      <c r="E37" s="199">
        <v>2688069.89</v>
      </c>
      <c r="F37" s="194"/>
      <c r="G37" s="194"/>
    </row>
    <row r="38" spans="1:7" ht="15.75" customHeight="1">
      <c r="A38" s="213"/>
      <c r="B38" s="211"/>
      <c r="C38" s="194"/>
      <c r="D38" s="183" t="s">
        <v>92</v>
      </c>
      <c r="E38" s="215"/>
      <c r="F38" s="194"/>
      <c r="G38" s="194"/>
    </row>
    <row r="39" spans="1:7" ht="15.75" customHeight="1">
      <c r="A39" s="210" t="s">
        <v>93</v>
      </c>
      <c r="B39" s="212"/>
      <c r="C39" s="194"/>
      <c r="D39" s="199"/>
      <c r="E39" s="199"/>
      <c r="F39" s="194"/>
      <c r="G39" s="194"/>
    </row>
    <row r="40" spans="1:7" ht="15.75" customHeight="1">
      <c r="A40" s="216" t="s">
        <v>94</v>
      </c>
      <c r="B40" s="217">
        <f>B21+B22+B35</f>
        <v>44822059.1</v>
      </c>
      <c r="C40" s="204">
        <f>C21+C22+C35</f>
        <v>29569906.79</v>
      </c>
      <c r="D40" s="216" t="s">
        <v>95</v>
      </c>
      <c r="E40" s="218">
        <f>E29+E30+E35+E36</f>
        <v>44822059.1</v>
      </c>
      <c r="F40" s="218">
        <f>F29+F30+F35+F36</f>
        <v>29569906.79</v>
      </c>
      <c r="G40" s="218">
        <f>G29+G30+G35+G36</f>
        <v>2688069.89</v>
      </c>
    </row>
  </sheetData>
  <sheetProtection/>
  <mergeCells count="3">
    <mergeCell ref="A1:G1"/>
    <mergeCell ref="A3:C3"/>
    <mergeCell ref="D3:G3"/>
  </mergeCells>
  <printOptions horizontalCentered="1"/>
  <pageMargins left="0.15748031496062992" right="0.15748031496062992" top="0.21" bottom="0.22" header="0.11811023622047245" footer="0.11811023622047245"/>
  <pageSetup firstPageNumber="6" useFirstPageNumber="1" fitToHeight="1" fitToWidth="1" horizontalDpi="600" verticalDpi="600" orientation="landscape" paperSize="9" scale="8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89"/>
  <sheetViews>
    <sheetView workbookViewId="0" topLeftCell="A1">
      <selection activeCell="C79" sqref="C79"/>
    </sheetView>
  </sheetViews>
  <sheetFormatPr defaultColWidth="31.375" defaultRowHeight="14.25"/>
  <cols>
    <col min="1" max="1" width="11.50390625" style="159" customWidth="1"/>
    <col min="2" max="2" width="51.875" style="159" customWidth="1"/>
    <col min="3" max="3" width="18.50390625" style="159" customWidth="1"/>
    <col min="4" max="16384" width="31.375" style="159" customWidth="1"/>
  </cols>
  <sheetData>
    <row r="1" spans="1:3" s="158" customFormat="1" ht="24">
      <c r="A1" s="141" t="s">
        <v>96</v>
      </c>
      <c r="B1" s="141"/>
      <c r="C1" s="141"/>
    </row>
    <row r="2" spans="2:3" ht="14.25">
      <c r="B2" s="160" t="s">
        <v>38</v>
      </c>
      <c r="C2" s="160"/>
    </row>
    <row r="3" spans="1:3" ht="18.75">
      <c r="A3" s="161" t="s">
        <v>97</v>
      </c>
      <c r="B3" s="162" t="s">
        <v>98</v>
      </c>
      <c r="C3" s="163" t="s">
        <v>99</v>
      </c>
    </row>
    <row r="4" spans="1:3" ht="15" customHeight="1">
      <c r="A4" s="164"/>
      <c r="B4" s="165" t="s">
        <v>100</v>
      </c>
      <c r="C4" s="166">
        <f>SUM(C5,C20,C23,C26,C45,C52,C59,C62,C77,C84,C87)</f>
        <v>29569906.79</v>
      </c>
    </row>
    <row r="5" spans="1:3" ht="15" customHeight="1">
      <c r="A5" s="167" t="s">
        <v>101</v>
      </c>
      <c r="B5" s="167" t="s">
        <v>102</v>
      </c>
      <c r="C5" s="166">
        <f>SUM(C6,C8,C12,C14,C16,C18)</f>
        <v>9293951.66</v>
      </c>
    </row>
    <row r="6" spans="1:3" ht="15" customHeight="1">
      <c r="A6" s="168">
        <v>20101</v>
      </c>
      <c r="B6" s="168" t="s">
        <v>103</v>
      </c>
      <c r="C6" s="166">
        <f>SUM(C7)</f>
        <v>0</v>
      </c>
    </row>
    <row r="7" spans="1:3" ht="15" customHeight="1">
      <c r="A7" s="168">
        <v>2010101</v>
      </c>
      <c r="B7" s="169" t="s">
        <v>104</v>
      </c>
      <c r="C7" s="170"/>
    </row>
    <row r="8" spans="1:3" ht="15" customHeight="1">
      <c r="A8" s="168" t="s">
        <v>105</v>
      </c>
      <c r="B8" s="168" t="s">
        <v>106</v>
      </c>
      <c r="C8" s="166">
        <f>SUM(C9:C11)</f>
        <v>7506983.66</v>
      </c>
    </row>
    <row r="9" spans="1:3" ht="15" customHeight="1">
      <c r="A9" s="168" t="s">
        <v>107</v>
      </c>
      <c r="B9" s="169" t="s">
        <v>108</v>
      </c>
      <c r="C9" s="170">
        <v>7506983.66</v>
      </c>
    </row>
    <row r="10" spans="1:3" ht="15" customHeight="1">
      <c r="A10" s="168" t="s">
        <v>109</v>
      </c>
      <c r="B10" s="168" t="s">
        <v>110</v>
      </c>
      <c r="C10" s="170"/>
    </row>
    <row r="11" spans="1:3" ht="15" customHeight="1">
      <c r="A11" s="168" t="s">
        <v>111</v>
      </c>
      <c r="B11" s="169" t="s">
        <v>112</v>
      </c>
      <c r="C11" s="170"/>
    </row>
    <row r="12" spans="1:3" ht="15" customHeight="1">
      <c r="A12" s="168">
        <v>20129</v>
      </c>
      <c r="B12" s="168" t="s">
        <v>113</v>
      </c>
      <c r="C12" s="166">
        <f>SUM(C13)</f>
        <v>0</v>
      </c>
    </row>
    <row r="13" spans="1:3" ht="15" customHeight="1">
      <c r="A13" s="168">
        <v>2012950</v>
      </c>
      <c r="B13" s="168" t="s">
        <v>114</v>
      </c>
      <c r="C13" s="170"/>
    </row>
    <row r="14" spans="1:3" ht="15" customHeight="1">
      <c r="A14" s="168" t="s">
        <v>115</v>
      </c>
      <c r="B14" s="168" t="s">
        <v>116</v>
      </c>
      <c r="C14" s="166">
        <f>SUM(C15)</f>
        <v>0</v>
      </c>
    </row>
    <row r="15" spans="1:3" ht="15" customHeight="1">
      <c r="A15" s="168" t="s">
        <v>117</v>
      </c>
      <c r="B15" s="168" t="s">
        <v>118</v>
      </c>
      <c r="C15" s="170"/>
    </row>
    <row r="16" spans="1:3" ht="15" customHeight="1">
      <c r="A16" s="168">
        <v>20132</v>
      </c>
      <c r="B16" s="168" t="s">
        <v>119</v>
      </c>
      <c r="C16" s="166">
        <f>SUM(C17)</f>
        <v>0</v>
      </c>
    </row>
    <row r="17" spans="1:3" ht="15" customHeight="1">
      <c r="A17" s="168">
        <v>2013202</v>
      </c>
      <c r="B17" s="168" t="s">
        <v>118</v>
      </c>
      <c r="C17" s="170"/>
    </row>
    <row r="18" spans="1:3" ht="15" customHeight="1">
      <c r="A18" s="168">
        <v>20199</v>
      </c>
      <c r="B18" s="168" t="s">
        <v>120</v>
      </c>
      <c r="C18" s="166">
        <f>SUM(C19)</f>
        <v>1786968</v>
      </c>
    </row>
    <row r="19" spans="1:3" ht="15" customHeight="1">
      <c r="A19" s="168">
        <v>2019999</v>
      </c>
      <c r="B19" s="168" t="s">
        <v>121</v>
      </c>
      <c r="C19" s="170">
        <v>1786968</v>
      </c>
    </row>
    <row r="20" spans="1:3" ht="15" customHeight="1">
      <c r="A20" s="167">
        <v>204</v>
      </c>
      <c r="B20" s="167" t="s">
        <v>122</v>
      </c>
      <c r="C20" s="166">
        <f>SUM(C21)</f>
        <v>0</v>
      </c>
    </row>
    <row r="21" spans="1:3" ht="15" customHeight="1">
      <c r="A21" s="168">
        <v>20499</v>
      </c>
      <c r="B21" s="168" t="s">
        <v>123</v>
      </c>
      <c r="C21" s="166">
        <f>SUM(C22)</f>
        <v>0</v>
      </c>
    </row>
    <row r="22" spans="1:3" ht="15" customHeight="1">
      <c r="A22" s="168">
        <v>2049999</v>
      </c>
      <c r="B22" s="168" t="s">
        <v>124</v>
      </c>
      <c r="C22" s="170"/>
    </row>
    <row r="23" spans="1:3" ht="15" customHeight="1">
      <c r="A23" s="167">
        <v>207</v>
      </c>
      <c r="B23" s="167" t="s">
        <v>125</v>
      </c>
      <c r="C23" s="166">
        <f>SUM(C24)</f>
        <v>436872</v>
      </c>
    </row>
    <row r="24" spans="1:3" ht="15" customHeight="1">
      <c r="A24" s="168">
        <v>20701</v>
      </c>
      <c r="B24" s="168" t="s">
        <v>126</v>
      </c>
      <c r="C24" s="166">
        <f>SUM(C25)</f>
        <v>436872</v>
      </c>
    </row>
    <row r="25" spans="1:3" ht="15" customHeight="1">
      <c r="A25" s="168">
        <v>2070109</v>
      </c>
      <c r="B25" s="168" t="s">
        <v>127</v>
      </c>
      <c r="C25" s="170">
        <v>436872</v>
      </c>
    </row>
    <row r="26" spans="1:3" ht="15" customHeight="1">
      <c r="A26" s="167" t="s">
        <v>128</v>
      </c>
      <c r="B26" s="167" t="s">
        <v>129</v>
      </c>
      <c r="C26" s="166">
        <f>SUM(C27,C30,C36,C39,C43,C32)</f>
        <v>5307874.4</v>
      </c>
    </row>
    <row r="27" spans="1:3" ht="15" customHeight="1">
      <c r="A27" s="168">
        <v>20801</v>
      </c>
      <c r="B27" s="168" t="s">
        <v>130</v>
      </c>
      <c r="C27" s="166">
        <f>SUM(C28:C29)</f>
        <v>568964</v>
      </c>
    </row>
    <row r="28" spans="1:3" ht="15" customHeight="1">
      <c r="A28" s="168">
        <v>2080109</v>
      </c>
      <c r="B28" s="168" t="s">
        <v>131</v>
      </c>
      <c r="C28" s="170">
        <v>568964</v>
      </c>
    </row>
    <row r="29" spans="1:3" ht="15" customHeight="1">
      <c r="A29" s="168">
        <v>2080199</v>
      </c>
      <c r="B29" s="168" t="s">
        <v>132</v>
      </c>
      <c r="C29" s="170"/>
    </row>
    <row r="30" spans="1:3" ht="15" customHeight="1">
      <c r="A30" s="168" t="s">
        <v>133</v>
      </c>
      <c r="B30" s="168" t="s">
        <v>134</v>
      </c>
      <c r="C30" s="166">
        <f>SUM(C31)</f>
        <v>720000</v>
      </c>
    </row>
    <row r="31" spans="1:3" ht="15" customHeight="1">
      <c r="A31" s="168" t="s">
        <v>135</v>
      </c>
      <c r="B31" s="168" t="s">
        <v>136</v>
      </c>
      <c r="C31" s="170">
        <v>720000</v>
      </c>
    </row>
    <row r="32" spans="1:3" ht="15" customHeight="1">
      <c r="A32" s="168" t="s">
        <v>137</v>
      </c>
      <c r="B32" s="168" t="s">
        <v>138</v>
      </c>
      <c r="C32" s="166">
        <f>SUM(C33:C35)</f>
        <v>3438530.4000000004</v>
      </c>
    </row>
    <row r="33" spans="1:3" ht="15" customHeight="1">
      <c r="A33" s="168" t="s">
        <v>139</v>
      </c>
      <c r="B33" s="168" t="s">
        <v>140</v>
      </c>
      <c r="C33" s="170">
        <v>1602353.6</v>
      </c>
    </row>
    <row r="34" spans="1:3" ht="15" customHeight="1">
      <c r="A34" s="168" t="s">
        <v>141</v>
      </c>
      <c r="B34" s="168" t="s">
        <v>142</v>
      </c>
      <c r="C34" s="170">
        <v>801176.8</v>
      </c>
    </row>
    <row r="35" spans="1:3" ht="15" customHeight="1">
      <c r="A35" s="168" t="s">
        <v>143</v>
      </c>
      <c r="B35" s="168" t="s">
        <v>144</v>
      </c>
      <c r="C35" s="170">
        <v>1035000</v>
      </c>
    </row>
    <row r="36" spans="1:3" ht="15" customHeight="1">
      <c r="A36" s="168">
        <v>20808</v>
      </c>
      <c r="B36" s="168" t="s">
        <v>145</v>
      </c>
      <c r="C36" s="166">
        <f>SUM(C37:C38)</f>
        <v>209500</v>
      </c>
    </row>
    <row r="37" spans="1:3" ht="15" customHeight="1">
      <c r="A37" s="168">
        <v>2080801</v>
      </c>
      <c r="B37" s="168" t="s">
        <v>146</v>
      </c>
      <c r="C37" s="170"/>
    </row>
    <row r="38" spans="1:3" ht="15" customHeight="1">
      <c r="A38" s="168">
        <v>2080899</v>
      </c>
      <c r="B38" s="168" t="s">
        <v>147</v>
      </c>
      <c r="C38" s="170">
        <v>209500</v>
      </c>
    </row>
    <row r="39" spans="1:3" ht="15" customHeight="1">
      <c r="A39" s="168" t="s">
        <v>148</v>
      </c>
      <c r="B39" s="168" t="s">
        <v>149</v>
      </c>
      <c r="C39" s="166">
        <f>SUM(C40:C42)</f>
        <v>79780</v>
      </c>
    </row>
    <row r="40" spans="1:3" ht="15" customHeight="1">
      <c r="A40" s="168">
        <v>2081002</v>
      </c>
      <c r="B40" s="168" t="s">
        <v>150</v>
      </c>
      <c r="C40" s="170"/>
    </row>
    <row r="41" spans="1:3" ht="15" customHeight="1">
      <c r="A41" s="168" t="s">
        <v>151</v>
      </c>
      <c r="B41" s="168" t="s">
        <v>152</v>
      </c>
      <c r="C41" s="170"/>
    </row>
    <row r="42" spans="1:3" ht="15" customHeight="1">
      <c r="A42" s="168" t="s">
        <v>153</v>
      </c>
      <c r="B42" s="168" t="s">
        <v>154</v>
      </c>
      <c r="C42" s="170">
        <v>79780</v>
      </c>
    </row>
    <row r="43" spans="1:3" ht="15" customHeight="1">
      <c r="A43" s="168">
        <v>20828</v>
      </c>
      <c r="B43" s="168" t="s">
        <v>155</v>
      </c>
      <c r="C43" s="166">
        <f>SUM(C44)</f>
        <v>291100</v>
      </c>
    </row>
    <row r="44" spans="1:3" ht="15" customHeight="1">
      <c r="A44" s="168">
        <v>2082850</v>
      </c>
      <c r="B44" s="168" t="s">
        <v>114</v>
      </c>
      <c r="C44" s="170">
        <v>291100</v>
      </c>
    </row>
    <row r="45" spans="1:3" ht="15" customHeight="1">
      <c r="A45" s="167" t="s">
        <v>156</v>
      </c>
      <c r="B45" s="167" t="s">
        <v>157</v>
      </c>
      <c r="C45" s="166">
        <f>SUM(C46,C50)</f>
        <v>1214945.9800000002</v>
      </c>
    </row>
    <row r="46" spans="1:3" ht="15" customHeight="1">
      <c r="A46" s="168" t="s">
        <v>158</v>
      </c>
      <c r="B46" s="168" t="s">
        <v>159</v>
      </c>
      <c r="C46" s="166">
        <f>SUM(C47:C49)</f>
        <v>1214945.9800000002</v>
      </c>
    </row>
    <row r="47" spans="1:3" ht="15" customHeight="1">
      <c r="A47" s="168" t="s">
        <v>160</v>
      </c>
      <c r="B47" s="168" t="s">
        <v>161</v>
      </c>
      <c r="C47" s="170">
        <v>629841.55</v>
      </c>
    </row>
    <row r="48" spans="1:3" ht="15" customHeight="1">
      <c r="A48" s="168" t="s">
        <v>162</v>
      </c>
      <c r="B48" s="168" t="s">
        <v>163</v>
      </c>
      <c r="C48" s="170">
        <v>560355.9</v>
      </c>
    </row>
    <row r="49" spans="1:3" ht="15" customHeight="1">
      <c r="A49" s="168" t="s">
        <v>164</v>
      </c>
      <c r="B49" s="168" t="s">
        <v>165</v>
      </c>
      <c r="C49" s="170">
        <v>24748.53</v>
      </c>
    </row>
    <row r="50" spans="1:3" ht="15" customHeight="1">
      <c r="A50" s="168">
        <v>21015</v>
      </c>
      <c r="B50" s="168" t="s">
        <v>166</v>
      </c>
      <c r="C50" s="166">
        <f>SUM(C51)</f>
        <v>0</v>
      </c>
    </row>
    <row r="51" spans="1:3" ht="15" customHeight="1">
      <c r="A51" s="168">
        <v>2101506</v>
      </c>
      <c r="B51" s="168" t="s">
        <v>167</v>
      </c>
      <c r="C51" s="170"/>
    </row>
    <row r="52" spans="1:3" ht="15" customHeight="1">
      <c r="A52" s="167">
        <v>211</v>
      </c>
      <c r="B52" s="167" t="s">
        <v>168</v>
      </c>
      <c r="C52" s="166">
        <f>SUM(C53,C55,C57)</f>
        <v>2086392</v>
      </c>
    </row>
    <row r="53" spans="1:3" ht="15" customHeight="1">
      <c r="A53" s="168">
        <v>21103</v>
      </c>
      <c r="B53" s="168" t="s">
        <v>169</v>
      </c>
      <c r="C53" s="166">
        <f>SUM(C54)</f>
        <v>0</v>
      </c>
    </row>
    <row r="54" spans="1:3" ht="15" customHeight="1">
      <c r="A54" s="168">
        <v>2110302</v>
      </c>
      <c r="B54" s="168" t="s">
        <v>170</v>
      </c>
      <c r="C54" s="170"/>
    </row>
    <row r="55" spans="1:3" ht="15" customHeight="1">
      <c r="A55" s="168">
        <v>21104</v>
      </c>
      <c r="B55" s="168" t="s">
        <v>171</v>
      </c>
      <c r="C55" s="166">
        <f>SUM(C56)</f>
        <v>2086392</v>
      </c>
    </row>
    <row r="56" spans="1:3" ht="15" customHeight="1">
      <c r="A56" s="168">
        <v>2110402</v>
      </c>
      <c r="B56" s="168" t="s">
        <v>172</v>
      </c>
      <c r="C56" s="170">
        <v>2086392</v>
      </c>
    </row>
    <row r="57" spans="1:3" ht="15" customHeight="1">
      <c r="A57" s="168">
        <v>21199</v>
      </c>
      <c r="B57" s="168" t="s">
        <v>173</v>
      </c>
      <c r="C57" s="166">
        <f>SUM(C58)</f>
        <v>0</v>
      </c>
    </row>
    <row r="58" spans="1:3" ht="15" customHeight="1">
      <c r="A58" s="168">
        <v>2119999</v>
      </c>
      <c r="B58" s="168" t="s">
        <v>174</v>
      </c>
      <c r="C58" s="170"/>
    </row>
    <row r="59" spans="1:3" ht="15" customHeight="1">
      <c r="A59" s="167">
        <v>212</v>
      </c>
      <c r="B59" s="167" t="s">
        <v>175</v>
      </c>
      <c r="C59" s="166">
        <f>SUM(C60)</f>
        <v>0</v>
      </c>
    </row>
    <row r="60" spans="1:3" ht="15" customHeight="1">
      <c r="A60" s="168">
        <v>21299</v>
      </c>
      <c r="B60" s="168" t="s">
        <v>176</v>
      </c>
      <c r="C60" s="166">
        <f>SUM(C61)</f>
        <v>0</v>
      </c>
    </row>
    <row r="61" spans="1:3" ht="15" customHeight="1">
      <c r="A61" s="168">
        <v>2129999</v>
      </c>
      <c r="B61" s="168" t="s">
        <v>177</v>
      </c>
      <c r="C61" s="170"/>
    </row>
    <row r="62" spans="1:3" ht="15" customHeight="1">
      <c r="A62" s="167" t="s">
        <v>178</v>
      </c>
      <c r="B62" s="167" t="s">
        <v>179</v>
      </c>
      <c r="C62" s="166">
        <f>SUM(C63,C66,C68,C72,C75)</f>
        <v>8246238.05</v>
      </c>
    </row>
    <row r="63" spans="1:3" ht="15" customHeight="1">
      <c r="A63" s="168" t="s">
        <v>180</v>
      </c>
      <c r="B63" s="168" t="s">
        <v>181</v>
      </c>
      <c r="C63" s="166">
        <f>SUM(C64:C65)</f>
        <v>2773639.66</v>
      </c>
    </row>
    <row r="64" spans="1:3" ht="15" customHeight="1">
      <c r="A64" s="168">
        <v>2130101</v>
      </c>
      <c r="B64" s="168" t="s">
        <v>104</v>
      </c>
      <c r="C64" s="170"/>
    </row>
    <row r="65" spans="1:3" ht="15" customHeight="1">
      <c r="A65" s="168" t="s">
        <v>182</v>
      </c>
      <c r="B65" s="168" t="s">
        <v>183</v>
      </c>
      <c r="C65" s="170">
        <v>2773639.66</v>
      </c>
    </row>
    <row r="66" spans="1:3" ht="15" customHeight="1">
      <c r="A66" s="168">
        <v>21303</v>
      </c>
      <c r="B66" s="168" t="s">
        <v>184</v>
      </c>
      <c r="C66" s="166">
        <f>SUM(C67)</f>
        <v>919596</v>
      </c>
    </row>
    <row r="67" spans="1:3" ht="15" customHeight="1">
      <c r="A67" s="168">
        <v>2130311</v>
      </c>
      <c r="B67" s="168" t="s">
        <v>185</v>
      </c>
      <c r="C67" s="170">
        <v>919596</v>
      </c>
    </row>
    <row r="68" spans="1:3" ht="15" customHeight="1">
      <c r="A68" s="168" t="s">
        <v>186</v>
      </c>
      <c r="B68" s="168" t="s">
        <v>187</v>
      </c>
      <c r="C68" s="166">
        <f>SUM(C69:C71)</f>
        <v>340688.95999999996</v>
      </c>
    </row>
    <row r="69" spans="1:3" ht="15" customHeight="1">
      <c r="A69" s="168" t="s">
        <v>188</v>
      </c>
      <c r="B69" s="168" t="s">
        <v>189</v>
      </c>
      <c r="C69" s="170">
        <v>91744.43</v>
      </c>
    </row>
    <row r="70" spans="1:3" ht="15" customHeight="1">
      <c r="A70" s="168" t="s">
        <v>190</v>
      </c>
      <c r="B70" s="168" t="s">
        <v>191</v>
      </c>
      <c r="C70" s="170">
        <v>248944.53</v>
      </c>
    </row>
    <row r="71" spans="1:3" ht="15" customHeight="1">
      <c r="A71" s="168" t="s">
        <v>192</v>
      </c>
      <c r="B71" s="168" t="s">
        <v>193</v>
      </c>
      <c r="C71" s="170"/>
    </row>
    <row r="72" spans="1:3" ht="15" customHeight="1">
      <c r="A72" s="168" t="s">
        <v>194</v>
      </c>
      <c r="B72" s="168" t="s">
        <v>195</v>
      </c>
      <c r="C72" s="166">
        <f>SUM(C73:C74)</f>
        <v>4200508.93</v>
      </c>
    </row>
    <row r="73" spans="1:3" ht="15" customHeight="1">
      <c r="A73" s="168" t="s">
        <v>196</v>
      </c>
      <c r="B73" s="168" t="s">
        <v>197</v>
      </c>
      <c r="C73" s="170">
        <v>600508.93</v>
      </c>
    </row>
    <row r="74" spans="1:3" ht="15" customHeight="1">
      <c r="A74" s="168" t="s">
        <v>198</v>
      </c>
      <c r="B74" s="168" t="s">
        <v>199</v>
      </c>
      <c r="C74" s="170">
        <v>3600000</v>
      </c>
    </row>
    <row r="75" spans="1:3" ht="15" customHeight="1">
      <c r="A75" s="168" t="s">
        <v>200</v>
      </c>
      <c r="B75" s="168" t="s">
        <v>201</v>
      </c>
      <c r="C75" s="166">
        <f>SUM(C76)</f>
        <v>11804.5</v>
      </c>
    </row>
    <row r="76" spans="1:3" ht="15" customHeight="1">
      <c r="A76" s="168" t="s">
        <v>202</v>
      </c>
      <c r="B76" s="168" t="s">
        <v>203</v>
      </c>
      <c r="C76" s="170">
        <v>11804.5</v>
      </c>
    </row>
    <row r="77" spans="1:3" ht="15" customHeight="1">
      <c r="A77" s="167" t="s">
        <v>204</v>
      </c>
      <c r="B77" s="167" t="s">
        <v>205</v>
      </c>
      <c r="C77" s="166">
        <f>SUM(C78,C82)</f>
        <v>1735067.5</v>
      </c>
    </row>
    <row r="78" spans="1:3" ht="15" customHeight="1">
      <c r="A78" s="168" t="s">
        <v>206</v>
      </c>
      <c r="B78" s="168" t="s">
        <v>207</v>
      </c>
      <c r="C78" s="166">
        <f>SUM(C79:C81)</f>
        <v>1735067.5</v>
      </c>
    </row>
    <row r="79" spans="1:3" ht="15" customHeight="1">
      <c r="A79" s="168">
        <v>2140104</v>
      </c>
      <c r="B79" s="168" t="s">
        <v>208</v>
      </c>
      <c r="C79" s="170">
        <v>1735067.5</v>
      </c>
    </row>
    <row r="80" spans="1:3" ht="15" customHeight="1">
      <c r="A80" s="168">
        <v>2140110</v>
      </c>
      <c r="B80" s="168" t="s">
        <v>209</v>
      </c>
      <c r="C80" s="170"/>
    </row>
    <row r="81" spans="1:3" ht="15" customHeight="1">
      <c r="A81" s="168" t="s">
        <v>210</v>
      </c>
      <c r="B81" s="168" t="s">
        <v>211</v>
      </c>
      <c r="C81" s="170"/>
    </row>
    <row r="82" spans="1:3" ht="15" customHeight="1">
      <c r="A82" s="168" t="s">
        <v>212</v>
      </c>
      <c r="B82" s="168" t="s">
        <v>213</v>
      </c>
      <c r="C82" s="166">
        <f>SUM(C83)</f>
        <v>0</v>
      </c>
    </row>
    <row r="83" spans="1:3" ht="15" customHeight="1">
      <c r="A83" s="168" t="s">
        <v>214</v>
      </c>
      <c r="B83" s="168" t="s">
        <v>215</v>
      </c>
      <c r="C83" s="170"/>
    </row>
    <row r="84" spans="1:3" ht="15" customHeight="1">
      <c r="A84" s="167" t="s">
        <v>216</v>
      </c>
      <c r="B84" s="167" t="s">
        <v>217</v>
      </c>
      <c r="C84" s="166">
        <f>C85</f>
        <v>1248565.2</v>
      </c>
    </row>
    <row r="85" spans="1:3" ht="15" customHeight="1">
      <c r="A85" s="168" t="s">
        <v>218</v>
      </c>
      <c r="B85" s="168" t="s">
        <v>219</v>
      </c>
      <c r="C85" s="166">
        <f>SUM(C86)</f>
        <v>1248565.2</v>
      </c>
    </row>
    <row r="86" spans="1:3" ht="15" customHeight="1">
      <c r="A86" s="168" t="s">
        <v>220</v>
      </c>
      <c r="B86" s="168" t="s">
        <v>221</v>
      </c>
      <c r="C86" s="170">
        <v>1248565.2</v>
      </c>
    </row>
    <row r="87" spans="1:3" ht="14.25">
      <c r="A87" s="167">
        <v>224</v>
      </c>
      <c r="B87" s="167" t="s">
        <v>222</v>
      </c>
      <c r="C87" s="166">
        <f>SUM(C88)</f>
        <v>0</v>
      </c>
    </row>
    <row r="88" spans="1:3" ht="14.25">
      <c r="A88" s="168">
        <v>22407</v>
      </c>
      <c r="B88" s="168" t="s">
        <v>223</v>
      </c>
      <c r="C88" s="166">
        <f>SUM(C89)</f>
        <v>0</v>
      </c>
    </row>
    <row r="89" spans="1:3" ht="14.25">
      <c r="A89" s="168">
        <v>2240799</v>
      </c>
      <c r="B89" s="168" t="s">
        <v>224</v>
      </c>
      <c r="C89" s="171"/>
    </row>
  </sheetData>
  <sheetProtection/>
  <autoFilter ref="A3:C89"/>
  <mergeCells count="2">
    <mergeCell ref="A1:C1"/>
    <mergeCell ref="B2:C2"/>
  </mergeCells>
  <printOptions/>
  <pageMargins left="0.7086614173228347" right="0.7086614173228347" top="0.5905511811023623" bottom="0.3937007874015748" header="0.31496062992125984" footer="0.2362204724409449"/>
  <pageSetup fitToHeight="1" fitToWidth="1" orientation="portrait" paperSize="9" scale="5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61"/>
  <sheetViews>
    <sheetView workbookViewId="0" topLeftCell="A1">
      <selection activeCell="Q16" sqref="Q16"/>
    </sheetView>
  </sheetViews>
  <sheetFormatPr defaultColWidth="9.00390625" defaultRowHeight="14.25"/>
  <cols>
    <col min="1" max="1" width="11.125" style="0" customWidth="1"/>
    <col min="2" max="2" width="46.00390625" style="0" customWidth="1"/>
    <col min="3" max="3" width="17.25390625" style="140" customWidth="1"/>
  </cols>
  <sheetData>
    <row r="1" spans="1:3" ht="24">
      <c r="A1" s="141" t="s">
        <v>225</v>
      </c>
      <c r="B1" s="141"/>
      <c r="C1" s="142"/>
    </row>
    <row r="2" spans="1:3" ht="14.25">
      <c r="A2" s="143"/>
      <c r="B2" s="144" t="s">
        <v>226</v>
      </c>
      <c r="C2" s="145"/>
    </row>
    <row r="3" spans="1:3" ht="14.25">
      <c r="A3" s="146"/>
      <c r="B3" s="147"/>
      <c r="C3" s="148" t="s">
        <v>38</v>
      </c>
    </row>
    <row r="4" spans="1:3" ht="16.5">
      <c r="A4" s="149" t="s">
        <v>227</v>
      </c>
      <c r="B4" s="150" t="s">
        <v>228</v>
      </c>
      <c r="C4" s="151" t="s">
        <v>229</v>
      </c>
    </row>
    <row r="5" spans="1:3" ht="16.5">
      <c r="A5" s="152"/>
      <c r="B5" s="149" t="s">
        <v>230</v>
      </c>
      <c r="C5" s="153">
        <f>C6+C11+C22+C30+C37+C41+C44+C48+C51+C57</f>
        <v>29569906.79</v>
      </c>
    </row>
    <row r="6" spans="1:3" ht="16.5">
      <c r="A6" s="154">
        <v>501</v>
      </c>
      <c r="B6" s="155" t="s">
        <v>231</v>
      </c>
      <c r="C6" s="156">
        <f>SUM(C7:C10)</f>
        <v>8415896.82</v>
      </c>
    </row>
    <row r="7" spans="1:3" ht="16.5">
      <c r="A7" s="154">
        <v>50101</v>
      </c>
      <c r="B7" s="155" t="s">
        <v>232</v>
      </c>
      <c r="C7" s="157">
        <v>5731490</v>
      </c>
    </row>
    <row r="8" spans="1:3" ht="16.5">
      <c r="A8" s="154">
        <v>50102</v>
      </c>
      <c r="B8" s="155" t="s">
        <v>233</v>
      </c>
      <c r="C8" s="157">
        <v>1800128.02</v>
      </c>
    </row>
    <row r="9" spans="1:3" ht="16.5">
      <c r="A9" s="154">
        <v>50103</v>
      </c>
      <c r="B9" s="155" t="s">
        <v>234</v>
      </c>
      <c r="C9" s="157">
        <v>687778.8</v>
      </c>
    </row>
    <row r="10" spans="1:3" ht="16.5">
      <c r="A10" s="154">
        <v>50199</v>
      </c>
      <c r="B10" s="155" t="s">
        <v>235</v>
      </c>
      <c r="C10" s="157">
        <v>196500</v>
      </c>
    </row>
    <row r="11" spans="1:3" ht="16.5">
      <c r="A11" s="154">
        <v>502</v>
      </c>
      <c r="B11" s="155" t="s">
        <v>236</v>
      </c>
      <c r="C11" s="156">
        <f>SUM(C12:C21)</f>
        <v>1595793.66</v>
      </c>
    </row>
    <row r="12" spans="1:3" ht="16.5">
      <c r="A12" s="154">
        <v>50201</v>
      </c>
      <c r="B12" s="155" t="s">
        <v>237</v>
      </c>
      <c r="C12" s="157">
        <v>1090915.16</v>
      </c>
    </row>
    <row r="13" spans="1:3" ht="16.5">
      <c r="A13" s="154">
        <v>50202</v>
      </c>
      <c r="B13" s="155" t="s">
        <v>238</v>
      </c>
      <c r="C13" s="157">
        <v>100000</v>
      </c>
    </row>
    <row r="14" spans="1:3" ht="16.5">
      <c r="A14" s="154">
        <v>50203</v>
      </c>
      <c r="B14" s="155" t="s">
        <v>239</v>
      </c>
      <c r="C14" s="157">
        <v>14978.5</v>
      </c>
    </row>
    <row r="15" spans="1:3" ht="16.5">
      <c r="A15" s="154">
        <v>50204</v>
      </c>
      <c r="B15" s="155" t="s">
        <v>240</v>
      </c>
      <c r="C15" s="157"/>
    </row>
    <row r="16" spans="1:3" ht="16.5">
      <c r="A16" s="154">
        <v>50205</v>
      </c>
      <c r="B16" s="155" t="s">
        <v>241</v>
      </c>
      <c r="C16" s="157">
        <v>120000</v>
      </c>
    </row>
    <row r="17" spans="1:3" ht="16.5">
      <c r="A17" s="154">
        <v>50206</v>
      </c>
      <c r="B17" s="155" t="s">
        <v>242</v>
      </c>
      <c r="C17" s="157">
        <v>29900</v>
      </c>
    </row>
    <row r="18" spans="1:3" ht="16.5">
      <c r="A18" s="154">
        <v>50207</v>
      </c>
      <c r="B18" s="155" t="s">
        <v>243</v>
      </c>
      <c r="C18" s="157"/>
    </row>
    <row r="19" spans="1:3" ht="16.5">
      <c r="A19" s="154">
        <v>50208</v>
      </c>
      <c r="B19" s="155" t="s">
        <v>244</v>
      </c>
      <c r="C19" s="157">
        <v>40000</v>
      </c>
    </row>
    <row r="20" spans="1:3" ht="16.5">
      <c r="A20" s="154">
        <v>50209</v>
      </c>
      <c r="B20" s="155" t="s">
        <v>245</v>
      </c>
      <c r="C20" s="157">
        <v>50000</v>
      </c>
    </row>
    <row r="21" spans="1:3" ht="16.5">
      <c r="A21" s="154">
        <v>50299</v>
      </c>
      <c r="B21" s="155" t="s">
        <v>246</v>
      </c>
      <c r="C21" s="157">
        <v>150000</v>
      </c>
    </row>
    <row r="22" spans="1:3" ht="16.5">
      <c r="A22" s="154">
        <v>503</v>
      </c>
      <c r="B22" s="155" t="s">
        <v>247</v>
      </c>
      <c r="C22" s="156">
        <f>SUM(C23:C29)</f>
        <v>3158069.89</v>
      </c>
    </row>
    <row r="23" spans="1:3" ht="16.5">
      <c r="A23" s="154">
        <v>50301</v>
      </c>
      <c r="B23" s="155" t="s">
        <v>248</v>
      </c>
      <c r="C23" s="157"/>
    </row>
    <row r="24" spans="1:3" ht="16.5">
      <c r="A24" s="154">
        <v>50302</v>
      </c>
      <c r="B24" s="155" t="s">
        <v>249</v>
      </c>
      <c r="C24" s="157">
        <v>3116265.39</v>
      </c>
    </row>
    <row r="25" spans="1:3" ht="16.5">
      <c r="A25" s="154">
        <v>50303</v>
      </c>
      <c r="B25" s="155" t="s">
        <v>250</v>
      </c>
      <c r="C25" s="157"/>
    </row>
    <row r="26" spans="1:3" ht="16.5">
      <c r="A26" s="154">
        <v>50305</v>
      </c>
      <c r="B26" s="155" t="s">
        <v>251</v>
      </c>
      <c r="C26" s="157"/>
    </row>
    <row r="27" spans="1:3" ht="16.5">
      <c r="A27" s="154">
        <v>50306</v>
      </c>
      <c r="B27" s="155" t="s">
        <v>252</v>
      </c>
      <c r="C27" s="157">
        <v>30000</v>
      </c>
    </row>
    <row r="28" spans="1:3" ht="16.5">
      <c r="A28" s="154">
        <v>50307</v>
      </c>
      <c r="B28" s="155" t="s">
        <v>253</v>
      </c>
      <c r="C28" s="157"/>
    </row>
    <row r="29" spans="1:3" ht="16.5">
      <c r="A29" s="154">
        <v>50399</v>
      </c>
      <c r="B29" s="155" t="s">
        <v>254</v>
      </c>
      <c r="C29" s="157">
        <v>11804.5</v>
      </c>
    </row>
    <row r="30" spans="1:3" ht="16.5">
      <c r="A30" s="154">
        <v>504</v>
      </c>
      <c r="B30" s="155" t="s">
        <v>255</v>
      </c>
      <c r="C30" s="156">
        <f>SUM(C31:C36)</f>
        <v>0</v>
      </c>
    </row>
    <row r="31" spans="1:3" ht="16.5">
      <c r="A31" s="154">
        <v>50401</v>
      </c>
      <c r="B31" s="155" t="s">
        <v>248</v>
      </c>
      <c r="C31" s="157"/>
    </row>
    <row r="32" spans="1:3" ht="16.5">
      <c r="A32" s="154">
        <v>50402</v>
      </c>
      <c r="B32" s="155" t="s">
        <v>249</v>
      </c>
      <c r="C32" s="157"/>
    </row>
    <row r="33" spans="1:3" ht="16.5">
      <c r="A33" s="154">
        <v>50403</v>
      </c>
      <c r="B33" s="155" t="s">
        <v>250</v>
      </c>
      <c r="C33" s="157"/>
    </row>
    <row r="34" spans="1:3" ht="16.5">
      <c r="A34" s="154">
        <v>50404</v>
      </c>
      <c r="B34" s="155" t="s">
        <v>252</v>
      </c>
      <c r="C34" s="157"/>
    </row>
    <row r="35" spans="1:3" ht="16.5">
      <c r="A35" s="154">
        <v>50405</v>
      </c>
      <c r="B35" s="155" t="s">
        <v>253</v>
      </c>
      <c r="C35" s="157"/>
    </row>
    <row r="36" spans="1:3" ht="16.5">
      <c r="A36" s="154">
        <v>50499</v>
      </c>
      <c r="B36" s="155" t="s">
        <v>254</v>
      </c>
      <c r="C36" s="157"/>
    </row>
    <row r="37" spans="1:3" ht="16.5">
      <c r="A37" s="154">
        <v>505</v>
      </c>
      <c r="B37" s="155" t="s">
        <v>256</v>
      </c>
      <c r="C37" s="156">
        <f>SUM(C38:C40)</f>
        <v>10680266.42</v>
      </c>
    </row>
    <row r="38" spans="1:3" ht="16.5">
      <c r="A38" s="154">
        <v>50501</v>
      </c>
      <c r="B38" s="155" t="s">
        <v>257</v>
      </c>
      <c r="C38" s="157">
        <v>9685034.76</v>
      </c>
    </row>
    <row r="39" spans="1:3" ht="16.5">
      <c r="A39" s="154">
        <v>50502</v>
      </c>
      <c r="B39" s="155" t="s">
        <v>258</v>
      </c>
      <c r="C39" s="157">
        <v>995231.66</v>
      </c>
    </row>
    <row r="40" spans="1:3" ht="16.5">
      <c r="A40" s="154">
        <v>50599</v>
      </c>
      <c r="B40" s="155" t="s">
        <v>259</v>
      </c>
      <c r="C40" s="157"/>
    </row>
    <row r="41" spans="1:3" ht="16.5">
      <c r="A41" s="154">
        <v>506</v>
      </c>
      <c r="B41" s="155" t="s">
        <v>260</v>
      </c>
      <c r="C41" s="156">
        <f>SUM(C42:C43)</f>
        <v>0</v>
      </c>
    </row>
    <row r="42" spans="1:3" ht="16.5">
      <c r="A42" s="154">
        <v>50601</v>
      </c>
      <c r="B42" s="155" t="s">
        <v>261</v>
      </c>
      <c r="C42" s="157"/>
    </row>
    <row r="43" spans="1:3" ht="16.5">
      <c r="A43" s="154">
        <v>50602</v>
      </c>
      <c r="B43" s="155" t="s">
        <v>262</v>
      </c>
      <c r="C43" s="157"/>
    </row>
    <row r="44" spans="1:3" ht="16.5">
      <c r="A44" s="154">
        <v>507</v>
      </c>
      <c r="B44" s="155" t="s">
        <v>263</v>
      </c>
      <c r="C44" s="156">
        <f>SUM(C45:C47)</f>
        <v>0</v>
      </c>
    </row>
    <row r="45" spans="1:3" ht="16.5">
      <c r="A45" s="154">
        <v>50701</v>
      </c>
      <c r="B45" s="155" t="s">
        <v>264</v>
      </c>
      <c r="C45" s="157"/>
    </row>
    <row r="46" spans="1:3" ht="16.5">
      <c r="A46" s="154">
        <v>50702</v>
      </c>
      <c r="B46" s="155" t="s">
        <v>265</v>
      </c>
      <c r="C46" s="157"/>
    </row>
    <row r="47" spans="1:3" ht="16.5">
      <c r="A47" s="154">
        <v>50799</v>
      </c>
      <c r="B47" s="155" t="s">
        <v>266</v>
      </c>
      <c r="C47" s="157"/>
    </row>
    <row r="48" spans="1:3" ht="16.5">
      <c r="A48" s="154">
        <v>508</v>
      </c>
      <c r="B48" s="155" t="s">
        <v>267</v>
      </c>
      <c r="C48" s="156">
        <f>SUM(C49:C50)</f>
        <v>0</v>
      </c>
    </row>
    <row r="49" spans="1:3" ht="16.5">
      <c r="A49" s="154">
        <v>50801</v>
      </c>
      <c r="B49" s="155" t="s">
        <v>268</v>
      </c>
      <c r="C49" s="157"/>
    </row>
    <row r="50" spans="1:3" ht="16.5">
      <c r="A50" s="154">
        <v>50802</v>
      </c>
      <c r="B50" s="155" t="s">
        <v>269</v>
      </c>
      <c r="C50" s="157"/>
    </row>
    <row r="51" spans="1:3" ht="16.5">
      <c r="A51" s="154">
        <v>509</v>
      </c>
      <c r="B51" s="155" t="s">
        <v>270</v>
      </c>
      <c r="C51" s="156">
        <f>SUM(C52:C56)</f>
        <v>5719880</v>
      </c>
    </row>
    <row r="52" spans="1:3" ht="16.5">
      <c r="A52" s="154">
        <v>50901</v>
      </c>
      <c r="B52" s="155" t="s">
        <v>271</v>
      </c>
      <c r="C52" s="157">
        <v>4684880</v>
      </c>
    </row>
    <row r="53" spans="1:3" ht="16.5">
      <c r="A53" s="154">
        <v>50902</v>
      </c>
      <c r="B53" s="155" t="s">
        <v>272</v>
      </c>
      <c r="C53" s="157"/>
    </row>
    <row r="54" spans="1:3" ht="16.5">
      <c r="A54" s="154">
        <v>50903</v>
      </c>
      <c r="B54" s="155" t="s">
        <v>273</v>
      </c>
      <c r="C54" s="157"/>
    </row>
    <row r="55" spans="1:3" ht="16.5">
      <c r="A55" s="154">
        <v>50905</v>
      </c>
      <c r="B55" s="155" t="s">
        <v>274</v>
      </c>
      <c r="C55" s="157">
        <v>1035000</v>
      </c>
    </row>
    <row r="56" spans="1:3" ht="16.5">
      <c r="A56" s="154">
        <v>50999</v>
      </c>
      <c r="B56" s="155" t="s">
        <v>275</v>
      </c>
      <c r="C56" s="157"/>
    </row>
    <row r="57" spans="1:3" ht="16.5">
      <c r="A57" s="154">
        <v>599</v>
      </c>
      <c r="B57" s="155" t="s">
        <v>276</v>
      </c>
      <c r="C57" s="156">
        <f>SUM(C58:C61)</f>
        <v>0</v>
      </c>
    </row>
    <row r="58" spans="1:3" ht="16.5">
      <c r="A58" s="154">
        <v>59906</v>
      </c>
      <c r="B58" s="155" t="s">
        <v>277</v>
      </c>
      <c r="C58" s="157"/>
    </row>
    <row r="59" spans="1:3" ht="16.5">
      <c r="A59" s="154">
        <v>59907</v>
      </c>
      <c r="B59" s="155" t="s">
        <v>278</v>
      </c>
      <c r="C59" s="157"/>
    </row>
    <row r="60" spans="1:3" ht="16.5">
      <c r="A60" s="154">
        <v>59908</v>
      </c>
      <c r="B60" s="155" t="s">
        <v>279</v>
      </c>
      <c r="C60" s="157"/>
    </row>
    <row r="61" spans="1:3" ht="16.5">
      <c r="A61" s="154">
        <v>59999</v>
      </c>
      <c r="B61" s="155" t="s">
        <v>280</v>
      </c>
      <c r="C61" s="157"/>
    </row>
  </sheetData>
  <sheetProtection/>
  <mergeCells count="1">
    <mergeCell ref="A1:C1"/>
  </mergeCells>
  <printOptions horizontalCentered="1"/>
  <pageMargins left="0.7086614173228347" right="0.7086614173228347" top="0.5" bottom="0.47" header="0.31496062992125984" footer="0.31496062992125984"/>
  <pageSetup fitToHeight="1" fitToWidth="1" orientation="portrait" paperSize="9" scale="7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4"/>
  <sheetViews>
    <sheetView workbookViewId="0" topLeftCell="A1">
      <selection activeCell="A24" sqref="A24:B24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.75">
      <c r="A1" s="41"/>
      <c r="B1" s="41"/>
    </row>
    <row r="2" spans="1:2" ht="24">
      <c r="A2" s="42" t="s">
        <v>281</v>
      </c>
      <c r="B2" s="42"/>
    </row>
    <row r="3" spans="1:2" ht="14.25">
      <c r="A3" s="43" t="s">
        <v>282</v>
      </c>
      <c r="B3" s="43"/>
    </row>
    <row r="4" spans="1:2" ht="14.25">
      <c r="A4" s="44"/>
      <c r="B4" s="45" t="s">
        <v>38</v>
      </c>
    </row>
    <row r="5" spans="1:2" ht="14.25">
      <c r="A5" s="46" t="s">
        <v>283</v>
      </c>
      <c r="B5" s="47" t="s">
        <v>284</v>
      </c>
    </row>
    <row r="6" spans="1:2" ht="14.25">
      <c r="A6" s="46"/>
      <c r="B6" s="47"/>
    </row>
    <row r="7" spans="1:2" ht="30" customHeight="1">
      <c r="A7" s="48" t="s">
        <v>285</v>
      </c>
      <c r="B7" s="48"/>
    </row>
    <row r="8" spans="1:2" ht="30" customHeight="1">
      <c r="A8" s="49"/>
      <c r="B8" s="50"/>
    </row>
    <row r="9" spans="1:2" ht="30" customHeight="1">
      <c r="A9" s="49"/>
      <c r="B9" s="50"/>
    </row>
    <row r="10" spans="1:2" ht="30" customHeight="1">
      <c r="A10" s="49"/>
      <c r="B10" s="50"/>
    </row>
    <row r="11" spans="1:2" ht="30" customHeight="1">
      <c r="A11" s="49"/>
      <c r="B11" s="50"/>
    </row>
    <row r="12" spans="1:2" ht="30" customHeight="1">
      <c r="A12" s="49"/>
      <c r="B12" s="50"/>
    </row>
    <row r="13" spans="1:2" ht="30" customHeight="1">
      <c r="A13" s="49"/>
      <c r="B13" s="50"/>
    </row>
    <row r="14" spans="1:2" ht="30" customHeight="1">
      <c r="A14" s="49"/>
      <c r="B14" s="50"/>
    </row>
    <row r="15" spans="1:2" ht="30" customHeight="1">
      <c r="A15" s="49"/>
      <c r="B15" s="50"/>
    </row>
    <row r="16" spans="1:2" ht="30" customHeight="1">
      <c r="A16" s="49"/>
      <c r="B16" s="50"/>
    </row>
    <row r="17" spans="1:2" ht="30" customHeight="1">
      <c r="A17" s="49"/>
      <c r="B17" s="50"/>
    </row>
    <row r="18" spans="1:2" ht="30" customHeight="1">
      <c r="A18" s="49"/>
      <c r="B18" s="50"/>
    </row>
    <row r="19" spans="1:2" ht="30" customHeight="1">
      <c r="A19" s="49"/>
      <c r="B19" s="50"/>
    </row>
    <row r="20" spans="1:2" ht="30" customHeight="1">
      <c r="A20" s="49"/>
      <c r="B20" s="50"/>
    </row>
    <row r="21" spans="1:2" ht="30" customHeight="1">
      <c r="A21" s="49"/>
      <c r="B21" s="50"/>
    </row>
    <row r="22" spans="1:2" ht="30" customHeight="1">
      <c r="A22" s="49"/>
      <c r="B22" s="50"/>
    </row>
    <row r="23" spans="1:2" ht="30" customHeight="1">
      <c r="A23" s="49"/>
      <c r="B23" s="49"/>
    </row>
    <row r="24" spans="1:2" ht="14.25">
      <c r="A24" s="51" t="s">
        <v>286</v>
      </c>
      <c r="B24" s="51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35"/>
  <sheetViews>
    <sheetView showGridLines="0" showZeros="0" workbookViewId="0" topLeftCell="A1">
      <pane xSplit="1" ySplit="2" topLeftCell="B3" activePane="bottomRight" state="frozen"/>
      <selection pane="bottomRight" activeCell="D11" sqref="D11"/>
    </sheetView>
  </sheetViews>
  <sheetFormatPr defaultColWidth="9.00390625" defaultRowHeight="14.25"/>
  <cols>
    <col min="1" max="1" width="33.00390625" style="96" customWidth="1"/>
    <col min="2" max="2" width="15.625" style="96" customWidth="1"/>
    <col min="3" max="3" width="14.50390625" style="96" customWidth="1"/>
    <col min="4" max="4" width="31.75390625" style="96" customWidth="1"/>
    <col min="5" max="5" width="15.50390625" style="96" customWidth="1"/>
    <col min="6" max="6" width="15.875" style="96" customWidth="1"/>
    <col min="7" max="7" width="20.875" style="96" customWidth="1"/>
    <col min="8" max="16384" width="9.00390625" style="96" customWidth="1"/>
  </cols>
  <sheetData>
    <row r="1" spans="1:7" s="95" customFormat="1" ht="20.25">
      <c r="A1" s="97" t="s">
        <v>287</v>
      </c>
      <c r="B1" s="97"/>
      <c r="C1" s="97"/>
      <c r="D1" s="97"/>
      <c r="E1" s="97"/>
      <c r="F1" s="97"/>
      <c r="G1" s="97"/>
    </row>
    <row r="2" spans="1:7" ht="14.25">
      <c r="A2" s="95" t="s">
        <v>288</v>
      </c>
      <c r="B2" s="95"/>
      <c r="G2" s="98" t="s">
        <v>38</v>
      </c>
    </row>
    <row r="3" spans="1:7" ht="20.25" customHeight="1">
      <c r="A3" s="99" t="s">
        <v>289</v>
      </c>
      <c r="B3" s="100" t="s">
        <v>42</v>
      </c>
      <c r="C3" s="100" t="s">
        <v>43</v>
      </c>
      <c r="D3" s="99" t="s">
        <v>290</v>
      </c>
      <c r="E3" s="100" t="s">
        <v>42</v>
      </c>
      <c r="F3" s="100" t="s">
        <v>43</v>
      </c>
      <c r="G3" s="101" t="s">
        <v>44</v>
      </c>
    </row>
    <row r="4" spans="1:7" ht="15.75" customHeight="1">
      <c r="A4" s="102" t="s">
        <v>291</v>
      </c>
      <c r="B4" s="103"/>
      <c r="C4" s="104">
        <f>0</f>
        <v>0</v>
      </c>
      <c r="D4" s="103" t="s">
        <v>292</v>
      </c>
      <c r="E4" s="105"/>
      <c r="F4" s="106"/>
      <c r="G4" s="106"/>
    </row>
    <row r="5" spans="1:7" ht="15.75" customHeight="1">
      <c r="A5" s="107"/>
      <c r="B5" s="105"/>
      <c r="C5" s="108"/>
      <c r="D5" s="103" t="s">
        <v>293</v>
      </c>
      <c r="E5" s="105"/>
      <c r="F5" s="106"/>
      <c r="G5" s="106"/>
    </row>
    <row r="6" spans="1:7" ht="15.75" customHeight="1">
      <c r="A6" s="107"/>
      <c r="B6" s="105"/>
      <c r="C6" s="108"/>
      <c r="D6" s="103" t="s">
        <v>294</v>
      </c>
      <c r="E6" s="105">
        <v>122550</v>
      </c>
      <c r="F6" s="94"/>
      <c r="G6" s="106"/>
    </row>
    <row r="7" spans="1:7" ht="15.75" customHeight="1">
      <c r="A7" s="107"/>
      <c r="B7" s="105"/>
      <c r="C7" s="108"/>
      <c r="D7" s="103" t="s">
        <v>295</v>
      </c>
      <c r="E7" s="109"/>
      <c r="F7" s="106"/>
      <c r="G7" s="106"/>
    </row>
    <row r="8" spans="1:7" ht="15.75" customHeight="1">
      <c r="A8" s="107"/>
      <c r="B8" s="105"/>
      <c r="C8" s="108"/>
      <c r="D8" s="103" t="s">
        <v>296</v>
      </c>
      <c r="E8" s="105"/>
      <c r="F8" s="106"/>
      <c r="G8" s="106"/>
    </row>
    <row r="9" spans="1:7" ht="15.75" customHeight="1">
      <c r="A9" s="107"/>
      <c r="B9" s="105"/>
      <c r="C9" s="108"/>
      <c r="D9" s="103" t="s">
        <v>297</v>
      </c>
      <c r="E9" s="105"/>
      <c r="F9" s="106"/>
      <c r="G9" s="106"/>
    </row>
    <row r="10" spans="1:7" ht="15.75" customHeight="1">
      <c r="A10" s="107"/>
      <c r="B10" s="105"/>
      <c r="C10" s="108"/>
      <c r="D10" s="103" t="s">
        <v>298</v>
      </c>
      <c r="E10" s="105"/>
      <c r="F10" s="94"/>
      <c r="G10" s="106"/>
    </row>
    <row r="11" spans="1:7" ht="15.75" customHeight="1">
      <c r="A11" s="107"/>
      <c r="B11" s="105"/>
      <c r="C11" s="108"/>
      <c r="D11" s="105"/>
      <c r="E11" s="105"/>
      <c r="F11" s="106"/>
      <c r="G11" s="106"/>
    </row>
    <row r="12" spans="1:7" ht="15.75" customHeight="1">
      <c r="A12" s="107"/>
      <c r="B12" s="105"/>
      <c r="C12" s="108"/>
      <c r="D12" s="105"/>
      <c r="E12" s="105"/>
      <c r="F12" s="106"/>
      <c r="G12" s="106"/>
    </row>
    <row r="13" spans="1:7" ht="15.75" customHeight="1">
      <c r="A13" s="107"/>
      <c r="B13" s="105"/>
      <c r="C13" s="108"/>
      <c r="D13" s="105"/>
      <c r="E13" s="105"/>
      <c r="F13" s="94"/>
      <c r="G13" s="106"/>
    </row>
    <row r="14" spans="1:7" ht="15.75" customHeight="1">
      <c r="A14" s="107"/>
      <c r="B14" s="105"/>
      <c r="C14" s="108"/>
      <c r="D14" s="105"/>
      <c r="E14" s="105"/>
      <c r="F14" s="106"/>
      <c r="G14" s="106"/>
    </row>
    <row r="15" spans="1:7" ht="15.75" customHeight="1">
      <c r="A15" s="107"/>
      <c r="B15" s="105"/>
      <c r="C15" s="108"/>
      <c r="D15" s="105"/>
      <c r="E15" s="105"/>
      <c r="F15" s="106"/>
      <c r="G15" s="106"/>
    </row>
    <row r="16" spans="1:7" ht="15.75" customHeight="1">
      <c r="A16" s="107"/>
      <c r="B16" s="105"/>
      <c r="C16" s="108"/>
      <c r="D16" s="105"/>
      <c r="E16" s="105"/>
      <c r="F16" s="106"/>
      <c r="G16" s="106"/>
    </row>
    <row r="17" spans="1:7" ht="15.75" customHeight="1">
      <c r="A17" s="107"/>
      <c r="B17" s="105"/>
      <c r="C17" s="108"/>
      <c r="D17" s="105"/>
      <c r="E17" s="105"/>
      <c r="F17" s="106"/>
      <c r="G17" s="106"/>
    </row>
    <row r="18" spans="1:7" ht="15.75" customHeight="1">
      <c r="A18" s="107"/>
      <c r="B18" s="105"/>
      <c r="C18" s="108"/>
      <c r="D18" s="105"/>
      <c r="E18" s="105"/>
      <c r="F18" s="94"/>
      <c r="G18" s="106"/>
    </row>
    <row r="19" spans="1:7" ht="15.75" customHeight="1">
      <c r="A19" s="107"/>
      <c r="B19" s="105"/>
      <c r="C19" s="108"/>
      <c r="D19" s="105"/>
      <c r="E19" s="105"/>
      <c r="F19" s="106"/>
      <c r="G19" s="106"/>
    </row>
    <row r="20" spans="1:7" ht="15.75" customHeight="1">
      <c r="A20" s="110" t="s">
        <v>299</v>
      </c>
      <c r="B20" s="111">
        <f>B4</f>
        <v>0</v>
      </c>
      <c r="C20" s="111">
        <f>C4</f>
        <v>0</v>
      </c>
      <c r="D20" s="112" t="s">
        <v>82</v>
      </c>
      <c r="E20" s="111">
        <f>SUM(E4:E10)</f>
        <v>122550</v>
      </c>
      <c r="F20" s="113">
        <f>SUM(F4:F10)</f>
        <v>0</v>
      </c>
      <c r="G20" s="113">
        <f>SUM(G4:G10)</f>
        <v>0</v>
      </c>
    </row>
    <row r="21" spans="1:7" ht="15.75" customHeight="1">
      <c r="A21" s="114" t="s">
        <v>300</v>
      </c>
      <c r="B21" s="115">
        <f>B22</f>
        <v>122550</v>
      </c>
      <c r="C21" s="115">
        <f>C22</f>
        <v>0</v>
      </c>
      <c r="D21" s="116" t="s">
        <v>83</v>
      </c>
      <c r="E21" s="117">
        <f>E22</f>
        <v>0</v>
      </c>
      <c r="F21" s="118">
        <f>F22</f>
        <v>0</v>
      </c>
      <c r="G21" s="118">
        <f>G22</f>
        <v>0</v>
      </c>
    </row>
    <row r="22" spans="1:7" ht="15.75" customHeight="1">
      <c r="A22" s="103" t="s">
        <v>301</v>
      </c>
      <c r="B22" s="103">
        <v>122550</v>
      </c>
      <c r="C22" s="104">
        <f>0</f>
        <v>0</v>
      </c>
      <c r="D22" s="119" t="s">
        <v>84</v>
      </c>
      <c r="E22" s="120">
        <f>E23+E24</f>
        <v>0</v>
      </c>
      <c r="F22" s="121">
        <f>F23+F24</f>
        <v>0</v>
      </c>
      <c r="G22" s="121">
        <f>G23+G24</f>
        <v>0</v>
      </c>
    </row>
    <row r="23" spans="1:7" ht="15.75" customHeight="1">
      <c r="A23" s="103"/>
      <c r="B23" s="103"/>
      <c r="C23" s="122"/>
      <c r="D23" s="119" t="s">
        <v>85</v>
      </c>
      <c r="E23" s="119"/>
      <c r="F23" s="94">
        <f>0</f>
        <v>0</v>
      </c>
      <c r="G23" s="106"/>
    </row>
    <row r="24" spans="1:7" ht="15.75" customHeight="1">
      <c r="A24" s="123" t="s">
        <v>302</v>
      </c>
      <c r="B24" s="124">
        <v>2000</v>
      </c>
      <c r="C24" s="108"/>
      <c r="D24" s="125" t="s">
        <v>86</v>
      </c>
      <c r="E24" s="125"/>
      <c r="F24" s="94">
        <f>0</f>
        <v>0</v>
      </c>
      <c r="G24" s="106"/>
    </row>
    <row r="25" spans="1:7" ht="15.75" customHeight="1">
      <c r="A25" s="126" t="s">
        <v>89</v>
      </c>
      <c r="B25" s="127">
        <v>2000</v>
      </c>
      <c r="C25" s="108"/>
      <c r="D25" s="105"/>
      <c r="E25" s="105"/>
      <c r="F25" s="106"/>
      <c r="G25" s="106"/>
    </row>
    <row r="26" spans="1:7" ht="15.75" customHeight="1">
      <c r="A26" s="128"/>
      <c r="B26" s="129"/>
      <c r="C26" s="108"/>
      <c r="D26" s="125"/>
      <c r="E26" s="125"/>
      <c r="F26" s="106"/>
      <c r="G26" s="106"/>
    </row>
    <row r="27" spans="1:7" ht="15.75" customHeight="1">
      <c r="A27" s="128"/>
      <c r="B27" s="129"/>
      <c r="C27" s="108"/>
      <c r="D27" s="125"/>
      <c r="E27" s="125"/>
      <c r="F27" s="130"/>
      <c r="G27" s="130"/>
    </row>
    <row r="28" spans="1:7" ht="15.75" customHeight="1">
      <c r="A28" s="131"/>
      <c r="B28" s="132"/>
      <c r="C28" s="108"/>
      <c r="D28" s="133"/>
      <c r="E28" s="133"/>
      <c r="F28" s="106"/>
      <c r="G28" s="106"/>
    </row>
    <row r="29" spans="1:7" ht="15.75" customHeight="1">
      <c r="A29" s="123" t="s">
        <v>93</v>
      </c>
      <c r="B29" s="134">
        <f>B30</f>
        <v>0</v>
      </c>
      <c r="C29" s="134">
        <f>C30</f>
        <v>0</v>
      </c>
      <c r="D29" s="124" t="s">
        <v>88</v>
      </c>
      <c r="E29" s="124"/>
      <c r="F29" s="94">
        <f>0</f>
        <v>0</v>
      </c>
      <c r="G29" s="106"/>
    </row>
    <row r="30" spans="1:7" ht="15.75" customHeight="1">
      <c r="A30" s="103" t="s">
        <v>303</v>
      </c>
      <c r="B30" s="103"/>
      <c r="C30" s="104">
        <f>0</f>
        <v>0</v>
      </c>
      <c r="D30" s="124" t="s">
        <v>90</v>
      </c>
      <c r="E30" s="108">
        <v>2000</v>
      </c>
      <c r="F30" s="94"/>
      <c r="G30" s="106"/>
    </row>
    <row r="31" spans="1:7" ht="15.75" customHeight="1">
      <c r="A31" s="123"/>
      <c r="B31" s="124"/>
      <c r="C31" s="108"/>
      <c r="D31" s="125" t="s">
        <v>91</v>
      </c>
      <c r="E31" s="108">
        <v>2000</v>
      </c>
      <c r="F31" s="106"/>
      <c r="G31" s="106"/>
    </row>
    <row r="32" spans="1:7" ht="15.75" customHeight="1">
      <c r="A32" s="103"/>
      <c r="B32" s="103"/>
      <c r="C32" s="108"/>
      <c r="D32" s="105" t="s">
        <v>304</v>
      </c>
      <c r="E32" s="105"/>
      <c r="F32" s="106"/>
      <c r="G32" s="106"/>
    </row>
    <row r="33" spans="1:7" ht="15.75" customHeight="1">
      <c r="A33" s="123"/>
      <c r="B33" s="124"/>
      <c r="C33" s="108"/>
      <c r="D33" s="125"/>
      <c r="E33" s="125"/>
      <c r="F33" s="106"/>
      <c r="G33" s="106"/>
    </row>
    <row r="34" spans="1:7" ht="15.75" customHeight="1">
      <c r="A34" s="135" t="s">
        <v>94</v>
      </c>
      <c r="B34" s="136">
        <f>B20+B21+B24+B29</f>
        <v>124550</v>
      </c>
      <c r="C34" s="136">
        <f>C20+C21+C24+C29</f>
        <v>0</v>
      </c>
      <c r="D34" s="137" t="s">
        <v>95</v>
      </c>
      <c r="E34" s="136">
        <f>E20+E21+E29+E30</f>
        <v>124550</v>
      </c>
      <c r="F34" s="138">
        <f>F20+F21+F29+F30</f>
        <v>0</v>
      </c>
      <c r="G34" s="138">
        <f>G20+G21+G29+G30</f>
        <v>0</v>
      </c>
    </row>
    <row r="35" spans="2:5" ht="14.25">
      <c r="B35" s="139"/>
      <c r="C35" s="139"/>
      <c r="D35" s="139"/>
      <c r="E35" s="139"/>
    </row>
  </sheetData>
  <sheetProtection/>
  <mergeCells count="1">
    <mergeCell ref="A1:G1"/>
  </mergeCells>
  <printOptions horizontalCentered="1"/>
  <pageMargins left="0.15748031496062992" right="0.15748031496062992" top="0.5511811023622047" bottom="0.35433070866141736" header="0.11811023622047245" footer="0.11811023622047245"/>
  <pageSetup firstPageNumber="15" useFirstPageNumber="1" fitToHeight="1" fitToWidth="1" horizontalDpi="600" verticalDpi="600" orientation="landscape" paperSize="9" scale="9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21"/>
  <sheetViews>
    <sheetView workbookViewId="0" topLeftCell="A3">
      <selection activeCell="F13" sqref="F13"/>
    </sheetView>
  </sheetViews>
  <sheetFormatPr defaultColWidth="9.00390625" defaultRowHeight="14.25"/>
  <cols>
    <col min="1" max="1" width="12.375" style="0" customWidth="1"/>
    <col min="2" max="2" width="46.00390625" style="0" customWidth="1"/>
    <col min="3" max="3" width="19.00390625" style="0" customWidth="1"/>
  </cols>
  <sheetData>
    <row r="1" spans="2:3" ht="18.75">
      <c r="B1" s="41"/>
      <c r="C1" s="41"/>
    </row>
    <row r="2" spans="1:3" ht="24">
      <c r="A2" s="42" t="s">
        <v>305</v>
      </c>
      <c r="B2" s="42"/>
      <c r="C2" s="42"/>
    </row>
    <row r="3" spans="2:3" ht="14.25">
      <c r="B3" s="52"/>
      <c r="C3" s="53" t="s">
        <v>38</v>
      </c>
    </row>
    <row r="4" spans="1:3" ht="33.75" customHeight="1">
      <c r="A4" s="54" t="s">
        <v>227</v>
      </c>
      <c r="B4" s="55" t="s">
        <v>98</v>
      </c>
      <c r="C4" s="55" t="s">
        <v>229</v>
      </c>
    </row>
    <row r="5" spans="1:3" ht="30" customHeight="1">
      <c r="A5" s="56"/>
      <c r="B5" s="57" t="s">
        <v>285</v>
      </c>
      <c r="C5" s="90">
        <f>SUM(C6,C9,C18)</f>
        <v>0</v>
      </c>
    </row>
    <row r="6" spans="1:3" ht="30" customHeight="1">
      <c r="A6" s="91">
        <v>208</v>
      </c>
      <c r="B6" s="92" t="s">
        <v>129</v>
      </c>
      <c r="C6" s="90">
        <f>SUM(C7)</f>
        <v>0</v>
      </c>
    </row>
    <row r="7" spans="1:3" ht="30" customHeight="1">
      <c r="A7" s="59">
        <v>20822</v>
      </c>
      <c r="B7" s="60" t="s">
        <v>306</v>
      </c>
      <c r="C7" s="90">
        <f>SUM(C8)</f>
        <v>0</v>
      </c>
    </row>
    <row r="8" spans="1:3" ht="30" customHeight="1">
      <c r="A8" s="59">
        <v>2082202</v>
      </c>
      <c r="B8" s="60" t="s">
        <v>307</v>
      </c>
      <c r="C8" s="61"/>
    </row>
    <row r="9" spans="1:3" ht="30" customHeight="1">
      <c r="A9" s="91">
        <v>212</v>
      </c>
      <c r="B9" s="92" t="s">
        <v>175</v>
      </c>
      <c r="C9" s="93">
        <f>SUM(C10,C15)</f>
        <v>0</v>
      </c>
    </row>
    <row r="10" spans="1:3" ht="30" customHeight="1">
      <c r="A10" s="59">
        <v>21208</v>
      </c>
      <c r="B10" s="60" t="s">
        <v>308</v>
      </c>
      <c r="C10" s="93">
        <f>SUM(C11:C14)</f>
        <v>0</v>
      </c>
    </row>
    <row r="11" spans="1:3" ht="30" customHeight="1">
      <c r="A11" s="59">
        <v>2120802</v>
      </c>
      <c r="B11" s="60" t="s">
        <v>309</v>
      </c>
      <c r="C11" s="61"/>
    </row>
    <row r="12" spans="1:3" ht="30" customHeight="1">
      <c r="A12" s="59">
        <v>2120806</v>
      </c>
      <c r="B12" s="60" t="s">
        <v>310</v>
      </c>
      <c r="C12" s="61"/>
    </row>
    <row r="13" spans="1:3" ht="30" customHeight="1">
      <c r="A13" s="59">
        <v>2120816</v>
      </c>
      <c r="B13" s="60" t="s">
        <v>311</v>
      </c>
      <c r="C13" s="61"/>
    </row>
    <row r="14" spans="1:3" ht="30" customHeight="1">
      <c r="A14" s="59">
        <v>2120899</v>
      </c>
      <c r="B14" s="60" t="s">
        <v>312</v>
      </c>
      <c r="C14" s="94"/>
    </row>
    <row r="15" spans="1:3" ht="30" customHeight="1">
      <c r="A15" s="59">
        <v>21213</v>
      </c>
      <c r="B15" s="60" t="s">
        <v>313</v>
      </c>
      <c r="C15" s="93">
        <f>SUM(C16:C17)</f>
        <v>0</v>
      </c>
    </row>
    <row r="16" spans="1:3" ht="30" customHeight="1">
      <c r="A16" s="59">
        <v>2121301</v>
      </c>
      <c r="B16" s="60" t="s">
        <v>314</v>
      </c>
      <c r="C16" s="61"/>
    </row>
    <row r="17" spans="1:3" ht="30" customHeight="1">
      <c r="A17" s="59">
        <v>2121399</v>
      </c>
      <c r="B17" s="60" t="s">
        <v>315</v>
      </c>
      <c r="C17" s="61"/>
    </row>
    <row r="18" spans="1:3" ht="30" customHeight="1">
      <c r="A18" s="91">
        <v>213</v>
      </c>
      <c r="B18" s="92" t="s">
        <v>179</v>
      </c>
      <c r="C18" s="93">
        <f>SUM(C19)</f>
        <v>0</v>
      </c>
    </row>
    <row r="19" spans="1:3" ht="30" customHeight="1">
      <c r="A19" s="59">
        <v>21369</v>
      </c>
      <c r="B19" s="60" t="s">
        <v>316</v>
      </c>
      <c r="C19" s="93">
        <f>SUM(C20)</f>
        <v>0</v>
      </c>
    </row>
    <row r="20" spans="1:3" ht="30" customHeight="1">
      <c r="A20" s="59">
        <v>2136902</v>
      </c>
      <c r="B20" s="60" t="s">
        <v>317</v>
      </c>
      <c r="C20" s="61"/>
    </row>
    <row r="21" ht="14.25">
      <c r="A21" t="s">
        <v>318</v>
      </c>
    </row>
  </sheetData>
  <sheetProtection/>
  <autoFilter ref="A4:C21"/>
  <mergeCells count="2">
    <mergeCell ref="B1:C1"/>
    <mergeCell ref="A2:C2"/>
  </mergeCells>
  <printOptions/>
  <pageMargins left="0.7" right="0.7" top="0.75" bottom="0.75" header="0.3" footer="0.3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2021-03-17T09:22:42Z</cp:lastPrinted>
  <dcterms:created xsi:type="dcterms:W3CDTF">2006-02-13T05:15:25Z</dcterms:created>
  <dcterms:modified xsi:type="dcterms:W3CDTF">2024-03-15T06:26:53Z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2F94A950B21241FC96C0F9FB13F4F57F</vt:lpwstr>
  </property>
  <property fmtid="{D5CDD505-2E9C-101B-9397-08002B2CF9AE}" pid="4" name="KSOProductBuildV">
    <vt:lpwstr>2052-12.1.0.16388</vt:lpwstr>
  </property>
</Properties>
</file>