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734" activeTab="1"/>
  </bookViews>
  <sheets>
    <sheet name="附件1" sheetId="1" r:id="rId1"/>
    <sheet name="附件2" sheetId="2" r:id="rId2"/>
  </sheets>
  <definedNames>
    <definedName name="_xlnm._FilterDatabase" localSheetId="0" hidden="1">'附件1'!$A$5:$IJ$276</definedName>
    <definedName name="_xlnm._FilterDatabase" localSheetId="1" hidden="1">'附件2'!$A$5:$P$114</definedName>
    <definedName name="_xlnm.Print_Titles" localSheetId="0">'附件1'!$4:$5</definedName>
    <definedName name="_xlnm.Print_Titles" localSheetId="1">'附件2'!$4:$5</definedName>
  </definedNames>
  <calcPr fullCalcOnLoad="1"/>
</workbook>
</file>

<file path=xl/sharedStrings.xml><?xml version="1.0" encoding="utf-8"?>
<sst xmlns="http://schemas.openxmlformats.org/spreadsheetml/2006/main" count="3429" uniqueCount="894">
  <si>
    <r>
      <rPr>
        <sz val="16"/>
        <color indexed="8"/>
        <rFont val="方正黑体_GBK"/>
        <family val="4"/>
      </rPr>
      <t>附件</t>
    </r>
    <r>
      <rPr>
        <sz val="16"/>
        <color indexed="8"/>
        <rFont val="Times New Roman"/>
        <family val="1"/>
      </rPr>
      <t>1</t>
    </r>
  </si>
  <si>
    <t>开州区2022—2026年重点建设项目五年滚动规划项目调整计划</t>
  </si>
  <si>
    <r>
      <rPr>
        <sz val="11"/>
        <rFont val="宋体"/>
        <family val="0"/>
      </rPr>
      <t>注：发生变更的项目用黄色标注</t>
    </r>
  </si>
  <si>
    <r>
      <rPr>
        <sz val="11"/>
        <rFont val="宋体"/>
        <family val="0"/>
      </rPr>
      <t>单位：万元</t>
    </r>
  </si>
  <si>
    <r>
      <rPr>
        <b/>
        <sz val="12"/>
        <rFont val="方正黑体_GBK"/>
        <family val="4"/>
      </rPr>
      <t>序号</t>
    </r>
  </si>
  <si>
    <r>
      <rPr>
        <b/>
        <sz val="12"/>
        <rFont val="方正黑体_GBK"/>
        <family val="4"/>
      </rPr>
      <t>调整对比</t>
    </r>
  </si>
  <si>
    <r>
      <rPr>
        <b/>
        <sz val="12"/>
        <rFont val="方正黑体_GBK"/>
        <family val="4"/>
      </rPr>
      <t>项目名称</t>
    </r>
  </si>
  <si>
    <r>
      <rPr>
        <b/>
        <sz val="12"/>
        <rFont val="方正黑体_GBK"/>
        <family val="4"/>
      </rPr>
      <t>项目业主</t>
    </r>
  </si>
  <si>
    <r>
      <rPr>
        <b/>
        <sz val="12"/>
        <rFont val="方正黑体_GBK"/>
        <family val="4"/>
      </rPr>
      <t>建设性质</t>
    </r>
  </si>
  <si>
    <r>
      <rPr>
        <b/>
        <sz val="12"/>
        <rFont val="方正黑体_GBK"/>
        <family val="4"/>
      </rPr>
      <t>投资类别</t>
    </r>
  </si>
  <si>
    <r>
      <rPr>
        <b/>
        <sz val="12"/>
        <rFont val="方正黑体_GBK"/>
        <family val="4"/>
      </rPr>
      <t>建设年限</t>
    </r>
  </si>
  <si>
    <r>
      <rPr>
        <b/>
        <sz val="12"/>
        <rFont val="方正黑体_GBK"/>
        <family val="4"/>
      </rPr>
      <t>主要建设内容及规模</t>
    </r>
  </si>
  <si>
    <r>
      <rPr>
        <b/>
        <sz val="12"/>
        <rFont val="方正黑体_GBK"/>
        <family val="4"/>
      </rPr>
      <t>分年度计划投资</t>
    </r>
  </si>
  <si>
    <r>
      <t>2022</t>
    </r>
    <r>
      <rPr>
        <b/>
        <sz val="12"/>
        <rFont val="方正黑体_GBK"/>
        <family val="4"/>
      </rPr>
      <t>年</t>
    </r>
    <r>
      <rPr>
        <b/>
        <sz val="12"/>
        <rFont val="Times New Roman"/>
        <family val="1"/>
      </rPr>
      <t xml:space="preserve">
</t>
    </r>
    <r>
      <rPr>
        <b/>
        <sz val="12"/>
        <rFont val="方正黑体_GBK"/>
        <family val="4"/>
      </rPr>
      <t>目标任务</t>
    </r>
  </si>
  <si>
    <r>
      <rPr>
        <b/>
        <sz val="12"/>
        <rFont val="方正黑体_GBK"/>
        <family val="4"/>
      </rPr>
      <t>牵头责任单位</t>
    </r>
  </si>
  <si>
    <r>
      <rPr>
        <b/>
        <sz val="12"/>
        <rFont val="方正黑体_GBK"/>
        <family val="4"/>
      </rPr>
      <t>牵头区领导</t>
    </r>
  </si>
  <si>
    <r>
      <t>2022</t>
    </r>
    <r>
      <rPr>
        <b/>
        <sz val="12"/>
        <rFont val="方正黑体_GBK"/>
        <family val="4"/>
      </rPr>
      <t>年</t>
    </r>
  </si>
  <si>
    <r>
      <t>2023</t>
    </r>
    <r>
      <rPr>
        <b/>
        <sz val="12"/>
        <rFont val="方正黑体_GBK"/>
        <family val="4"/>
      </rPr>
      <t>年</t>
    </r>
  </si>
  <si>
    <r>
      <t>2024</t>
    </r>
    <r>
      <rPr>
        <b/>
        <sz val="12"/>
        <rFont val="方正黑体_GBK"/>
        <family val="4"/>
      </rPr>
      <t>年</t>
    </r>
  </si>
  <si>
    <r>
      <rPr>
        <b/>
        <sz val="12"/>
        <rFont val="方正黑体_GBK"/>
        <family val="4"/>
      </rPr>
      <t>合计</t>
    </r>
  </si>
  <si>
    <r>
      <rPr>
        <b/>
        <sz val="12"/>
        <rFont val="方正黑体_GBK"/>
        <family val="4"/>
      </rPr>
      <t>调整前</t>
    </r>
  </si>
  <si>
    <r>
      <t>121</t>
    </r>
    <r>
      <rPr>
        <b/>
        <sz val="12"/>
        <rFont val="方正黑体_GBK"/>
        <family val="4"/>
      </rPr>
      <t>个（序号</t>
    </r>
    <r>
      <rPr>
        <b/>
        <sz val="12"/>
        <rFont val="Times New Roman"/>
        <family val="1"/>
      </rPr>
      <t>1-120</t>
    </r>
    <r>
      <rPr>
        <b/>
        <sz val="12"/>
        <rFont val="方正黑体_GBK"/>
        <family val="4"/>
      </rPr>
      <t>）</t>
    </r>
  </si>
  <si>
    <t>——</t>
  </si>
  <si>
    <r>
      <rPr>
        <b/>
        <sz val="12"/>
        <rFont val="方正黑体_GBK"/>
        <family val="4"/>
      </rPr>
      <t>调整后</t>
    </r>
  </si>
  <si>
    <r>
      <t>100</t>
    </r>
    <r>
      <rPr>
        <b/>
        <sz val="12"/>
        <rFont val="方正黑体_GBK"/>
        <family val="4"/>
      </rPr>
      <t>个（序号</t>
    </r>
    <r>
      <rPr>
        <b/>
        <sz val="12"/>
        <rFont val="Times New Roman"/>
        <family val="1"/>
      </rPr>
      <t>1-120</t>
    </r>
    <r>
      <rPr>
        <b/>
        <sz val="12"/>
        <rFont val="方正黑体_GBK"/>
        <family val="4"/>
      </rPr>
      <t>）</t>
    </r>
  </si>
  <si>
    <r>
      <rPr>
        <b/>
        <sz val="12"/>
        <rFont val="方正黑体_GBK"/>
        <family val="4"/>
      </rPr>
      <t>一</t>
    </r>
  </si>
  <si>
    <r>
      <rPr>
        <b/>
        <sz val="12"/>
        <rFont val="方正黑体_GBK"/>
        <family val="4"/>
      </rPr>
      <t>调整建设内容或总投资规模项目</t>
    </r>
    <r>
      <rPr>
        <b/>
        <sz val="12"/>
        <rFont val="Times New Roman"/>
        <family val="1"/>
      </rPr>
      <t>27</t>
    </r>
    <r>
      <rPr>
        <b/>
        <sz val="12"/>
        <rFont val="方正黑体_GBK"/>
        <family val="4"/>
      </rPr>
      <t>个（序号</t>
    </r>
    <r>
      <rPr>
        <b/>
        <sz val="12"/>
        <rFont val="Times New Roman"/>
        <family val="1"/>
      </rPr>
      <t>1-26</t>
    </r>
    <r>
      <rPr>
        <b/>
        <sz val="12"/>
        <rFont val="方正黑体_GBK"/>
        <family val="4"/>
      </rPr>
      <t>）</t>
    </r>
  </si>
  <si>
    <r>
      <rPr>
        <b/>
        <sz val="12"/>
        <rFont val="方正黑体_GBK"/>
        <family val="4"/>
      </rPr>
      <t>调整建设内容或总投资规模项目</t>
    </r>
    <r>
      <rPr>
        <b/>
        <sz val="12"/>
        <rFont val="Times New Roman"/>
        <family val="1"/>
      </rPr>
      <t>26</t>
    </r>
    <r>
      <rPr>
        <b/>
        <sz val="12"/>
        <rFont val="方正黑体_GBK"/>
        <family val="4"/>
      </rPr>
      <t>个（序号</t>
    </r>
    <r>
      <rPr>
        <b/>
        <sz val="12"/>
        <rFont val="Times New Roman"/>
        <family val="1"/>
      </rPr>
      <t>1-26</t>
    </r>
    <r>
      <rPr>
        <b/>
        <sz val="12"/>
        <rFont val="方正黑体_GBK"/>
        <family val="4"/>
      </rPr>
      <t>）</t>
    </r>
  </si>
  <si>
    <r>
      <rPr>
        <b/>
        <sz val="12"/>
        <rFont val="方正黑体_GBK"/>
        <family val="4"/>
      </rPr>
      <t>二</t>
    </r>
  </si>
  <si>
    <r>
      <rPr>
        <b/>
        <sz val="12"/>
        <rFont val="方正黑体_GBK"/>
        <family val="4"/>
      </rPr>
      <t>调整年度预期投资或</t>
    </r>
    <r>
      <rPr>
        <b/>
        <sz val="12"/>
        <rFont val="Times New Roman"/>
        <family val="1"/>
      </rPr>
      <t>2022</t>
    </r>
    <r>
      <rPr>
        <b/>
        <sz val="12"/>
        <rFont val="方正黑体_GBK"/>
        <family val="4"/>
      </rPr>
      <t>年目标任务项目</t>
    </r>
    <r>
      <rPr>
        <b/>
        <sz val="12"/>
        <rFont val="Times New Roman"/>
        <family val="1"/>
      </rPr>
      <t>25</t>
    </r>
    <r>
      <rPr>
        <b/>
        <sz val="12"/>
        <rFont val="方正黑体_GBK"/>
        <family val="4"/>
      </rPr>
      <t>个（序号</t>
    </r>
    <r>
      <rPr>
        <b/>
        <sz val="12"/>
        <rFont val="Times New Roman"/>
        <family val="1"/>
      </rPr>
      <t>27-51</t>
    </r>
    <r>
      <rPr>
        <b/>
        <sz val="12"/>
        <rFont val="方正黑体_GBK"/>
        <family val="4"/>
      </rPr>
      <t>）</t>
    </r>
  </si>
  <si>
    <r>
      <rPr>
        <b/>
        <sz val="12"/>
        <rFont val="方正黑体_GBK"/>
        <family val="4"/>
      </rPr>
      <t>三</t>
    </r>
  </si>
  <si>
    <r>
      <rPr>
        <b/>
        <sz val="12"/>
        <rFont val="方正黑体_GBK"/>
        <family val="4"/>
      </rPr>
      <t>调整建设性质或建设年限项目</t>
    </r>
    <r>
      <rPr>
        <b/>
        <sz val="12"/>
        <rFont val="Times New Roman"/>
        <family val="1"/>
      </rPr>
      <t>47</t>
    </r>
    <r>
      <rPr>
        <b/>
        <sz val="12"/>
        <rFont val="方正黑体_GBK"/>
        <family val="4"/>
      </rPr>
      <t>个（序号</t>
    </r>
    <r>
      <rPr>
        <b/>
        <sz val="12"/>
        <rFont val="Times New Roman"/>
        <family val="1"/>
      </rPr>
      <t>52-98</t>
    </r>
    <r>
      <rPr>
        <b/>
        <sz val="12"/>
        <rFont val="方正黑体_GBK"/>
        <family val="4"/>
      </rPr>
      <t>）</t>
    </r>
  </si>
  <si>
    <r>
      <rPr>
        <b/>
        <sz val="12"/>
        <rFont val="方正黑体_GBK"/>
        <family val="4"/>
      </rPr>
      <t>四</t>
    </r>
  </si>
  <si>
    <r>
      <rPr>
        <b/>
        <sz val="12"/>
        <rFont val="方正黑体_GBK"/>
        <family val="4"/>
      </rPr>
      <t>调整项目名称或项目业主项目</t>
    </r>
    <r>
      <rPr>
        <b/>
        <sz val="12"/>
        <rFont val="Times New Roman"/>
        <family val="1"/>
      </rPr>
      <t>2</t>
    </r>
    <r>
      <rPr>
        <b/>
        <sz val="12"/>
        <rFont val="方正黑体_GBK"/>
        <family val="4"/>
      </rPr>
      <t>个（序号</t>
    </r>
    <r>
      <rPr>
        <b/>
        <sz val="12"/>
        <rFont val="Times New Roman"/>
        <family val="1"/>
      </rPr>
      <t>99-100</t>
    </r>
    <r>
      <rPr>
        <b/>
        <sz val="12"/>
        <rFont val="方正黑体_GBK"/>
        <family val="4"/>
      </rPr>
      <t>）</t>
    </r>
  </si>
  <si>
    <r>
      <rPr>
        <b/>
        <sz val="12"/>
        <rFont val="方正黑体_GBK"/>
        <family val="4"/>
      </rPr>
      <t>五</t>
    </r>
  </si>
  <si>
    <r>
      <rPr>
        <b/>
        <sz val="12"/>
        <rFont val="方正黑体_GBK"/>
        <family val="4"/>
      </rPr>
      <t>取消实施项目</t>
    </r>
    <r>
      <rPr>
        <b/>
        <sz val="12"/>
        <rFont val="Times New Roman"/>
        <family val="1"/>
      </rPr>
      <t>20</t>
    </r>
    <r>
      <rPr>
        <b/>
        <sz val="12"/>
        <rFont val="方正黑体_GBK"/>
        <family val="4"/>
      </rPr>
      <t>个（序号</t>
    </r>
    <r>
      <rPr>
        <b/>
        <sz val="12"/>
        <rFont val="Times New Roman"/>
        <family val="1"/>
      </rPr>
      <t>101-120</t>
    </r>
    <r>
      <rPr>
        <b/>
        <sz val="12"/>
        <rFont val="方正黑体_GBK"/>
        <family val="4"/>
      </rPr>
      <t>）</t>
    </r>
  </si>
  <si>
    <r>
      <t>取消实施项目</t>
    </r>
    <r>
      <rPr>
        <b/>
        <sz val="12"/>
        <rFont val="Times New Roman"/>
        <family val="1"/>
      </rPr>
      <t>0</t>
    </r>
    <r>
      <rPr>
        <b/>
        <sz val="12"/>
        <rFont val="方正黑体_GBK"/>
        <family val="4"/>
      </rPr>
      <t>个（序号</t>
    </r>
    <r>
      <rPr>
        <b/>
        <sz val="12"/>
        <rFont val="Times New Roman"/>
        <family val="1"/>
      </rPr>
      <t>101-120</t>
    </r>
    <r>
      <rPr>
        <b/>
        <sz val="12"/>
        <rFont val="方正黑体_GBK"/>
        <family val="4"/>
      </rPr>
      <t>）</t>
    </r>
  </si>
  <si>
    <r>
      <rPr>
        <b/>
        <sz val="10"/>
        <rFont val="方正黑体_GBK"/>
        <family val="4"/>
      </rPr>
      <t>一</t>
    </r>
  </si>
  <si>
    <r>
      <rPr>
        <b/>
        <sz val="10"/>
        <rFont val="方正黑体_GBK"/>
        <family val="4"/>
      </rPr>
      <t>调整前</t>
    </r>
  </si>
  <si>
    <r>
      <t>调整建设内容或总投资规模项目</t>
    </r>
    <r>
      <rPr>
        <b/>
        <sz val="10"/>
        <rFont val="Times New Roman"/>
        <family val="1"/>
      </rPr>
      <t>27</t>
    </r>
    <r>
      <rPr>
        <b/>
        <sz val="10"/>
        <rFont val="方正黑体_GBK"/>
        <family val="4"/>
      </rPr>
      <t>个</t>
    </r>
  </si>
  <si>
    <r>
      <rPr>
        <b/>
        <sz val="10"/>
        <rFont val="方正黑体_GBK"/>
        <family val="4"/>
      </rPr>
      <t>调整后</t>
    </r>
  </si>
  <si>
    <r>
      <t>调整建设内容或总投资规模项目</t>
    </r>
    <r>
      <rPr>
        <b/>
        <sz val="10"/>
        <rFont val="Times New Roman"/>
        <family val="1"/>
      </rPr>
      <t>26</t>
    </r>
    <r>
      <rPr>
        <b/>
        <sz val="10"/>
        <rFont val="方正黑体_GBK"/>
        <family val="4"/>
      </rPr>
      <t>个</t>
    </r>
  </si>
  <si>
    <r>
      <rPr>
        <sz val="10"/>
        <rFont val="宋体"/>
        <family val="0"/>
      </rPr>
      <t>调整前</t>
    </r>
  </si>
  <si>
    <r>
      <t>开州区</t>
    </r>
    <r>
      <rPr>
        <sz val="10"/>
        <rFont val="Times New Roman"/>
        <family val="1"/>
      </rPr>
      <t>2022</t>
    </r>
    <r>
      <rPr>
        <sz val="10"/>
        <rFont val="宋体"/>
        <family val="0"/>
      </rPr>
      <t>年三峡库区生态综合治理</t>
    </r>
  </si>
  <si>
    <r>
      <rPr>
        <sz val="10"/>
        <rFont val="宋体"/>
        <family val="0"/>
      </rPr>
      <t>区林业局</t>
    </r>
  </si>
  <si>
    <r>
      <rPr>
        <sz val="10"/>
        <rFont val="宋体"/>
        <family val="0"/>
      </rPr>
      <t>新开工</t>
    </r>
  </si>
  <si>
    <r>
      <rPr>
        <sz val="10"/>
        <rFont val="宋体"/>
        <family val="0"/>
      </rPr>
      <t>政府</t>
    </r>
  </si>
  <si>
    <t>2022-2023</t>
  </si>
  <si>
    <r>
      <rPr>
        <sz val="10"/>
        <rFont val="宋体"/>
        <family val="0"/>
      </rPr>
      <t>人工造乔木林</t>
    </r>
    <r>
      <rPr>
        <sz val="10"/>
        <rFont val="Times New Roman"/>
        <family val="1"/>
      </rPr>
      <t>50000</t>
    </r>
    <r>
      <rPr>
        <sz val="10"/>
        <rFont val="宋体"/>
        <family val="0"/>
      </rPr>
      <t>亩，退化林修复</t>
    </r>
    <r>
      <rPr>
        <sz val="10"/>
        <rFont val="Times New Roman"/>
        <family val="1"/>
      </rPr>
      <t>30000</t>
    </r>
    <r>
      <rPr>
        <sz val="10"/>
        <rFont val="宋体"/>
        <family val="0"/>
      </rPr>
      <t>亩，封山育林</t>
    </r>
    <r>
      <rPr>
        <sz val="10"/>
        <rFont val="Times New Roman"/>
        <family val="1"/>
      </rPr>
      <t>40000</t>
    </r>
    <r>
      <rPr>
        <sz val="10"/>
        <rFont val="宋体"/>
        <family val="0"/>
      </rPr>
      <t>亩。</t>
    </r>
  </si>
  <si>
    <r>
      <rPr>
        <sz val="10"/>
        <rFont val="宋体"/>
        <family val="0"/>
      </rPr>
      <t>开工建设</t>
    </r>
  </si>
  <si>
    <r>
      <rPr>
        <sz val="10"/>
        <rFont val="宋体"/>
        <family val="0"/>
      </rPr>
      <t>廖雪林</t>
    </r>
  </si>
  <si>
    <r>
      <rPr>
        <sz val="10"/>
        <rFont val="宋体"/>
        <family val="0"/>
      </rPr>
      <t>调整后</t>
    </r>
  </si>
  <si>
    <r>
      <rPr>
        <sz val="10"/>
        <rFont val="宋体"/>
        <family val="0"/>
      </rPr>
      <t>开州区</t>
    </r>
    <r>
      <rPr>
        <sz val="10"/>
        <rFont val="Times New Roman"/>
        <family val="1"/>
      </rPr>
      <t>2022</t>
    </r>
    <r>
      <rPr>
        <sz val="10"/>
        <rFont val="宋体"/>
        <family val="0"/>
      </rPr>
      <t>年渝东北岭谷区生态保护修复项目</t>
    </r>
  </si>
  <si>
    <r>
      <rPr>
        <sz val="10"/>
        <rFont val="宋体"/>
        <family val="0"/>
      </rPr>
      <t>人工造乔木林</t>
    </r>
    <r>
      <rPr>
        <sz val="10"/>
        <rFont val="Times New Roman"/>
        <family val="1"/>
      </rPr>
      <t>0.6</t>
    </r>
    <r>
      <rPr>
        <sz val="10"/>
        <rFont val="宋体"/>
        <family val="0"/>
      </rPr>
      <t>万亩，退化林修复</t>
    </r>
    <r>
      <rPr>
        <sz val="10"/>
        <rFont val="Times New Roman"/>
        <family val="1"/>
      </rPr>
      <t>4.6</t>
    </r>
    <r>
      <rPr>
        <sz val="10"/>
        <rFont val="宋体"/>
        <family val="0"/>
      </rPr>
      <t>万亩，封山育林</t>
    </r>
    <r>
      <rPr>
        <sz val="10"/>
        <rFont val="Times New Roman"/>
        <family val="1"/>
      </rPr>
      <t>7</t>
    </r>
    <r>
      <rPr>
        <sz val="10"/>
        <rFont val="宋体"/>
        <family val="0"/>
      </rPr>
      <t>万亩。</t>
    </r>
  </si>
  <si>
    <r>
      <t>完成工程量</t>
    </r>
    <r>
      <rPr>
        <sz val="10"/>
        <rFont val="Times New Roman"/>
        <family val="1"/>
      </rPr>
      <t>80%</t>
    </r>
  </si>
  <si>
    <t>汉丰湖景观提升工程（一期）</t>
  </si>
  <si>
    <r>
      <rPr>
        <sz val="10"/>
        <rFont val="宋体"/>
        <family val="0"/>
      </rPr>
      <t>开乾投资集团</t>
    </r>
  </si>
  <si>
    <r>
      <rPr>
        <sz val="10"/>
        <rFont val="宋体"/>
        <family val="0"/>
      </rPr>
      <t>前期准备</t>
    </r>
  </si>
  <si>
    <r>
      <rPr>
        <sz val="10"/>
        <rFont val="宋体"/>
        <family val="0"/>
      </rPr>
      <t>市场</t>
    </r>
  </si>
  <si>
    <t>2023-2024</t>
  </si>
  <si>
    <r>
      <rPr>
        <sz val="10"/>
        <rFont val="宋体"/>
        <family val="0"/>
      </rPr>
      <t>对汉丰湖周边景观整体进行提升</t>
    </r>
  </si>
  <si>
    <r>
      <rPr>
        <sz val="10"/>
        <rFont val="宋体"/>
        <family val="0"/>
      </rPr>
      <t>推进前期工作</t>
    </r>
  </si>
  <si>
    <r>
      <rPr>
        <sz val="10"/>
        <rFont val="宋体"/>
        <family val="0"/>
      </rPr>
      <t>汉丰湖管委会</t>
    </r>
  </si>
  <si>
    <t>开州区城区安康、驷马、三中滨湖公寓等移民小区环境综合治理工程</t>
  </si>
  <si>
    <t>2022-2024</t>
  </si>
  <si>
    <t>综合整治长度约14.5km，环境改善面积约20万m²，配套完善破损围墙修复、地面铺装、停车设施、公共厕所、消防设施、公共景观绿化等相关设施设备。</t>
  </si>
  <si>
    <t>开乾投资集团邻里中心装修工程</t>
  </si>
  <si>
    <r>
      <rPr>
        <sz val="10"/>
        <rFont val="宋体"/>
        <family val="0"/>
      </rPr>
      <t>对已建成的邻里中心进行装修，装修面积约</t>
    </r>
    <r>
      <rPr>
        <sz val="10"/>
        <rFont val="Times New Roman"/>
        <family val="1"/>
      </rPr>
      <t>15000</t>
    </r>
    <r>
      <rPr>
        <sz val="10"/>
        <rFont val="宋体"/>
        <family val="0"/>
      </rPr>
      <t>㎡。打造酒店、超市综合体等项目建设</t>
    </r>
  </si>
  <si>
    <t>重庆市开州区邻里中心保障性租赁住房装修工程</t>
  </si>
  <si>
    <r>
      <rPr>
        <sz val="10"/>
        <rFont val="宋体"/>
        <family val="0"/>
      </rPr>
      <t>对已建成的大丘邻里中心进行基础装修，装修面积约</t>
    </r>
    <r>
      <rPr>
        <sz val="10"/>
        <rFont val="Times New Roman"/>
        <family val="1"/>
      </rPr>
      <t>15000</t>
    </r>
    <r>
      <rPr>
        <sz val="10"/>
        <rFont val="宋体"/>
        <family val="0"/>
      </rPr>
      <t>㎡</t>
    </r>
  </si>
  <si>
    <r>
      <rPr>
        <sz val="10"/>
        <rFont val="宋体"/>
        <family val="0"/>
      </rPr>
      <t>完成工程量</t>
    </r>
    <r>
      <rPr>
        <sz val="10"/>
        <rFont val="Times New Roman"/>
        <family val="1"/>
      </rPr>
      <t>50%</t>
    </r>
  </si>
  <si>
    <r>
      <rPr>
        <sz val="10"/>
        <rFont val="宋体"/>
        <family val="0"/>
      </rPr>
      <t>开州区环境综合治理项目</t>
    </r>
  </si>
  <si>
    <r>
      <rPr>
        <sz val="10"/>
        <rFont val="宋体"/>
        <family val="0"/>
      </rPr>
      <t>前期准备（融资项目）</t>
    </r>
  </si>
  <si>
    <r>
      <rPr>
        <sz val="10"/>
        <color indexed="8"/>
        <rFont val="宋体"/>
        <family val="0"/>
      </rPr>
      <t>市场</t>
    </r>
  </si>
  <si>
    <r>
      <rPr>
        <sz val="10"/>
        <rFont val="宋体"/>
        <family val="0"/>
      </rPr>
      <t>汉丰湖蓝藻治理、餐厨垃圾收运、医废升级项目</t>
    </r>
  </si>
  <si>
    <r>
      <rPr>
        <sz val="10"/>
        <rFont val="宋体"/>
        <family val="0"/>
      </rPr>
      <t>开展前期工作</t>
    </r>
  </si>
  <si>
    <r>
      <rPr>
        <sz val="10"/>
        <rFont val="宋体"/>
        <family val="0"/>
      </rPr>
      <t>开州区污染治理提升项目</t>
    </r>
  </si>
  <si>
    <r>
      <rPr>
        <sz val="10"/>
        <rFont val="宋体"/>
        <family val="0"/>
      </rPr>
      <t>固废公司</t>
    </r>
  </si>
  <si>
    <r>
      <rPr>
        <sz val="10"/>
        <rFont val="宋体"/>
        <family val="0"/>
      </rPr>
      <t>主要建设内容为医废处理厂搬迁和污水处理厂污泥无害化处置。购买约</t>
    </r>
    <r>
      <rPr>
        <sz val="10"/>
        <rFont val="Times New Roman"/>
        <family val="1"/>
      </rPr>
      <t>5</t>
    </r>
    <r>
      <rPr>
        <sz val="10"/>
        <rFont val="Times New Roman"/>
        <family val="1"/>
      </rPr>
      <t>0</t>
    </r>
    <r>
      <rPr>
        <sz val="10"/>
        <rFont val="宋体"/>
        <family val="0"/>
      </rPr>
      <t>亩土地；新建医废厂房、搬迁医废处理设备；新建污泥无害化处理生产线；经营权出让。</t>
    </r>
  </si>
  <si>
    <t>重庆市开州区职工服务中心</t>
  </si>
  <si>
    <r>
      <rPr>
        <sz val="10"/>
        <rFont val="宋体"/>
        <family val="0"/>
      </rPr>
      <t>区总工会</t>
    </r>
  </si>
  <si>
    <r>
      <rPr>
        <sz val="10"/>
        <rFont val="宋体"/>
        <family val="0"/>
      </rPr>
      <t>占地面积约</t>
    </r>
    <r>
      <rPr>
        <sz val="10"/>
        <rFont val="Times New Roman"/>
        <family val="1"/>
      </rPr>
      <t>5900</t>
    </r>
    <r>
      <rPr>
        <sz val="10"/>
        <rFont val="宋体"/>
        <family val="0"/>
      </rPr>
      <t>㎡，建筑面积约</t>
    </r>
    <r>
      <rPr>
        <sz val="10"/>
        <rFont val="Times New Roman"/>
        <family val="1"/>
      </rPr>
      <t>8800</t>
    </r>
    <r>
      <rPr>
        <sz val="10"/>
        <rFont val="宋体"/>
        <family val="0"/>
      </rPr>
      <t>㎡，建设职工技能培训、职工教育培训、职工文体活动等综合类工会服务阵地。</t>
    </r>
  </si>
  <si>
    <r>
      <rPr>
        <sz val="10"/>
        <rFont val="宋体"/>
        <family val="0"/>
      </rPr>
      <t>完成工程量</t>
    </r>
    <r>
      <rPr>
        <sz val="10"/>
        <rFont val="Times New Roman"/>
        <family val="1"/>
      </rPr>
      <t>45%</t>
    </r>
  </si>
  <si>
    <t>李先凯、肖朝琼、刘晓明</t>
  </si>
  <si>
    <r>
      <rPr>
        <sz val="10"/>
        <rFont val="宋体"/>
        <family val="0"/>
      </rPr>
      <t>开州区公共服务设施建设项目（暂定名）</t>
    </r>
  </si>
  <si>
    <t>开乾投资集团</t>
  </si>
  <si>
    <t>2023-2025</t>
  </si>
  <si>
    <r>
      <t>（</t>
    </r>
    <r>
      <rPr>
        <sz val="10"/>
        <rFont val="Times New Roman"/>
        <family val="1"/>
      </rPr>
      <t>1</t>
    </r>
    <r>
      <rPr>
        <sz val="10"/>
        <rFont val="宋体"/>
        <family val="0"/>
      </rPr>
      <t>）重庆市开州区公共实训基地建设项目总用地面积约</t>
    </r>
    <r>
      <rPr>
        <sz val="10"/>
        <rFont val="Times New Roman"/>
        <family val="1"/>
      </rPr>
      <t>6</t>
    </r>
    <r>
      <rPr>
        <sz val="10"/>
        <rFont val="宋体"/>
        <family val="0"/>
      </rPr>
      <t>亩，总建筑面积，包括实训场地、教研室、信息化设施用房、辅助设施用房及仓库等，主要建设内容包括土建、安装工程及综合管网、绿化等配套工程；（</t>
    </r>
    <r>
      <rPr>
        <sz val="10"/>
        <rFont val="Times New Roman"/>
        <family val="1"/>
      </rPr>
      <t>2</t>
    </r>
    <r>
      <rPr>
        <sz val="10"/>
        <rFont val="宋体"/>
        <family val="0"/>
      </rPr>
      <t>）重庆市开州区职工服务中心建设项目总用地面积约</t>
    </r>
    <r>
      <rPr>
        <sz val="10"/>
        <rFont val="Times New Roman"/>
        <family val="1"/>
      </rPr>
      <t>10</t>
    </r>
    <r>
      <rPr>
        <sz val="10"/>
        <rFont val="宋体"/>
        <family val="0"/>
      </rPr>
      <t>亩（</t>
    </r>
    <r>
      <rPr>
        <sz val="10"/>
        <rFont val="Times New Roman"/>
        <family val="1"/>
      </rPr>
      <t>6668.16m2</t>
    </r>
    <r>
      <rPr>
        <sz val="10"/>
        <rFont val="宋体"/>
        <family val="0"/>
      </rPr>
      <t>），新建总建筑面积约</t>
    </r>
    <r>
      <rPr>
        <sz val="10"/>
        <rFont val="Times New Roman"/>
        <family val="1"/>
      </rPr>
      <t>8000m2</t>
    </r>
    <r>
      <rPr>
        <sz val="10"/>
        <rFont val="宋体"/>
        <family val="0"/>
      </rPr>
      <t>，主要建设内容包括土建、安装工程，并完善硬质铺装、给排水、电气、通风空调及其他附属配套工程；（</t>
    </r>
    <r>
      <rPr>
        <sz val="10"/>
        <rFont val="Times New Roman"/>
        <family val="1"/>
      </rPr>
      <t>3</t>
    </r>
    <r>
      <rPr>
        <sz val="10"/>
        <rFont val="宋体"/>
        <family val="0"/>
      </rPr>
      <t>）开放大学占地面积不少于</t>
    </r>
    <r>
      <rPr>
        <sz val="10"/>
        <rFont val="Times New Roman"/>
        <family val="1"/>
      </rPr>
      <t>15</t>
    </r>
    <r>
      <rPr>
        <sz val="10"/>
        <rFont val="宋体"/>
        <family val="0"/>
      </rPr>
      <t>亩，建筑面积不低于</t>
    </r>
    <r>
      <rPr>
        <sz val="10"/>
        <rFont val="Times New Roman"/>
        <family val="1"/>
      </rPr>
      <t>3000</t>
    </r>
    <r>
      <rPr>
        <sz val="10"/>
        <rFont val="宋体"/>
        <family val="0"/>
      </rPr>
      <t>平，办学规模</t>
    </r>
    <r>
      <rPr>
        <sz val="10"/>
        <rFont val="Times New Roman"/>
        <family val="1"/>
      </rPr>
      <t>2500</t>
    </r>
    <r>
      <rPr>
        <sz val="10"/>
        <rFont val="宋体"/>
        <family val="0"/>
      </rPr>
      <t>人。</t>
    </r>
  </si>
  <si>
    <r>
      <rPr>
        <sz val="10"/>
        <rFont val="宋体"/>
        <family val="0"/>
      </rPr>
      <t>区教委、区人力社保局、区总工会</t>
    </r>
  </si>
  <si>
    <r>
      <rPr>
        <sz val="10"/>
        <rFont val="宋体"/>
        <family val="0"/>
      </rPr>
      <t>职教中心实训中心</t>
    </r>
  </si>
  <si>
    <r>
      <rPr>
        <sz val="10"/>
        <rFont val="宋体"/>
        <family val="0"/>
      </rPr>
      <t>职教中心</t>
    </r>
  </si>
  <si>
    <r>
      <rPr>
        <sz val="10"/>
        <rFont val="宋体"/>
        <family val="0"/>
      </rPr>
      <t>建筑面积</t>
    </r>
    <r>
      <rPr>
        <sz val="10"/>
        <rFont val="Times New Roman"/>
        <family val="1"/>
      </rPr>
      <t>25000</t>
    </r>
    <r>
      <rPr>
        <sz val="10"/>
        <rFont val="宋体"/>
        <family val="0"/>
      </rPr>
      <t>㎡及其附属</t>
    </r>
  </si>
  <si>
    <r>
      <rPr>
        <sz val="10"/>
        <rFont val="宋体"/>
        <family val="0"/>
      </rPr>
      <t>完成前期工作</t>
    </r>
  </si>
  <si>
    <r>
      <rPr>
        <sz val="10"/>
        <rFont val="宋体"/>
        <family val="0"/>
      </rPr>
      <t>区教委</t>
    </r>
  </si>
  <si>
    <r>
      <rPr>
        <sz val="10"/>
        <rFont val="宋体"/>
        <family val="0"/>
      </rPr>
      <t>李先凯</t>
    </r>
  </si>
  <si>
    <r>
      <t>万达开智能制造示范区开州智慧园区</t>
    </r>
    <r>
      <rPr>
        <sz val="10"/>
        <rFont val="Times New Roman"/>
        <family val="1"/>
      </rPr>
      <t>5G</t>
    </r>
    <r>
      <rPr>
        <sz val="10"/>
        <rFont val="宋体"/>
        <family val="0"/>
      </rPr>
      <t>融合创新运用项目</t>
    </r>
  </si>
  <si>
    <r>
      <rPr>
        <sz val="10"/>
        <rFont val="宋体"/>
        <family val="0"/>
      </rPr>
      <t>浦发投资集团</t>
    </r>
  </si>
  <si>
    <r>
      <rPr>
        <sz val="10"/>
        <rFont val="宋体"/>
        <family val="0"/>
      </rPr>
      <t>购置软硬件设备</t>
    </r>
    <r>
      <rPr>
        <sz val="10"/>
        <rFont val="Times New Roman"/>
        <family val="1"/>
      </rPr>
      <t>287</t>
    </r>
    <r>
      <rPr>
        <sz val="10"/>
        <rFont val="宋体"/>
        <family val="0"/>
      </rPr>
      <t>台（套）装修（改造）指挥大厅、展示大厅和管理中心</t>
    </r>
    <r>
      <rPr>
        <sz val="10"/>
        <rFont val="Times New Roman"/>
        <family val="1"/>
      </rPr>
      <t>1820</t>
    </r>
    <r>
      <rPr>
        <sz val="10"/>
        <rFont val="宋体"/>
        <family val="0"/>
      </rPr>
      <t>平方米，部署</t>
    </r>
    <r>
      <rPr>
        <sz val="10"/>
        <rFont val="Times New Roman"/>
        <family val="1"/>
      </rPr>
      <t>5G</t>
    </r>
    <r>
      <rPr>
        <sz val="10"/>
        <rFont val="宋体"/>
        <family val="0"/>
      </rPr>
      <t>行业运用终端</t>
    </r>
    <r>
      <rPr>
        <sz val="10"/>
        <rFont val="Times New Roman"/>
        <family val="1"/>
      </rPr>
      <t>22785</t>
    </r>
    <r>
      <rPr>
        <sz val="10"/>
        <rFont val="宋体"/>
        <family val="0"/>
      </rPr>
      <t>个</t>
    </r>
  </si>
  <si>
    <r>
      <rPr>
        <sz val="10"/>
        <rFont val="宋体"/>
        <family val="0"/>
      </rPr>
      <t>完成工程量</t>
    </r>
    <r>
      <rPr>
        <sz val="10"/>
        <rFont val="Times New Roman"/>
        <family val="1"/>
      </rPr>
      <t>40%</t>
    </r>
  </si>
  <si>
    <r>
      <rPr>
        <sz val="10"/>
        <rFont val="宋体"/>
        <family val="0"/>
      </rPr>
      <t>区大数据发展局</t>
    </r>
  </si>
  <si>
    <t>陈伶浪</t>
  </si>
  <si>
    <r>
      <rPr>
        <sz val="10"/>
        <rFont val="宋体"/>
        <family val="0"/>
      </rPr>
      <t>万达开智能制造示范区开州智慧园区</t>
    </r>
    <r>
      <rPr>
        <sz val="10"/>
        <rFont val="Times New Roman"/>
        <family val="1"/>
      </rPr>
      <t>5G</t>
    </r>
    <r>
      <rPr>
        <sz val="10"/>
        <rFont val="宋体"/>
        <family val="0"/>
      </rPr>
      <t>融合创新运用项目</t>
    </r>
  </si>
  <si>
    <t>本项目为开州区新型智慧城市建设起点，重点部署底层基础设施和5G行业创新应用。项目建设内容包括“1＋2＋10”，以智慧园区为核心、智慧开州大数据运营中心和工业互联网为抓手、十大5G应用为延展。改造升级智慧开州大数据运营中心，包括服务器和电脑设备；部署基于5G技术模组终端数量23179个，包括园区管理服务、工业互联网、城市管理、公园、交通、物流、机器人、消防、医疗、旅游、教育、环保等领域。</t>
  </si>
  <si>
    <r>
      <rPr>
        <sz val="10"/>
        <rFont val="宋体"/>
        <family val="0"/>
      </rPr>
      <t>★开州区长沙镇古迹片区、狮寨片区棚户区改造项目</t>
    </r>
  </si>
  <si>
    <r>
      <rPr>
        <sz val="10"/>
        <rFont val="宋体"/>
        <family val="0"/>
      </rPr>
      <t>续建</t>
    </r>
  </si>
  <si>
    <t>2021-2025</t>
  </si>
  <si>
    <r>
      <rPr>
        <sz val="10"/>
        <rFont val="宋体"/>
        <family val="0"/>
      </rPr>
      <t>房屋拆迁补偿，危旧房总面积</t>
    </r>
    <r>
      <rPr>
        <sz val="10"/>
        <rFont val="Times New Roman"/>
        <family val="1"/>
      </rPr>
      <t>114840</t>
    </r>
    <r>
      <rPr>
        <sz val="10"/>
        <rFont val="宋体"/>
        <family val="0"/>
      </rPr>
      <t>㎡；房屋拆除工程，</t>
    </r>
    <r>
      <rPr>
        <sz val="10"/>
        <rFont val="Times New Roman"/>
        <family val="1"/>
      </rPr>
      <t xml:space="preserve">  </t>
    </r>
    <r>
      <rPr>
        <sz val="10"/>
        <rFont val="宋体"/>
        <family val="0"/>
      </rPr>
      <t>棚户区内</t>
    </r>
    <r>
      <rPr>
        <sz val="10"/>
        <rFont val="Times New Roman"/>
        <family val="1"/>
      </rPr>
      <t>114840</t>
    </r>
    <r>
      <rPr>
        <sz val="10"/>
        <rFont val="宋体"/>
        <family val="0"/>
      </rPr>
      <t>㎡房屋实施拆除工程；安置房工程，安置房工程总用地面积</t>
    </r>
    <r>
      <rPr>
        <sz val="10"/>
        <rFont val="Times New Roman"/>
        <family val="1"/>
      </rPr>
      <t>130.43</t>
    </r>
    <r>
      <rPr>
        <sz val="10"/>
        <rFont val="宋体"/>
        <family val="0"/>
      </rPr>
      <t>亩，总建筑面积</t>
    </r>
    <r>
      <rPr>
        <sz val="10"/>
        <rFont val="Times New Roman"/>
        <family val="1"/>
      </rPr>
      <t>130436</t>
    </r>
    <r>
      <rPr>
        <sz val="10"/>
        <rFont val="宋体"/>
        <family val="0"/>
      </rPr>
      <t>㎡；场平面积约</t>
    </r>
    <r>
      <rPr>
        <sz val="10"/>
        <rFont val="Times New Roman"/>
        <family val="1"/>
      </rPr>
      <t>3798</t>
    </r>
    <r>
      <rPr>
        <sz val="10"/>
        <rFont val="宋体"/>
        <family val="0"/>
      </rPr>
      <t>亩，土石方开挖量约</t>
    </r>
    <r>
      <rPr>
        <sz val="10"/>
        <rFont val="Times New Roman"/>
        <family val="1"/>
      </rPr>
      <t>11998500m³</t>
    </r>
    <r>
      <rPr>
        <sz val="10"/>
        <rFont val="宋体"/>
        <family val="0"/>
      </rPr>
      <t>，填方量约</t>
    </r>
    <r>
      <rPr>
        <sz val="10"/>
        <rFont val="Times New Roman"/>
        <family val="1"/>
      </rPr>
      <t>7830800m³</t>
    </r>
    <r>
      <rPr>
        <sz val="10"/>
        <rFont val="宋体"/>
        <family val="0"/>
      </rPr>
      <t>，等配套设施。</t>
    </r>
  </si>
  <si>
    <r>
      <rPr>
        <sz val="10"/>
        <color indexed="8"/>
        <rFont val="宋体"/>
        <family val="0"/>
      </rPr>
      <t>完成拆迁</t>
    </r>
    <r>
      <rPr>
        <sz val="10"/>
        <color indexed="8"/>
        <rFont val="Times New Roman"/>
        <family val="1"/>
      </rPr>
      <t>300</t>
    </r>
    <r>
      <rPr>
        <sz val="10"/>
        <color indexed="8"/>
        <rFont val="宋体"/>
        <family val="0"/>
      </rPr>
      <t>户</t>
    </r>
  </si>
  <si>
    <r>
      <rPr>
        <sz val="10"/>
        <rFont val="宋体"/>
        <family val="0"/>
      </rPr>
      <t>浦里新区管委会</t>
    </r>
  </si>
  <si>
    <r>
      <rPr>
        <sz val="10"/>
        <rFont val="宋体"/>
        <family val="0"/>
      </rPr>
      <t>邓果</t>
    </r>
  </si>
  <si>
    <r>
      <t>房屋拆迁补偿，危旧房总面积</t>
    </r>
    <r>
      <rPr>
        <sz val="10"/>
        <rFont val="Times New Roman"/>
        <family val="1"/>
      </rPr>
      <t>114840</t>
    </r>
    <r>
      <rPr>
        <sz val="10"/>
        <rFont val="宋体"/>
        <family val="0"/>
      </rPr>
      <t>㎡；房屋拆除工程，</t>
    </r>
    <r>
      <rPr>
        <sz val="10"/>
        <rFont val="Times New Roman"/>
        <family val="1"/>
      </rPr>
      <t xml:space="preserve">  </t>
    </r>
    <r>
      <rPr>
        <sz val="10"/>
        <rFont val="宋体"/>
        <family val="0"/>
      </rPr>
      <t>棚户区内</t>
    </r>
    <r>
      <rPr>
        <sz val="10"/>
        <rFont val="Times New Roman"/>
        <family val="1"/>
      </rPr>
      <t>114840</t>
    </r>
    <r>
      <rPr>
        <sz val="10"/>
        <rFont val="宋体"/>
        <family val="0"/>
      </rPr>
      <t>㎡房屋实施拆除工程；安置房工程，安置房工程总用地面积</t>
    </r>
    <r>
      <rPr>
        <sz val="10"/>
        <rFont val="Times New Roman"/>
        <family val="1"/>
      </rPr>
      <t>130.43</t>
    </r>
    <r>
      <rPr>
        <sz val="10"/>
        <rFont val="宋体"/>
        <family val="0"/>
      </rPr>
      <t>亩，总建筑面积</t>
    </r>
    <r>
      <rPr>
        <sz val="10"/>
        <rFont val="Times New Roman"/>
        <family val="1"/>
      </rPr>
      <t>130436</t>
    </r>
    <r>
      <rPr>
        <sz val="10"/>
        <rFont val="宋体"/>
        <family val="0"/>
      </rPr>
      <t>㎡；场平面积约</t>
    </r>
    <r>
      <rPr>
        <sz val="10"/>
        <rFont val="Times New Roman"/>
        <family val="1"/>
      </rPr>
      <t>3798</t>
    </r>
    <r>
      <rPr>
        <sz val="10"/>
        <rFont val="宋体"/>
        <family val="0"/>
      </rPr>
      <t>亩，土石方开挖量约</t>
    </r>
    <r>
      <rPr>
        <sz val="10"/>
        <rFont val="Times New Roman"/>
        <family val="1"/>
      </rPr>
      <t>11998500m³</t>
    </r>
    <r>
      <rPr>
        <sz val="10"/>
        <rFont val="宋体"/>
        <family val="0"/>
      </rPr>
      <t>，填方量约</t>
    </r>
    <r>
      <rPr>
        <sz val="10"/>
        <rFont val="Times New Roman"/>
        <family val="1"/>
      </rPr>
      <t>7830800m³</t>
    </r>
    <r>
      <rPr>
        <sz val="10"/>
        <rFont val="宋体"/>
        <family val="0"/>
      </rPr>
      <t>，道路等配套设施。</t>
    </r>
  </si>
  <si>
    <r>
      <rPr>
        <sz val="10"/>
        <rFont val="宋体"/>
        <family val="0"/>
      </rPr>
      <t>完成一期场平土石方</t>
    </r>
    <r>
      <rPr>
        <sz val="10"/>
        <rFont val="Times New Roman"/>
        <family val="1"/>
      </rPr>
      <t>60</t>
    </r>
    <r>
      <rPr>
        <sz val="10"/>
        <rFont val="宋体"/>
        <family val="0"/>
      </rPr>
      <t>万</t>
    </r>
    <r>
      <rPr>
        <sz val="10"/>
        <rFont val="Times New Roman"/>
        <family val="1"/>
      </rPr>
      <t>m³</t>
    </r>
  </si>
  <si>
    <r>
      <rPr>
        <sz val="10"/>
        <color indexed="8"/>
        <rFont val="宋体"/>
        <family val="0"/>
      </rPr>
      <t>★冠盛</t>
    </r>
    <r>
      <rPr>
        <sz val="10"/>
        <color indexed="8"/>
        <rFont val="Times New Roman"/>
        <family val="1"/>
      </rPr>
      <t>2×1200t/d</t>
    </r>
    <r>
      <rPr>
        <sz val="10"/>
        <color indexed="8"/>
        <rFont val="宋体"/>
        <family val="0"/>
      </rPr>
      <t>光伏玻璃生产基地项目（一期）</t>
    </r>
  </si>
  <si>
    <r>
      <rPr>
        <sz val="10"/>
        <color indexed="8"/>
        <rFont val="宋体"/>
        <family val="0"/>
      </rPr>
      <t>广州冠盛企业集团有限公司</t>
    </r>
  </si>
  <si>
    <t>2022-2025</t>
  </si>
  <si>
    <r>
      <t>2×1200t/d</t>
    </r>
    <r>
      <rPr>
        <sz val="10"/>
        <rFont val="宋体"/>
        <family val="0"/>
      </rPr>
      <t>光伏玻璃生产基地</t>
    </r>
    <r>
      <rPr>
        <sz val="10"/>
        <rFont val="Times New Roman"/>
        <family val="1"/>
      </rPr>
      <t>800</t>
    </r>
    <r>
      <rPr>
        <sz val="10"/>
        <rFont val="宋体"/>
        <family val="0"/>
      </rPr>
      <t>亩</t>
    </r>
  </si>
  <si>
    <r>
      <rPr>
        <sz val="10"/>
        <rFont val="宋体"/>
        <family val="0"/>
      </rPr>
      <t>区招商投资局</t>
    </r>
  </si>
  <si>
    <r>
      <rPr>
        <sz val="10"/>
        <rFont val="宋体"/>
        <family val="0"/>
      </rPr>
      <t>冠盛</t>
    </r>
    <r>
      <rPr>
        <sz val="10"/>
        <rFont val="Times New Roman"/>
        <family val="1"/>
      </rPr>
      <t>4×1200t/d</t>
    </r>
    <r>
      <rPr>
        <sz val="10"/>
        <rFont val="宋体"/>
        <family val="0"/>
      </rPr>
      <t>光伏玻璃生产及深加工基地项目</t>
    </r>
  </si>
  <si>
    <r>
      <rPr>
        <sz val="10"/>
        <rFont val="宋体"/>
        <family val="0"/>
      </rPr>
      <t>建设</t>
    </r>
    <r>
      <rPr>
        <sz val="10"/>
        <rFont val="Times New Roman"/>
        <family val="1"/>
      </rPr>
      <t>4</t>
    </r>
    <r>
      <rPr>
        <sz val="10"/>
        <rFont val="宋体"/>
        <family val="0"/>
      </rPr>
      <t>条</t>
    </r>
    <r>
      <rPr>
        <sz val="10"/>
        <rFont val="Times New Roman"/>
        <family val="1"/>
      </rPr>
      <t>1200t/d</t>
    </r>
    <r>
      <rPr>
        <sz val="10"/>
        <rFont val="宋体"/>
        <family val="0"/>
      </rPr>
      <t>光伏玻璃生产线、矿石精选加工线、光伏玻璃配套深加工生产线以及光伏玻璃组件生产线</t>
    </r>
  </si>
  <si>
    <r>
      <rPr>
        <sz val="10"/>
        <rFont val="宋体"/>
        <family val="0"/>
      </rPr>
      <t>开州港区白家溪作业区运行能力提升工程（开州港区白家溪作业区运行能力提升工程）</t>
    </r>
  </si>
  <si>
    <r>
      <rPr>
        <sz val="10"/>
        <rFont val="宋体"/>
        <family val="0"/>
      </rPr>
      <t>浦里建设公司</t>
    </r>
  </si>
  <si>
    <r>
      <t>新建</t>
    </r>
    <r>
      <rPr>
        <sz val="10"/>
        <rFont val="Times New Roman"/>
        <family val="1"/>
      </rPr>
      <t>4</t>
    </r>
    <r>
      <rPr>
        <sz val="10"/>
        <rFont val="宋体"/>
        <family val="0"/>
      </rPr>
      <t>个</t>
    </r>
    <r>
      <rPr>
        <sz val="10"/>
        <rFont val="Times New Roman"/>
        <family val="1"/>
      </rPr>
      <t>1000</t>
    </r>
    <r>
      <rPr>
        <sz val="10"/>
        <rFont val="宋体"/>
        <family val="0"/>
      </rPr>
      <t>吨级泊位，其中</t>
    </r>
    <r>
      <rPr>
        <sz val="10"/>
        <rFont val="Times New Roman"/>
        <family val="1"/>
      </rPr>
      <t>2</t>
    </r>
    <r>
      <rPr>
        <sz val="10"/>
        <rFont val="宋体"/>
        <family val="0"/>
      </rPr>
      <t>个散货进口泊位，</t>
    </r>
    <r>
      <rPr>
        <sz val="10"/>
        <rFont val="Times New Roman"/>
        <family val="1"/>
      </rPr>
      <t>2</t>
    </r>
    <r>
      <rPr>
        <sz val="10"/>
        <rFont val="宋体"/>
        <family val="0"/>
      </rPr>
      <t>个多用途泊位，新增年吞吐量</t>
    </r>
    <r>
      <rPr>
        <sz val="10"/>
        <rFont val="Times New Roman"/>
        <family val="1"/>
      </rPr>
      <t>500</t>
    </r>
    <r>
      <rPr>
        <sz val="10"/>
        <rFont val="宋体"/>
        <family val="0"/>
      </rPr>
      <t>万吨，并建设相应的配套设施；实施余家坝段岸线环境综合整治</t>
    </r>
    <r>
      <rPr>
        <sz val="10"/>
        <rFont val="Times New Roman"/>
        <family val="1"/>
      </rPr>
      <t>1798m</t>
    </r>
    <r>
      <rPr>
        <sz val="10"/>
        <rFont val="宋体"/>
        <family val="0"/>
      </rPr>
      <t>，包括清淤、护岸工程等</t>
    </r>
  </si>
  <si>
    <t>新建4个1000吨级泊位(水工建筑物均为靠泊5000DWT船舶)，其中2个散货进口泊位，2个多用途泊位，新增年吞吐量500万吨，并建设相应的配套设施；实施余家坝段岸线环境综合整治1798m，包括清淤、护岸工程等</t>
  </si>
  <si>
    <r>
      <t>G243</t>
    </r>
    <r>
      <rPr>
        <sz val="10"/>
        <rFont val="宋体"/>
        <family val="0"/>
      </rPr>
      <t>长垫梁开物流通道（长沙至岳溪高铁站快速通道）</t>
    </r>
  </si>
  <si>
    <r>
      <rPr>
        <sz val="10"/>
        <rFont val="宋体"/>
        <family val="0"/>
      </rPr>
      <t>待定</t>
    </r>
  </si>
  <si>
    <r>
      <rPr>
        <sz val="10"/>
        <color indexed="8"/>
        <rFont val="宋体"/>
        <family val="0"/>
      </rPr>
      <t>新改建项目</t>
    </r>
    <r>
      <rPr>
        <sz val="10"/>
        <color indexed="8"/>
        <rFont val="Times New Roman"/>
        <family val="1"/>
      </rPr>
      <t>20km</t>
    </r>
    <r>
      <rPr>
        <sz val="10"/>
        <color indexed="8"/>
        <rFont val="宋体"/>
        <family val="0"/>
      </rPr>
      <t>，双向四车道</t>
    </r>
  </si>
  <si>
    <r>
      <rPr>
        <sz val="10"/>
        <rFont val="宋体"/>
        <family val="0"/>
      </rPr>
      <t>区交通局</t>
    </r>
  </si>
  <si>
    <r>
      <rPr>
        <sz val="10"/>
        <rFont val="宋体"/>
        <family val="0"/>
      </rPr>
      <t>田贵虎</t>
    </r>
  </si>
  <si>
    <t>区交通局</t>
  </si>
  <si>
    <r>
      <t>G243</t>
    </r>
    <r>
      <rPr>
        <sz val="10"/>
        <rFont val="宋体"/>
        <family val="0"/>
      </rPr>
      <t>长垫梁开物流通道（岳溪至万州界段）</t>
    </r>
  </si>
  <si>
    <r>
      <rPr>
        <sz val="10"/>
        <rFont val="宋体"/>
        <family val="0"/>
      </rPr>
      <t>宏畅交通公司</t>
    </r>
  </si>
  <si>
    <t>2023-2026</t>
  </si>
  <si>
    <t>原项目名称为开州区G243道路提标升级改造工程。新建岳溪至万州界段公路15.02km，双向四车道</t>
  </si>
  <si>
    <r>
      <t>G243</t>
    </r>
    <r>
      <rPr>
        <sz val="10"/>
        <rFont val="宋体"/>
        <family val="0"/>
      </rPr>
      <t>长垫梁开物流通道开州段</t>
    </r>
  </si>
  <si>
    <r>
      <rPr>
        <sz val="10"/>
        <rFont val="宋体"/>
        <family val="0"/>
      </rPr>
      <t>新建公路</t>
    </r>
    <r>
      <rPr>
        <sz val="10"/>
        <rFont val="Times New Roman"/>
        <family val="1"/>
      </rPr>
      <t>25</t>
    </r>
    <r>
      <rPr>
        <sz val="10"/>
        <rFont val="宋体"/>
        <family val="0"/>
      </rPr>
      <t>公里，双向四车道</t>
    </r>
  </si>
  <si>
    <t>★开州长沙农林旅融合发展项目（开州长沙南门片区乡村振兴综合示范区项目）</t>
  </si>
  <si>
    <t>湖山投资集团</t>
  </si>
  <si>
    <t>续建</t>
  </si>
  <si>
    <t>市场</t>
  </si>
  <si>
    <t>2021-2023</t>
  </si>
  <si>
    <r>
      <t>旧房拆除清退，民房改造，露营基地、厕所等配套设施建设；养老及配套设施；新植柑桔约</t>
    </r>
    <r>
      <rPr>
        <sz val="10"/>
        <rFont val="Times New Roman"/>
        <family val="1"/>
      </rPr>
      <t>300</t>
    </r>
    <r>
      <rPr>
        <sz val="10"/>
        <rFont val="宋体"/>
        <family val="0"/>
      </rPr>
      <t>亩，改造柑桔园约</t>
    </r>
    <r>
      <rPr>
        <sz val="10"/>
        <rFont val="Times New Roman"/>
        <family val="1"/>
      </rPr>
      <t>1200</t>
    </r>
    <r>
      <rPr>
        <sz val="10"/>
        <rFont val="宋体"/>
        <family val="0"/>
      </rPr>
      <t>亩、猕猴桃园约</t>
    </r>
    <r>
      <rPr>
        <sz val="10"/>
        <rFont val="Times New Roman"/>
        <family val="1"/>
      </rPr>
      <t>100</t>
    </r>
    <r>
      <rPr>
        <sz val="10"/>
        <rFont val="宋体"/>
        <family val="0"/>
      </rPr>
      <t>亩、中药材约</t>
    </r>
    <r>
      <rPr>
        <sz val="10"/>
        <rFont val="Times New Roman"/>
        <family val="1"/>
      </rPr>
      <t>500</t>
    </r>
    <r>
      <rPr>
        <sz val="10"/>
        <rFont val="宋体"/>
        <family val="0"/>
      </rPr>
      <t>亩及后期维护管护。</t>
    </r>
  </si>
  <si>
    <r>
      <t>完成工程量</t>
    </r>
    <r>
      <rPr>
        <sz val="10"/>
        <color indexed="8"/>
        <rFont val="Times New Roman"/>
        <family val="1"/>
      </rPr>
      <t>30%</t>
    </r>
  </si>
  <si>
    <r>
      <rPr>
        <sz val="11"/>
        <color indexed="8"/>
        <rFont val="宋体"/>
        <family val="0"/>
      </rPr>
      <t>田贵虎</t>
    </r>
  </si>
  <si>
    <t>★开州长沙南门片区乡村振兴综合示范区项目</t>
  </si>
  <si>
    <t>乡村振兴农业发展，包括农田改造，农作物种植、农旅融合建设、旧房拆除清退、民房改造、养老中心，改造道路、生态停车场、供水等公共服务设施。</t>
  </si>
  <si>
    <r>
      <t>完成工程量</t>
    </r>
    <r>
      <rPr>
        <sz val="10"/>
        <color indexed="8"/>
        <rFont val="Times New Roman"/>
        <family val="1"/>
      </rPr>
      <t>60%</t>
    </r>
  </si>
  <si>
    <r>
      <rPr>
        <sz val="10"/>
        <rFont val="宋体"/>
        <family val="0"/>
      </rPr>
      <t>大进茶园加工厂建设项目</t>
    </r>
  </si>
  <si>
    <r>
      <rPr>
        <sz val="10"/>
        <rFont val="宋体"/>
        <family val="0"/>
      </rPr>
      <t>湖山投资集团</t>
    </r>
  </si>
  <si>
    <r>
      <rPr>
        <sz val="10"/>
        <rFont val="宋体"/>
        <family val="0"/>
      </rPr>
      <t>主要建设茶叶加工厂、品茶室、茶叶成品售卖区及配套基础设施设备等。</t>
    </r>
  </si>
  <si>
    <r>
      <rPr>
        <sz val="10"/>
        <color indexed="8"/>
        <rFont val="宋体"/>
        <family val="0"/>
      </rPr>
      <t>完成工程量</t>
    </r>
    <r>
      <rPr>
        <sz val="10"/>
        <color indexed="8"/>
        <rFont val="Times New Roman"/>
        <family val="1"/>
      </rPr>
      <t>60%</t>
    </r>
  </si>
  <si>
    <r>
      <rPr>
        <sz val="10"/>
        <rFont val="宋体"/>
        <family val="0"/>
      </rPr>
      <t>湖山乡村公司</t>
    </r>
  </si>
  <si>
    <r>
      <rPr>
        <sz val="10"/>
        <rFont val="宋体"/>
        <family val="0"/>
      </rPr>
      <t>建设用地面积</t>
    </r>
    <r>
      <rPr>
        <sz val="10"/>
        <rFont val="Times New Roman"/>
        <family val="1"/>
      </rPr>
      <t>10896.63</t>
    </r>
    <r>
      <rPr>
        <sz val="10"/>
        <rFont val="宋体"/>
        <family val="0"/>
      </rPr>
      <t>㎡</t>
    </r>
    <r>
      <rPr>
        <sz val="10"/>
        <rFont val="Times New Roman"/>
        <family val="1"/>
      </rPr>
      <t>,</t>
    </r>
    <r>
      <rPr>
        <sz val="10"/>
        <rFont val="宋体"/>
        <family val="0"/>
      </rPr>
      <t>总建筑面积</t>
    </r>
    <r>
      <rPr>
        <sz val="10"/>
        <rFont val="Times New Roman"/>
        <family val="1"/>
      </rPr>
      <t>6805.12 m².</t>
    </r>
    <r>
      <rPr>
        <sz val="10"/>
        <rFont val="宋体"/>
        <family val="0"/>
      </rPr>
      <t>其中地上建筑面积</t>
    </r>
    <r>
      <rPr>
        <sz val="10"/>
        <rFont val="Times New Roman"/>
        <family val="1"/>
      </rPr>
      <t>: 6291.17</t>
    </r>
    <r>
      <rPr>
        <sz val="10"/>
        <rFont val="宋体"/>
        <family val="0"/>
      </rPr>
      <t>平方米</t>
    </r>
    <r>
      <rPr>
        <sz val="10"/>
        <rFont val="Times New Roman"/>
        <family val="1"/>
      </rPr>
      <t>,</t>
    </r>
    <r>
      <rPr>
        <sz val="10"/>
        <rFont val="宋体"/>
        <family val="0"/>
      </rPr>
      <t>地下建</t>
    </r>
    <r>
      <rPr>
        <sz val="10"/>
        <rFont val="Times New Roman"/>
        <family val="1"/>
      </rPr>
      <t xml:space="preserve"> </t>
    </r>
    <r>
      <rPr>
        <sz val="10"/>
        <rFont val="宋体"/>
        <family val="0"/>
      </rPr>
      <t>筑面积</t>
    </r>
    <r>
      <rPr>
        <sz val="10"/>
        <rFont val="Times New Roman"/>
        <family val="1"/>
      </rPr>
      <t>: 513.95</t>
    </r>
    <r>
      <rPr>
        <sz val="10"/>
        <rFont val="宋体"/>
        <family val="0"/>
      </rPr>
      <t>平方米。主要建设内容包括</t>
    </r>
    <r>
      <rPr>
        <sz val="10"/>
        <rFont val="Times New Roman"/>
        <family val="1"/>
      </rPr>
      <t>1</t>
    </r>
    <r>
      <rPr>
        <sz val="10"/>
        <rFont val="宋体"/>
        <family val="0"/>
      </rPr>
      <t>栋</t>
    </r>
    <r>
      <rPr>
        <sz val="10"/>
        <rFont val="Times New Roman"/>
        <family val="1"/>
      </rPr>
      <t>3</t>
    </r>
    <r>
      <rPr>
        <sz val="10"/>
        <rFont val="宋体"/>
        <family val="0"/>
      </rPr>
      <t>层厂房、</t>
    </r>
    <r>
      <rPr>
        <sz val="10"/>
        <rFont val="Times New Roman"/>
        <family val="1"/>
      </rPr>
      <t>1</t>
    </r>
    <r>
      <rPr>
        <sz val="10"/>
        <rFont val="宋体"/>
        <family val="0"/>
      </rPr>
      <t>栋</t>
    </r>
    <r>
      <rPr>
        <sz val="10"/>
        <rFont val="Times New Roman"/>
        <family val="1"/>
      </rPr>
      <t xml:space="preserve"> 2</t>
    </r>
    <r>
      <rPr>
        <sz val="10"/>
        <rFont val="宋体"/>
        <family val="0"/>
      </rPr>
      <t>层厂房及</t>
    </r>
    <r>
      <rPr>
        <sz val="10"/>
        <rFont val="Times New Roman"/>
        <family val="1"/>
      </rPr>
      <t>1</t>
    </r>
    <r>
      <rPr>
        <sz val="10"/>
        <rFont val="宋体"/>
        <family val="0"/>
      </rPr>
      <t>栋</t>
    </r>
    <r>
      <rPr>
        <sz val="10"/>
        <rFont val="Times New Roman"/>
        <family val="1"/>
      </rPr>
      <t>1</t>
    </r>
    <r>
      <rPr>
        <sz val="10"/>
        <rFont val="宋体"/>
        <family val="0"/>
      </rPr>
      <t>层厂房。</t>
    </r>
  </si>
  <si>
    <r>
      <rPr>
        <sz val="10"/>
        <color indexed="8"/>
        <rFont val="宋体"/>
        <family val="0"/>
      </rPr>
      <t>完成工程量</t>
    </r>
    <r>
      <rPr>
        <sz val="10"/>
        <color indexed="8"/>
        <rFont val="Times New Roman"/>
        <family val="1"/>
      </rPr>
      <t>30%</t>
    </r>
  </si>
  <si>
    <r>
      <rPr>
        <sz val="10"/>
        <rFont val="宋体"/>
        <family val="0"/>
      </rPr>
      <t>开州区汉丰湖丰乐大桥下游岸线环境综合整治工程</t>
    </r>
  </si>
  <si>
    <t>2021-2022</t>
  </si>
  <si>
    <r>
      <rPr>
        <sz val="10"/>
        <rFont val="宋体"/>
        <family val="0"/>
      </rPr>
      <t>主要建设丰乐东河南北两岸环湖马道贯通道路约</t>
    </r>
    <r>
      <rPr>
        <sz val="10"/>
        <rFont val="Times New Roman"/>
        <family val="1"/>
      </rPr>
      <t>1km</t>
    </r>
    <r>
      <rPr>
        <sz val="10"/>
        <rFont val="宋体"/>
        <family val="0"/>
      </rPr>
      <t>。</t>
    </r>
  </si>
  <si>
    <r>
      <rPr>
        <sz val="10"/>
        <rFont val="宋体"/>
        <family val="0"/>
      </rPr>
      <t>项目完工</t>
    </r>
  </si>
  <si>
    <r>
      <rPr>
        <sz val="10"/>
        <rFont val="宋体"/>
        <family val="0"/>
      </rPr>
      <t>完成工程量</t>
    </r>
    <r>
      <rPr>
        <sz val="10"/>
        <rFont val="Times New Roman"/>
        <family val="1"/>
      </rPr>
      <t>10</t>
    </r>
    <r>
      <rPr>
        <sz val="10"/>
        <rFont val="Times New Roman"/>
        <family val="1"/>
      </rPr>
      <t>%</t>
    </r>
  </si>
  <si>
    <r>
      <rPr>
        <sz val="10"/>
        <rFont val="宋体"/>
        <family val="0"/>
      </rPr>
      <t>温泉养生项目</t>
    </r>
    <r>
      <rPr>
        <sz val="10"/>
        <rFont val="Times New Roman"/>
        <family val="1"/>
      </rPr>
      <t>—</t>
    </r>
    <r>
      <rPr>
        <sz val="10"/>
        <rFont val="宋体"/>
        <family val="0"/>
      </rPr>
      <t>古泉养生体验项目</t>
    </r>
  </si>
  <si>
    <r>
      <rPr>
        <sz val="10"/>
        <rFont val="宋体"/>
        <family val="0"/>
      </rPr>
      <t>主要建设温泉叠水泡池、游泳池、接待大厅、露天舞台及洗浴、更衣、厕所、蓄水池、污水管线、戏水设备等配套设施设备。</t>
    </r>
  </si>
  <si>
    <r>
      <rPr>
        <sz val="10"/>
        <rFont val="宋体"/>
        <family val="0"/>
      </rPr>
      <t>完成工程量</t>
    </r>
    <r>
      <rPr>
        <sz val="10"/>
        <rFont val="Times New Roman"/>
        <family val="1"/>
      </rPr>
      <t>70%</t>
    </r>
  </si>
  <si>
    <r>
      <rPr>
        <sz val="10"/>
        <rFont val="宋体"/>
        <family val="0"/>
      </rPr>
      <t>完成工程量</t>
    </r>
    <r>
      <rPr>
        <sz val="10"/>
        <rFont val="Times New Roman"/>
        <family val="1"/>
      </rPr>
      <t>30%</t>
    </r>
  </si>
  <si>
    <r>
      <rPr>
        <sz val="10"/>
        <rFont val="宋体"/>
        <family val="0"/>
      </rPr>
      <t>开州区丰乐街道滴水乡村振兴示范片人居环境整治工程</t>
    </r>
  </si>
  <si>
    <r>
      <rPr>
        <sz val="10"/>
        <rFont val="宋体"/>
        <family val="0"/>
      </rPr>
      <t>房屋排危整治</t>
    </r>
    <r>
      <rPr>
        <sz val="10"/>
        <rFont val="Times New Roman"/>
        <family val="1"/>
      </rPr>
      <t>250</t>
    </r>
    <r>
      <rPr>
        <sz val="10"/>
        <rFont val="宋体"/>
        <family val="0"/>
      </rPr>
      <t>栋，新建污水管网</t>
    </r>
    <r>
      <rPr>
        <sz val="10"/>
        <rFont val="Times New Roman"/>
        <family val="1"/>
      </rPr>
      <t>4.83km</t>
    </r>
    <r>
      <rPr>
        <sz val="10"/>
        <rFont val="宋体"/>
        <family val="0"/>
      </rPr>
      <t>，污水检查井</t>
    </r>
    <r>
      <rPr>
        <sz val="10"/>
        <rFont val="Times New Roman"/>
        <family val="1"/>
      </rPr>
      <t>226</t>
    </r>
    <r>
      <rPr>
        <sz val="10"/>
        <rFont val="宋体"/>
        <family val="0"/>
      </rPr>
      <t>座，污水提升泵站一座，太阳能路灯</t>
    </r>
    <r>
      <rPr>
        <sz val="10"/>
        <rFont val="Times New Roman"/>
        <family val="1"/>
      </rPr>
      <t>18</t>
    </r>
    <r>
      <rPr>
        <sz val="10"/>
        <rFont val="宋体"/>
        <family val="0"/>
      </rPr>
      <t>盏，新建人行便道</t>
    </r>
    <r>
      <rPr>
        <sz val="10"/>
        <rFont val="Times New Roman"/>
        <family val="1"/>
      </rPr>
      <t>1.57km</t>
    </r>
    <r>
      <rPr>
        <sz val="10"/>
        <rFont val="宋体"/>
        <family val="0"/>
      </rPr>
      <t>，新建景观墙等。</t>
    </r>
  </si>
  <si>
    <r>
      <rPr>
        <sz val="10"/>
        <rFont val="宋体"/>
        <family val="0"/>
      </rPr>
      <t>完成工程量</t>
    </r>
    <r>
      <rPr>
        <sz val="10"/>
        <rFont val="Times New Roman"/>
        <family val="1"/>
      </rPr>
      <t>80%</t>
    </r>
  </si>
  <si>
    <r>
      <rPr>
        <sz val="10"/>
        <rFont val="宋体"/>
        <family val="0"/>
      </rPr>
      <t>开州区竹溪镇乡村振兴示范片人居环境综合整治工程</t>
    </r>
  </si>
  <si>
    <r>
      <rPr>
        <sz val="10"/>
        <rFont val="宋体"/>
        <family val="0"/>
      </rPr>
      <t>房屋外立面改造</t>
    </r>
    <r>
      <rPr>
        <sz val="10"/>
        <rFont val="Times New Roman"/>
        <family val="1"/>
      </rPr>
      <t>200</t>
    </r>
    <r>
      <rPr>
        <sz val="10"/>
        <rFont val="宋体"/>
        <family val="0"/>
      </rPr>
      <t>户，改造面积约</t>
    </r>
    <r>
      <rPr>
        <sz val="10"/>
        <rFont val="Times New Roman"/>
        <family val="1"/>
      </rPr>
      <t>28192</t>
    </r>
    <r>
      <rPr>
        <sz val="10"/>
        <rFont val="宋体"/>
        <family val="0"/>
      </rPr>
      <t>㎡，改造院坝</t>
    </r>
    <r>
      <rPr>
        <sz val="10"/>
        <rFont val="Times New Roman"/>
        <family val="1"/>
      </rPr>
      <t>58</t>
    </r>
    <r>
      <rPr>
        <sz val="10"/>
        <rFont val="宋体"/>
        <family val="0"/>
      </rPr>
      <t>处，砖砌花格矮墙</t>
    </r>
    <r>
      <rPr>
        <sz val="10"/>
        <rFont val="Times New Roman"/>
        <family val="1"/>
      </rPr>
      <t>3200m</t>
    </r>
    <r>
      <rPr>
        <sz val="10"/>
        <rFont val="宋体"/>
        <family val="0"/>
      </rPr>
      <t>及附属设施，整治院落</t>
    </r>
    <r>
      <rPr>
        <sz val="10"/>
        <rFont val="Times New Roman"/>
        <family val="1"/>
      </rPr>
      <t>120</t>
    </r>
    <r>
      <rPr>
        <sz val="10"/>
        <rFont val="宋体"/>
        <family val="0"/>
      </rPr>
      <t>处，标志标识</t>
    </r>
    <r>
      <rPr>
        <sz val="10"/>
        <rFont val="Times New Roman"/>
        <family val="1"/>
      </rPr>
      <t>50</t>
    </r>
    <r>
      <rPr>
        <sz val="10"/>
        <rFont val="宋体"/>
        <family val="0"/>
      </rPr>
      <t>处，硬化便道</t>
    </r>
    <r>
      <rPr>
        <sz val="10"/>
        <rFont val="Times New Roman"/>
        <family val="1"/>
      </rPr>
      <t>2.29km</t>
    </r>
    <r>
      <rPr>
        <sz val="10"/>
        <rFont val="宋体"/>
        <family val="0"/>
      </rPr>
      <t>，并配套附属设施。</t>
    </r>
  </si>
  <si>
    <r>
      <rPr>
        <sz val="10"/>
        <rFont val="宋体"/>
        <family val="0"/>
      </rPr>
      <t>房屋维修改造</t>
    </r>
    <r>
      <rPr>
        <sz val="10"/>
        <rFont val="Times New Roman"/>
        <family val="1"/>
      </rPr>
      <t>174</t>
    </r>
    <r>
      <rPr>
        <sz val="10"/>
        <rFont val="宋体"/>
        <family val="0"/>
      </rPr>
      <t>户</t>
    </r>
    <r>
      <rPr>
        <sz val="10"/>
        <rFont val="Times New Roman"/>
        <family val="1"/>
      </rPr>
      <t>,</t>
    </r>
    <r>
      <rPr>
        <sz val="10"/>
        <rFont val="宋体"/>
        <family val="0"/>
      </rPr>
      <t>外墙面改造面积总计</t>
    </r>
    <r>
      <rPr>
        <sz val="10"/>
        <rFont val="Times New Roman"/>
        <family val="1"/>
      </rPr>
      <t>24526</t>
    </r>
    <r>
      <rPr>
        <sz val="10"/>
        <rFont val="宋体"/>
        <family val="0"/>
      </rPr>
      <t>平方米</t>
    </r>
    <r>
      <rPr>
        <sz val="10"/>
        <rFont val="Times New Roman"/>
        <family val="1"/>
      </rPr>
      <t>;</t>
    </r>
    <r>
      <rPr>
        <sz val="10"/>
        <rFont val="宋体"/>
        <family val="0"/>
      </rPr>
      <t>改造</t>
    </r>
    <r>
      <rPr>
        <sz val="10"/>
        <rFont val="Times New Roman"/>
        <family val="1"/>
      </rPr>
      <t>30</t>
    </r>
    <r>
      <rPr>
        <sz val="10"/>
        <rFont val="宋体"/>
        <family val="0"/>
      </rPr>
      <t>处院坝</t>
    </r>
    <r>
      <rPr>
        <sz val="10"/>
        <rFont val="Times New Roman"/>
        <family val="1"/>
      </rPr>
      <t>,</t>
    </r>
    <r>
      <rPr>
        <sz val="10"/>
        <rFont val="宋体"/>
        <family val="0"/>
      </rPr>
      <t>包括新建入户门楼</t>
    </r>
    <r>
      <rPr>
        <sz val="10"/>
        <rFont val="Times New Roman"/>
        <family val="1"/>
      </rPr>
      <t>30</t>
    </r>
    <r>
      <rPr>
        <sz val="10"/>
        <rFont val="宋体"/>
        <family val="0"/>
      </rPr>
      <t>座、砖砌花格矮墙</t>
    </r>
    <r>
      <rPr>
        <sz val="10"/>
        <rFont val="Times New Roman"/>
        <family val="1"/>
      </rPr>
      <t>633</t>
    </r>
    <r>
      <rPr>
        <sz val="10"/>
        <rFont val="宋体"/>
        <family val="0"/>
      </rPr>
      <t>米及</t>
    </r>
    <r>
      <rPr>
        <sz val="10"/>
        <rFont val="Times New Roman"/>
        <family val="1"/>
      </rPr>
      <t>2</t>
    </r>
    <r>
      <rPr>
        <sz val="10"/>
        <rFont val="宋体"/>
        <family val="0"/>
      </rPr>
      <t>座休憩连廊</t>
    </r>
    <r>
      <rPr>
        <sz val="10"/>
        <rFont val="Times New Roman"/>
        <family val="1"/>
      </rPr>
      <t>;</t>
    </r>
    <r>
      <rPr>
        <sz val="10"/>
        <rFont val="宋体"/>
        <family val="0"/>
      </rPr>
      <t>庭院铺装总面积</t>
    </r>
    <r>
      <rPr>
        <sz val="10"/>
        <rFont val="Times New Roman"/>
        <family val="1"/>
      </rPr>
      <t xml:space="preserve">5970 </t>
    </r>
    <r>
      <rPr>
        <sz val="10"/>
        <rFont val="宋体"/>
        <family val="0"/>
      </rPr>
      <t>平方米</t>
    </r>
    <r>
      <rPr>
        <sz val="10"/>
        <rFont val="Times New Roman"/>
        <family val="1"/>
      </rPr>
      <t>,</t>
    </r>
    <r>
      <rPr>
        <sz val="10"/>
        <rFont val="宋体"/>
        <family val="0"/>
      </rPr>
      <t>种植总面积</t>
    </r>
    <r>
      <rPr>
        <sz val="10"/>
        <rFont val="Times New Roman"/>
        <family val="1"/>
      </rPr>
      <t>3333</t>
    </r>
    <r>
      <rPr>
        <sz val="10"/>
        <rFont val="宋体"/>
        <family val="0"/>
      </rPr>
      <t>平方米</t>
    </r>
    <r>
      <rPr>
        <sz val="10"/>
        <rFont val="Times New Roman"/>
        <family val="1"/>
      </rPr>
      <t>,</t>
    </r>
    <r>
      <rPr>
        <sz val="10"/>
        <rFont val="宋体"/>
        <family val="0"/>
      </rPr>
      <t>标志标识</t>
    </r>
    <r>
      <rPr>
        <sz val="10"/>
        <rFont val="Times New Roman"/>
        <family val="1"/>
      </rPr>
      <t>50</t>
    </r>
    <r>
      <rPr>
        <sz val="10"/>
        <rFont val="宋体"/>
        <family val="0"/>
      </rPr>
      <t>处</t>
    </r>
    <r>
      <rPr>
        <sz val="10"/>
        <rFont val="Times New Roman"/>
        <family val="1"/>
      </rPr>
      <t>,</t>
    </r>
    <r>
      <rPr>
        <sz val="10"/>
        <rFont val="宋体"/>
        <family val="0"/>
      </rPr>
      <t>景观矮墙</t>
    </r>
    <r>
      <rPr>
        <sz val="10"/>
        <rFont val="Times New Roman"/>
        <family val="1"/>
      </rPr>
      <t xml:space="preserve"> 306</t>
    </r>
    <r>
      <rPr>
        <sz val="10"/>
        <rFont val="宋体"/>
        <family val="0"/>
      </rPr>
      <t>米等。</t>
    </r>
  </si>
  <si>
    <r>
      <rPr>
        <sz val="10"/>
        <rFont val="宋体"/>
        <family val="0"/>
      </rPr>
      <t>★开州区满月镇马营至满月加油站环线升级改造工程</t>
    </r>
    <r>
      <rPr>
        <sz val="10"/>
        <rFont val="Times New Roman"/>
        <family val="1"/>
      </rPr>
      <t>(</t>
    </r>
    <r>
      <rPr>
        <sz val="10"/>
        <rFont val="宋体"/>
        <family val="0"/>
      </rPr>
      <t>开州区天上满月乡村振兴示范区综合建设项目</t>
    </r>
    <r>
      <rPr>
        <sz val="10"/>
        <rFont val="Times New Roman"/>
        <family val="1"/>
      </rPr>
      <t>)</t>
    </r>
  </si>
  <si>
    <r>
      <rPr>
        <sz val="10"/>
        <color indexed="8"/>
        <rFont val="宋体"/>
        <family val="0"/>
      </rPr>
      <t>湖山投资集团</t>
    </r>
  </si>
  <si>
    <r>
      <rPr>
        <sz val="10"/>
        <color indexed="8"/>
        <rFont val="宋体"/>
        <family val="0"/>
      </rPr>
      <t>新开工</t>
    </r>
  </si>
  <si>
    <r>
      <rPr>
        <sz val="10"/>
        <rFont val="宋体"/>
        <family val="0"/>
      </rPr>
      <t>主要改建满月镇加油站经双坪村至马营村道路，长约</t>
    </r>
    <r>
      <rPr>
        <sz val="10"/>
        <rFont val="Times New Roman"/>
        <family val="1"/>
      </rPr>
      <t>14km</t>
    </r>
    <r>
      <rPr>
        <sz val="10"/>
        <rFont val="宋体"/>
        <family val="0"/>
      </rPr>
      <t>，扩宽至</t>
    </r>
    <r>
      <rPr>
        <sz val="10"/>
        <rFont val="Times New Roman"/>
        <family val="1"/>
      </rPr>
      <t>7.5m</t>
    </r>
    <r>
      <rPr>
        <sz val="10"/>
        <rFont val="宋体"/>
        <family val="0"/>
      </rPr>
      <t>，并完善观景台及配套设施。</t>
    </r>
  </si>
  <si>
    <r>
      <t>完成工程量</t>
    </r>
    <r>
      <rPr>
        <sz val="10"/>
        <rFont val="Times New Roman"/>
        <family val="1"/>
      </rPr>
      <t>25%</t>
    </r>
  </si>
  <si>
    <r>
      <rPr>
        <sz val="10"/>
        <rFont val="宋体"/>
        <family val="0"/>
      </rPr>
      <t>雪宝山公司</t>
    </r>
  </si>
  <si>
    <r>
      <rPr>
        <sz val="10"/>
        <rFont val="宋体"/>
        <family val="0"/>
      </rPr>
      <t>完成工程量</t>
    </r>
    <r>
      <rPr>
        <sz val="10"/>
        <rFont val="Times New Roman"/>
        <family val="1"/>
      </rPr>
      <t>1</t>
    </r>
    <r>
      <rPr>
        <sz val="10"/>
        <rFont val="Times New Roman"/>
        <family val="1"/>
      </rPr>
      <t>5%</t>
    </r>
  </si>
  <si>
    <r>
      <rPr>
        <sz val="10"/>
        <rFont val="宋体"/>
        <family val="0"/>
      </rPr>
      <t>★重庆市跳蹬水库工程</t>
    </r>
  </si>
  <si>
    <r>
      <rPr>
        <sz val="10"/>
        <rFont val="宋体"/>
        <family val="0"/>
      </rPr>
      <t>跳蹬水库公司</t>
    </r>
  </si>
  <si>
    <t>2021-2026</t>
  </si>
  <si>
    <r>
      <rPr>
        <sz val="10"/>
        <rFont val="宋体"/>
        <family val="0"/>
      </rPr>
      <t>大（二）型水库，总库容</t>
    </r>
    <r>
      <rPr>
        <sz val="10"/>
        <rFont val="Times New Roman"/>
        <family val="1"/>
      </rPr>
      <t>1.03</t>
    </r>
    <r>
      <rPr>
        <sz val="10"/>
        <rFont val="宋体"/>
        <family val="0"/>
      </rPr>
      <t>亿万方及附属设施建设</t>
    </r>
  </si>
  <si>
    <r>
      <rPr>
        <sz val="10"/>
        <color indexed="8"/>
        <rFont val="宋体"/>
        <family val="0"/>
      </rPr>
      <t>完成工程量</t>
    </r>
    <r>
      <rPr>
        <sz val="10"/>
        <color indexed="8"/>
        <rFont val="Times New Roman"/>
        <family val="1"/>
      </rPr>
      <t>20%</t>
    </r>
  </si>
  <si>
    <r>
      <rPr>
        <sz val="10"/>
        <rFont val="宋体"/>
        <family val="0"/>
      </rPr>
      <t>区水利局</t>
    </r>
  </si>
  <si>
    <t>陈国军、邱文军</t>
  </si>
  <si>
    <r>
      <rPr>
        <sz val="10"/>
        <rFont val="宋体"/>
        <family val="0"/>
      </rPr>
      <t>大（二）型水库，总库容</t>
    </r>
    <r>
      <rPr>
        <sz val="10"/>
        <rFont val="Times New Roman"/>
        <family val="1"/>
      </rPr>
      <t>1.03</t>
    </r>
    <r>
      <rPr>
        <sz val="10"/>
        <rFont val="宋体"/>
        <family val="0"/>
      </rPr>
      <t>亿方及附属设施建设</t>
    </r>
  </si>
  <si>
    <r>
      <rPr>
        <sz val="10"/>
        <color indexed="8"/>
        <rFont val="宋体"/>
        <family val="0"/>
      </rPr>
      <t>开工建设</t>
    </r>
  </si>
  <si>
    <r>
      <rPr>
        <sz val="10"/>
        <rFont val="宋体"/>
        <family val="0"/>
      </rPr>
      <t>开州区南河竹溪镇河段综合治理工程</t>
    </r>
  </si>
  <si>
    <r>
      <rPr>
        <sz val="10"/>
        <rFont val="宋体"/>
        <family val="0"/>
      </rPr>
      <t>区水利工程建设服务站</t>
    </r>
  </si>
  <si>
    <r>
      <rPr>
        <sz val="10"/>
        <rFont val="宋体"/>
        <family val="0"/>
      </rPr>
      <t>治理河道岸坡崩塌</t>
    </r>
    <r>
      <rPr>
        <sz val="10"/>
        <rFont val="Times New Roman"/>
        <family val="1"/>
      </rPr>
      <t>3.3km,</t>
    </r>
    <r>
      <rPr>
        <sz val="10"/>
        <rFont val="宋体"/>
        <family val="0"/>
      </rPr>
      <t>新建护岸</t>
    </r>
    <r>
      <rPr>
        <sz val="10"/>
        <rFont val="Times New Roman"/>
        <family val="1"/>
      </rPr>
      <t>5.3km</t>
    </r>
  </si>
  <si>
    <r>
      <rPr>
        <sz val="10"/>
        <rFont val="宋体"/>
        <family val="0"/>
      </rPr>
      <t>一标段完工</t>
    </r>
  </si>
  <si>
    <r>
      <rPr>
        <sz val="10"/>
        <rFont val="宋体"/>
        <family val="0"/>
      </rPr>
      <t>邱文军</t>
    </r>
  </si>
  <si>
    <r>
      <rPr>
        <sz val="10"/>
        <rFont val="宋体"/>
        <family val="0"/>
      </rPr>
      <t>治理河道</t>
    </r>
    <r>
      <rPr>
        <sz val="10"/>
        <rFont val="Times New Roman"/>
        <family val="1"/>
      </rPr>
      <t>2.4km,</t>
    </r>
    <r>
      <rPr>
        <sz val="10"/>
        <rFont val="宋体"/>
        <family val="0"/>
      </rPr>
      <t>新建护岸</t>
    </r>
    <r>
      <rPr>
        <sz val="10"/>
        <rFont val="Times New Roman"/>
        <family val="1"/>
      </rPr>
      <t>1.5km</t>
    </r>
    <r>
      <rPr>
        <sz val="10"/>
        <rFont val="宋体"/>
        <family val="0"/>
      </rPr>
      <t>，加固护岸</t>
    </r>
    <r>
      <rPr>
        <sz val="10"/>
        <rFont val="Times New Roman"/>
        <family val="1"/>
      </rPr>
      <t>2km</t>
    </r>
    <r>
      <rPr>
        <sz val="10"/>
        <rFont val="宋体"/>
        <family val="0"/>
      </rPr>
      <t>。</t>
    </r>
  </si>
  <si>
    <r>
      <rPr>
        <sz val="10"/>
        <color indexed="8"/>
        <rFont val="宋体"/>
        <family val="0"/>
      </rPr>
      <t>海大集团重庆智海饲料有限公司</t>
    </r>
  </si>
  <si>
    <r>
      <rPr>
        <sz val="10"/>
        <color indexed="8"/>
        <rFont val="宋体"/>
        <family val="0"/>
      </rPr>
      <t>区农业农村委</t>
    </r>
  </si>
  <si>
    <r>
      <rPr>
        <sz val="10"/>
        <color indexed="8"/>
        <rFont val="宋体"/>
        <family val="0"/>
      </rPr>
      <t>储备</t>
    </r>
  </si>
  <si>
    <r>
      <rPr>
        <sz val="10"/>
        <color indexed="8"/>
        <rFont val="宋体"/>
        <family val="0"/>
      </rPr>
      <t>政府</t>
    </r>
  </si>
  <si>
    <r>
      <rPr>
        <sz val="10"/>
        <color indexed="8"/>
        <rFont val="宋体"/>
        <family val="0"/>
      </rPr>
      <t>占地</t>
    </r>
    <r>
      <rPr>
        <sz val="10"/>
        <color indexed="8"/>
        <rFont val="Times New Roman"/>
        <family val="1"/>
      </rPr>
      <t>40</t>
    </r>
    <r>
      <rPr>
        <sz val="10"/>
        <color indexed="8"/>
        <rFont val="宋体"/>
        <family val="0"/>
      </rPr>
      <t>亩，建设年产生猪、家禽配合饲料、浓缩饲料</t>
    </r>
    <r>
      <rPr>
        <sz val="10"/>
        <color indexed="8"/>
        <rFont val="Times New Roman"/>
        <family val="1"/>
      </rPr>
      <t>20</t>
    </r>
    <r>
      <rPr>
        <sz val="10"/>
        <color indexed="8"/>
        <rFont val="宋体"/>
        <family val="0"/>
      </rPr>
      <t>万吨。</t>
    </r>
  </si>
  <si>
    <r>
      <rPr>
        <sz val="10"/>
        <color indexed="8"/>
        <rFont val="宋体"/>
        <family val="0"/>
      </rPr>
      <t>推进前期工作</t>
    </r>
  </si>
  <si>
    <r>
      <rPr>
        <sz val="10"/>
        <rFont val="宋体"/>
        <family val="0"/>
      </rPr>
      <t>区农业农村委</t>
    </r>
  </si>
  <si>
    <r>
      <rPr>
        <sz val="10"/>
        <rFont val="宋体"/>
        <family val="0"/>
      </rPr>
      <t>海大集团开州海大生物饲料生产项目</t>
    </r>
  </si>
  <si>
    <r>
      <rPr>
        <sz val="10"/>
        <color indexed="8"/>
        <rFont val="宋体"/>
        <family val="0"/>
      </rPr>
      <t>海大集团重庆开州海大生物科技有限公司</t>
    </r>
  </si>
  <si>
    <r>
      <rPr>
        <sz val="10"/>
        <color indexed="8"/>
        <rFont val="宋体"/>
        <family val="0"/>
      </rPr>
      <t>占地</t>
    </r>
    <r>
      <rPr>
        <sz val="10"/>
        <color indexed="8"/>
        <rFont val="Times New Roman"/>
        <family val="1"/>
      </rPr>
      <t>36</t>
    </r>
    <r>
      <rPr>
        <sz val="10"/>
        <color indexed="8"/>
        <rFont val="宋体"/>
        <family val="0"/>
      </rPr>
      <t>亩、建设年产生猪、家禽配合饲料、浓缩饲料</t>
    </r>
    <r>
      <rPr>
        <sz val="10"/>
        <color indexed="8"/>
        <rFont val="Times New Roman"/>
        <family val="1"/>
      </rPr>
      <t>24</t>
    </r>
    <r>
      <rPr>
        <sz val="10"/>
        <rFont val="宋体"/>
        <family val="0"/>
      </rPr>
      <t>万吨。</t>
    </r>
  </si>
  <si>
    <r>
      <rPr>
        <sz val="10"/>
        <rFont val="宋体"/>
        <family val="0"/>
      </rPr>
      <t>重庆市开州区三汇水库中型灌区续建配套与节水改造项目（</t>
    </r>
    <r>
      <rPr>
        <sz val="10"/>
        <rFont val="Times New Roman"/>
        <family val="1"/>
      </rPr>
      <t>2022</t>
    </r>
    <r>
      <rPr>
        <sz val="10"/>
        <rFont val="宋体"/>
        <family val="0"/>
      </rPr>
      <t>年度）</t>
    </r>
  </si>
  <si>
    <r>
      <rPr>
        <sz val="10"/>
        <rFont val="宋体"/>
        <family val="0"/>
      </rPr>
      <t>区水利工程运行保障中心</t>
    </r>
  </si>
  <si>
    <r>
      <rPr>
        <sz val="10"/>
        <rFont val="宋体"/>
        <family val="0"/>
      </rPr>
      <t>整治改造三汇水库灌区渠道长</t>
    </r>
    <r>
      <rPr>
        <sz val="10"/>
        <rFont val="Times New Roman"/>
        <family val="1"/>
      </rPr>
      <t>13.078km</t>
    </r>
    <r>
      <rPr>
        <sz val="10"/>
        <rFont val="宋体"/>
        <family val="0"/>
      </rPr>
      <t>；新建及改造渠系建筑物</t>
    </r>
    <r>
      <rPr>
        <sz val="10"/>
        <rFont val="Times New Roman"/>
        <family val="1"/>
      </rPr>
      <t>66</t>
    </r>
    <r>
      <rPr>
        <sz val="10"/>
        <rFont val="宋体"/>
        <family val="0"/>
      </rPr>
      <t>座；新建渠道管理设施</t>
    </r>
    <r>
      <rPr>
        <sz val="10"/>
        <rFont val="Times New Roman"/>
        <family val="1"/>
      </rPr>
      <t>99</t>
    </r>
    <r>
      <rPr>
        <sz val="10"/>
        <rFont val="宋体"/>
        <family val="0"/>
      </rPr>
      <t>处；安装自动量水设施</t>
    </r>
    <r>
      <rPr>
        <sz val="10"/>
        <rFont val="Times New Roman"/>
        <family val="1"/>
      </rPr>
      <t>38</t>
    </r>
    <r>
      <rPr>
        <sz val="10"/>
        <rFont val="宋体"/>
        <family val="0"/>
      </rPr>
      <t>套；新建信息化监控平台</t>
    </r>
    <r>
      <rPr>
        <sz val="10"/>
        <rFont val="Times New Roman"/>
        <family val="1"/>
      </rPr>
      <t>1</t>
    </r>
    <r>
      <rPr>
        <sz val="10"/>
        <rFont val="宋体"/>
        <family val="0"/>
      </rPr>
      <t>套。</t>
    </r>
  </si>
  <si>
    <r>
      <rPr>
        <sz val="10"/>
        <rFont val="宋体"/>
        <family val="0"/>
      </rPr>
      <t>开州区汉丰、正安等农村供水保障项目</t>
    </r>
  </si>
  <si>
    <r>
      <rPr>
        <sz val="10"/>
        <rFont val="宋体"/>
        <family val="0"/>
      </rPr>
      <t>开州区农村水利水电中心</t>
    </r>
  </si>
  <si>
    <r>
      <rPr>
        <sz val="10"/>
        <rFont val="宋体"/>
        <family val="0"/>
      </rPr>
      <t>建设净水厂及输配水管网</t>
    </r>
  </si>
  <si>
    <r>
      <rPr>
        <sz val="10"/>
        <rFont val="宋体"/>
        <family val="0"/>
      </rPr>
      <t>开州区正安、竹溪等农村供水一改三提工程</t>
    </r>
  </si>
  <si>
    <r>
      <rPr>
        <sz val="10"/>
        <rFont val="宋体"/>
        <family val="0"/>
      </rPr>
      <t>完善取水设施、水处理设施及输配水管网等。</t>
    </r>
  </si>
  <si>
    <r>
      <rPr>
        <sz val="10"/>
        <rFont val="宋体"/>
        <family val="0"/>
      </rPr>
      <t>开州区赵家、渠口等农村供水保障项目</t>
    </r>
  </si>
  <si>
    <r>
      <rPr>
        <sz val="10"/>
        <rFont val="宋体"/>
        <family val="0"/>
      </rPr>
      <t>开州区赵家、渠口等农村供水一改三提工程</t>
    </r>
  </si>
  <si>
    <r>
      <rPr>
        <sz val="10"/>
        <rFont val="宋体"/>
        <family val="0"/>
      </rPr>
      <t>开州区智慧河长能力建设项目（开州区城乡饮水安全保障一期工程</t>
    </r>
    <r>
      <rPr>
        <sz val="10"/>
        <rFont val="Times New Roman"/>
        <family val="1"/>
      </rPr>
      <t>-</t>
    </r>
    <r>
      <rPr>
        <sz val="10"/>
        <rFont val="宋体"/>
        <family val="0"/>
      </rPr>
      <t>专项债券项目）</t>
    </r>
  </si>
  <si>
    <r>
      <rPr>
        <sz val="10"/>
        <rFont val="宋体"/>
        <family val="0"/>
      </rPr>
      <t>区河长制工作站</t>
    </r>
  </si>
  <si>
    <r>
      <rPr>
        <sz val="10"/>
        <rFont val="宋体"/>
        <family val="0"/>
      </rPr>
      <t>建设自动监测平台、数据分析系统、智能识别系统、应急指挥平台等，购置监测设施设备</t>
    </r>
  </si>
  <si>
    <r>
      <rPr>
        <sz val="10"/>
        <rFont val="宋体"/>
        <family val="0"/>
      </rPr>
      <t>开州区岳溪、五通等农村供水保障项目</t>
    </r>
  </si>
  <si>
    <r>
      <rPr>
        <sz val="10"/>
        <rFont val="宋体"/>
        <family val="0"/>
      </rPr>
      <t>区农村水利水电中心</t>
    </r>
  </si>
  <si>
    <r>
      <rPr>
        <sz val="10"/>
        <rFont val="宋体"/>
        <family val="0"/>
      </rPr>
      <t>储备</t>
    </r>
  </si>
  <si>
    <t>2024-2025</t>
  </si>
  <si>
    <r>
      <rPr>
        <sz val="10"/>
        <rFont val="宋体"/>
        <family val="0"/>
      </rPr>
      <t>建设净水厂及输配水管网，整治山坪塘。</t>
    </r>
  </si>
  <si>
    <r>
      <rPr>
        <sz val="10"/>
        <rFont val="宋体"/>
        <family val="0"/>
      </rPr>
      <t>开州区金峰、厚坝等农村供水一改三提工程</t>
    </r>
  </si>
  <si>
    <r>
      <rPr>
        <b/>
        <sz val="10"/>
        <rFont val="方正黑体_GBK"/>
        <family val="4"/>
      </rPr>
      <t>二</t>
    </r>
  </si>
  <si>
    <r>
      <t>调整年度预期投资或</t>
    </r>
    <r>
      <rPr>
        <b/>
        <sz val="10"/>
        <rFont val="Times New Roman"/>
        <family val="1"/>
      </rPr>
      <t>2022</t>
    </r>
    <r>
      <rPr>
        <b/>
        <sz val="10"/>
        <rFont val="方正黑体_GBK"/>
        <family val="4"/>
      </rPr>
      <t>年目标任务项目</t>
    </r>
    <r>
      <rPr>
        <b/>
        <sz val="10"/>
        <rFont val="Times New Roman"/>
        <family val="1"/>
      </rPr>
      <t>25</t>
    </r>
    <r>
      <rPr>
        <b/>
        <sz val="10"/>
        <rFont val="方正黑体_GBK"/>
        <family val="4"/>
      </rPr>
      <t>个</t>
    </r>
  </si>
  <si>
    <r>
      <rPr>
        <sz val="10"/>
        <rFont val="宋体"/>
        <family val="0"/>
      </rPr>
      <t>大丘初中</t>
    </r>
  </si>
  <si>
    <r>
      <rPr>
        <sz val="10"/>
        <rFont val="宋体"/>
        <family val="0"/>
      </rPr>
      <t>建筑面积</t>
    </r>
    <r>
      <rPr>
        <sz val="10"/>
        <rFont val="Times New Roman"/>
        <family val="1"/>
      </rPr>
      <t>23217</t>
    </r>
    <r>
      <rPr>
        <sz val="10"/>
        <rFont val="宋体"/>
        <family val="0"/>
      </rPr>
      <t>平方米及其附属</t>
    </r>
  </si>
  <si>
    <r>
      <rPr>
        <sz val="10"/>
        <rFont val="宋体"/>
        <family val="0"/>
      </rPr>
      <t>完成工程量</t>
    </r>
    <r>
      <rPr>
        <sz val="10"/>
        <rFont val="Times New Roman"/>
        <family val="1"/>
      </rPr>
      <t>20%</t>
    </r>
  </si>
  <si>
    <r>
      <rPr>
        <sz val="10"/>
        <rFont val="宋体"/>
        <family val="0"/>
      </rPr>
      <t>北部新区响水片区安置区基础设施工程</t>
    </r>
    <r>
      <rPr>
        <sz val="10"/>
        <rFont val="Times New Roman"/>
        <family val="1"/>
      </rPr>
      <t>(</t>
    </r>
    <r>
      <rPr>
        <sz val="10"/>
        <rFont val="宋体"/>
        <family val="0"/>
      </rPr>
      <t>开州区城市更新汉丰湖核心区文旅综合建设项目</t>
    </r>
    <r>
      <rPr>
        <sz val="10"/>
        <rFont val="Times New Roman"/>
        <family val="1"/>
      </rPr>
      <t>)</t>
    </r>
  </si>
  <si>
    <r>
      <rPr>
        <sz val="10"/>
        <rFont val="宋体"/>
        <family val="0"/>
      </rPr>
      <t>建设完善小区地下给排水管网，场地硬化、绿化。场平总面积约</t>
    </r>
    <r>
      <rPr>
        <sz val="10"/>
        <rFont val="Times New Roman"/>
        <family val="1"/>
      </rPr>
      <t>92400</t>
    </r>
    <r>
      <rPr>
        <sz val="10"/>
        <rFont val="宋体"/>
        <family val="0"/>
      </rPr>
      <t>㎡，新建市政道路约</t>
    </r>
    <r>
      <rPr>
        <sz val="10"/>
        <rFont val="Times New Roman"/>
        <family val="1"/>
      </rPr>
      <t>790m</t>
    </r>
  </si>
  <si>
    <r>
      <rPr>
        <sz val="10"/>
        <rFont val="宋体"/>
        <family val="0"/>
      </rPr>
      <t>开州区丰乐街道华联社区移民安置小区综合帮扶项目</t>
    </r>
  </si>
  <si>
    <r>
      <rPr>
        <sz val="10"/>
        <rFont val="宋体"/>
        <family val="0"/>
      </rPr>
      <t>新建滨湖路长约</t>
    </r>
    <r>
      <rPr>
        <sz val="10"/>
        <rFont val="Times New Roman"/>
        <family val="1"/>
      </rPr>
      <t>800m</t>
    </r>
    <r>
      <rPr>
        <sz val="10"/>
        <rFont val="宋体"/>
        <family val="0"/>
      </rPr>
      <t>，支路道路长约</t>
    </r>
    <r>
      <rPr>
        <sz val="10"/>
        <rFont val="Times New Roman"/>
        <family val="1"/>
      </rPr>
      <t>230m</t>
    </r>
  </si>
  <si>
    <r>
      <rPr>
        <sz val="10"/>
        <rFont val="宋体"/>
        <family val="0"/>
      </rPr>
      <t>★开州关面旅游小镇旅游基础设施建设项目〈开州区关面乡双河口至白泉乡车场坝段扶贫公路改建工程（双河口至钟鼓溪段）二标段（双河口至关面乡）〉</t>
    </r>
  </si>
  <si>
    <r>
      <rPr>
        <sz val="10"/>
        <rFont val="宋体"/>
        <family val="0"/>
      </rPr>
      <t>小园洞天乡村旅游基础设施、悠然小城智慧农业基础设施、星空姚程乡村振兴基础设施、关面乡农村人居环境整治，包含道路、管网、公厕、停车场、污水处理设施、河道整理、游客接待中心等。</t>
    </r>
  </si>
  <si>
    <r>
      <rPr>
        <sz val="10"/>
        <rFont val="宋体"/>
        <family val="0"/>
      </rPr>
      <t>完成工程量</t>
    </r>
    <r>
      <rPr>
        <sz val="10"/>
        <rFont val="Times New Roman"/>
        <family val="1"/>
      </rPr>
      <t>2</t>
    </r>
    <r>
      <rPr>
        <sz val="10"/>
        <rFont val="Times New Roman"/>
        <family val="1"/>
      </rPr>
      <t>0%</t>
    </r>
  </si>
  <si>
    <r>
      <rPr>
        <sz val="10"/>
        <rFont val="宋体"/>
        <family val="0"/>
      </rPr>
      <t>盛山文化景观修复项目</t>
    </r>
  </si>
  <si>
    <r>
      <rPr>
        <sz val="10"/>
        <rFont val="宋体"/>
        <family val="0"/>
      </rPr>
      <t>主要建设生态、景观修复，文化提升改造，并完善道路、灯饰等基础设施。</t>
    </r>
  </si>
  <si>
    <r>
      <rPr>
        <sz val="10"/>
        <rFont val="宋体"/>
        <family val="0"/>
      </rPr>
      <t>挂网招标</t>
    </r>
  </si>
  <si>
    <r>
      <rPr>
        <sz val="10"/>
        <color indexed="8"/>
        <rFont val="宋体"/>
        <family val="0"/>
      </rPr>
      <t>开州区满月双坪摸崖营区建设项目</t>
    </r>
    <r>
      <rPr>
        <sz val="10"/>
        <color indexed="8"/>
        <rFont val="Times New Roman"/>
        <family val="1"/>
      </rPr>
      <t>(</t>
    </r>
    <r>
      <rPr>
        <sz val="10"/>
        <color indexed="8"/>
        <rFont val="宋体"/>
        <family val="0"/>
      </rPr>
      <t>开州区天上满月乡村振兴示范区综合建设项目</t>
    </r>
    <r>
      <rPr>
        <sz val="10"/>
        <color indexed="8"/>
        <rFont val="Times New Roman"/>
        <family val="1"/>
      </rPr>
      <t>)</t>
    </r>
  </si>
  <si>
    <r>
      <rPr>
        <sz val="10"/>
        <color indexed="8"/>
        <rFont val="宋体"/>
        <family val="0"/>
      </rPr>
      <t>雪宝山公司</t>
    </r>
  </si>
  <si>
    <r>
      <rPr>
        <sz val="10"/>
        <color indexed="8"/>
        <rFont val="宋体"/>
        <family val="0"/>
      </rPr>
      <t>前期准备</t>
    </r>
  </si>
  <si>
    <r>
      <rPr>
        <sz val="10"/>
        <color indexed="8"/>
        <rFont val="宋体"/>
        <family val="0"/>
      </rPr>
      <t>位于双坪后槽，占地约</t>
    </r>
    <r>
      <rPr>
        <sz val="10"/>
        <color indexed="8"/>
        <rFont val="Times New Roman"/>
        <family val="1"/>
      </rPr>
      <t>250</t>
    </r>
    <r>
      <rPr>
        <sz val="10"/>
        <color indexed="8"/>
        <rFont val="宋体"/>
        <family val="0"/>
      </rPr>
      <t>亩；</t>
    </r>
  </si>
  <si>
    <r>
      <rPr>
        <sz val="10"/>
        <color indexed="8"/>
        <rFont val="宋体"/>
        <family val="0"/>
      </rPr>
      <t>完成前期工作</t>
    </r>
  </si>
  <si>
    <r>
      <rPr>
        <sz val="10"/>
        <color indexed="8"/>
        <rFont val="宋体"/>
        <family val="0"/>
      </rPr>
      <t>开展前期工作</t>
    </r>
  </si>
  <si>
    <r>
      <rPr>
        <sz val="10"/>
        <color indexed="8"/>
        <rFont val="宋体"/>
        <family val="0"/>
      </rPr>
      <t>开州区满月马营天河营区建设项目</t>
    </r>
    <r>
      <rPr>
        <sz val="10"/>
        <color indexed="8"/>
        <rFont val="Times New Roman"/>
        <family val="1"/>
      </rPr>
      <t>(</t>
    </r>
    <r>
      <rPr>
        <sz val="10"/>
        <color indexed="8"/>
        <rFont val="宋体"/>
        <family val="0"/>
      </rPr>
      <t>开州区天上满月乡村振兴示范区综合建设项目</t>
    </r>
    <r>
      <rPr>
        <sz val="10"/>
        <color indexed="8"/>
        <rFont val="Times New Roman"/>
        <family val="1"/>
      </rPr>
      <t>)</t>
    </r>
  </si>
  <si>
    <r>
      <rPr>
        <sz val="10"/>
        <color indexed="8"/>
        <rFont val="宋体"/>
        <family val="0"/>
      </rPr>
      <t>位于马营狮子包，占地约</t>
    </r>
    <r>
      <rPr>
        <sz val="10"/>
        <color indexed="8"/>
        <rFont val="Times New Roman"/>
        <family val="1"/>
      </rPr>
      <t>375</t>
    </r>
    <r>
      <rPr>
        <sz val="10"/>
        <color indexed="8"/>
        <rFont val="宋体"/>
        <family val="0"/>
      </rPr>
      <t>亩；</t>
    </r>
  </si>
  <si>
    <r>
      <rPr>
        <sz val="10"/>
        <color indexed="8"/>
        <rFont val="宋体"/>
        <family val="0"/>
      </rPr>
      <t>开州区满月狮子包至胡家窝凼道路改建工程</t>
    </r>
    <r>
      <rPr>
        <sz val="10"/>
        <color indexed="8"/>
        <rFont val="Times New Roman"/>
        <family val="1"/>
      </rPr>
      <t>(</t>
    </r>
    <r>
      <rPr>
        <sz val="10"/>
        <color indexed="8"/>
        <rFont val="宋体"/>
        <family val="0"/>
      </rPr>
      <t>开州区天上满月乡村振兴示范区综合建设项目</t>
    </r>
    <r>
      <rPr>
        <sz val="10"/>
        <color indexed="8"/>
        <rFont val="Times New Roman"/>
        <family val="1"/>
      </rPr>
      <t>)</t>
    </r>
  </si>
  <si>
    <r>
      <rPr>
        <sz val="10"/>
        <color indexed="8"/>
        <rFont val="宋体"/>
        <family val="0"/>
      </rPr>
      <t>长约</t>
    </r>
    <r>
      <rPr>
        <sz val="10"/>
        <color indexed="8"/>
        <rFont val="Times New Roman"/>
        <family val="1"/>
      </rPr>
      <t>3km</t>
    </r>
    <r>
      <rPr>
        <sz val="10"/>
        <color indexed="8"/>
        <rFont val="宋体"/>
        <family val="0"/>
      </rPr>
      <t>，并完善护栏、边沟、涵洞等。</t>
    </r>
  </si>
  <si>
    <r>
      <rPr>
        <sz val="10"/>
        <color indexed="8"/>
        <rFont val="宋体"/>
        <family val="0"/>
      </rPr>
      <t>青草坪至兵营坝道路改建工程</t>
    </r>
    <r>
      <rPr>
        <sz val="10"/>
        <color indexed="8"/>
        <rFont val="Times New Roman"/>
        <family val="1"/>
      </rPr>
      <t>(</t>
    </r>
    <r>
      <rPr>
        <sz val="10"/>
        <color indexed="8"/>
        <rFont val="宋体"/>
        <family val="0"/>
      </rPr>
      <t>开州区天上满月乡村振兴示范区综合建设项目</t>
    </r>
    <r>
      <rPr>
        <sz val="10"/>
        <color indexed="8"/>
        <rFont val="Times New Roman"/>
        <family val="1"/>
      </rPr>
      <t>)</t>
    </r>
  </si>
  <si>
    <r>
      <rPr>
        <sz val="10"/>
        <rFont val="宋体"/>
        <family val="0"/>
      </rPr>
      <t>开州区满月马营索道项目</t>
    </r>
    <r>
      <rPr>
        <sz val="10"/>
        <rFont val="Times New Roman"/>
        <family val="1"/>
      </rPr>
      <t>(</t>
    </r>
    <r>
      <rPr>
        <sz val="10"/>
        <rFont val="宋体"/>
        <family val="0"/>
      </rPr>
      <t>开州区天上满月乡村振兴示范区综合建设项目</t>
    </r>
    <r>
      <rPr>
        <sz val="10"/>
        <rFont val="Times New Roman"/>
        <family val="1"/>
      </rPr>
      <t>)</t>
    </r>
  </si>
  <si>
    <r>
      <rPr>
        <sz val="10"/>
        <color indexed="8"/>
        <rFont val="宋体"/>
        <family val="0"/>
      </rPr>
      <t>修建约</t>
    </r>
    <r>
      <rPr>
        <sz val="10"/>
        <color indexed="8"/>
        <rFont val="Times New Roman"/>
        <family val="1"/>
      </rPr>
      <t>2km</t>
    </r>
    <r>
      <rPr>
        <sz val="10"/>
        <color indexed="8"/>
        <rFont val="宋体"/>
        <family val="0"/>
      </rPr>
      <t>的索道</t>
    </r>
  </si>
  <si>
    <r>
      <rPr>
        <sz val="10"/>
        <rFont val="宋体"/>
        <family val="0"/>
      </rPr>
      <t>开州区满月巴石城景区（毛毯子）综合驿站建设项目</t>
    </r>
    <r>
      <rPr>
        <sz val="10"/>
        <rFont val="Times New Roman"/>
        <family val="1"/>
      </rPr>
      <t>(</t>
    </r>
    <r>
      <rPr>
        <sz val="10"/>
        <rFont val="宋体"/>
        <family val="0"/>
      </rPr>
      <t>开州区天上满月乡村振兴示范区综合建设项目</t>
    </r>
    <r>
      <rPr>
        <sz val="10"/>
        <rFont val="Times New Roman"/>
        <family val="1"/>
      </rPr>
      <t>)</t>
    </r>
  </si>
  <si>
    <r>
      <rPr>
        <sz val="10"/>
        <color indexed="8"/>
        <rFont val="宋体"/>
        <family val="0"/>
      </rPr>
      <t>建设综合接待服务中心及停车场等。</t>
    </r>
  </si>
  <si>
    <r>
      <rPr>
        <sz val="10"/>
        <rFont val="宋体"/>
        <family val="0"/>
      </rPr>
      <t>开州区满月巴王台景区配套建设项目</t>
    </r>
    <r>
      <rPr>
        <sz val="10"/>
        <rFont val="Times New Roman"/>
        <family val="1"/>
      </rPr>
      <t>(</t>
    </r>
    <r>
      <rPr>
        <sz val="10"/>
        <rFont val="宋体"/>
        <family val="0"/>
      </rPr>
      <t>开州区天上满月乡村振兴示范区综合建设项目</t>
    </r>
    <r>
      <rPr>
        <sz val="10"/>
        <rFont val="Times New Roman"/>
        <family val="1"/>
      </rPr>
      <t>)</t>
    </r>
  </si>
  <si>
    <r>
      <rPr>
        <sz val="10"/>
        <color indexed="8"/>
        <rFont val="宋体"/>
        <family val="0"/>
      </rPr>
      <t>按照</t>
    </r>
    <r>
      <rPr>
        <sz val="10"/>
        <color indexed="8"/>
        <rFont val="Times New Roman"/>
        <family val="1"/>
      </rPr>
      <t>4A</t>
    </r>
    <r>
      <rPr>
        <sz val="10"/>
        <color indexed="8"/>
        <rFont val="宋体"/>
        <family val="0"/>
      </rPr>
      <t>标准建设相关标识等配套设施</t>
    </r>
  </si>
  <si>
    <r>
      <rPr>
        <sz val="10"/>
        <rFont val="宋体"/>
        <family val="0"/>
      </rPr>
      <t>开州区满月巴石部落建设项目</t>
    </r>
    <r>
      <rPr>
        <sz val="10"/>
        <rFont val="Times New Roman"/>
        <family val="1"/>
      </rPr>
      <t>(</t>
    </r>
    <r>
      <rPr>
        <sz val="10"/>
        <rFont val="宋体"/>
        <family val="0"/>
      </rPr>
      <t>开州区天上满月乡村振兴示范区综合建设项目</t>
    </r>
    <r>
      <rPr>
        <sz val="10"/>
        <rFont val="Times New Roman"/>
        <family val="1"/>
      </rPr>
      <t>)</t>
    </r>
  </si>
  <si>
    <r>
      <rPr>
        <sz val="10"/>
        <color indexed="8"/>
        <rFont val="宋体"/>
        <family val="0"/>
      </rPr>
      <t>在双坪建设巴文化部落</t>
    </r>
  </si>
  <si>
    <r>
      <rPr>
        <sz val="10"/>
        <rFont val="宋体"/>
        <family val="0"/>
      </rPr>
      <t>开州区满月巴石城景区配套建设项目</t>
    </r>
    <r>
      <rPr>
        <sz val="10"/>
        <rFont val="Times New Roman"/>
        <family val="1"/>
      </rPr>
      <t>(</t>
    </r>
    <r>
      <rPr>
        <sz val="10"/>
        <rFont val="宋体"/>
        <family val="0"/>
      </rPr>
      <t>开州区天上满月乡村振兴示范区综合建设项目</t>
    </r>
    <r>
      <rPr>
        <sz val="10"/>
        <rFont val="Times New Roman"/>
        <family val="1"/>
      </rPr>
      <t>)</t>
    </r>
  </si>
  <si>
    <r>
      <rPr>
        <sz val="10"/>
        <rFont val="宋体"/>
        <family val="0"/>
      </rPr>
      <t>开州区满月巴石城景区（青草坪）综合驿站建设项目</t>
    </r>
    <r>
      <rPr>
        <sz val="10"/>
        <rFont val="Times New Roman"/>
        <family val="1"/>
      </rPr>
      <t>(</t>
    </r>
    <r>
      <rPr>
        <sz val="10"/>
        <rFont val="宋体"/>
        <family val="0"/>
      </rPr>
      <t>开州区天上满月乡村振兴示范区综合建设项目</t>
    </r>
    <r>
      <rPr>
        <sz val="10"/>
        <rFont val="Times New Roman"/>
        <family val="1"/>
      </rPr>
      <t>)</t>
    </r>
  </si>
  <si>
    <r>
      <rPr>
        <sz val="10"/>
        <rFont val="宋体"/>
        <family val="0"/>
      </rPr>
      <t>开州区满月巴石城景区秦巴古道建设项目</t>
    </r>
    <r>
      <rPr>
        <sz val="10"/>
        <rFont val="Times New Roman"/>
        <family val="1"/>
      </rPr>
      <t>(</t>
    </r>
    <r>
      <rPr>
        <sz val="10"/>
        <rFont val="宋体"/>
        <family val="0"/>
      </rPr>
      <t>开州区天上满月乡村振兴示范区综合建设项目</t>
    </r>
    <r>
      <rPr>
        <sz val="10"/>
        <rFont val="Times New Roman"/>
        <family val="1"/>
      </rPr>
      <t>)</t>
    </r>
  </si>
  <si>
    <r>
      <rPr>
        <sz val="10"/>
        <color indexed="8"/>
        <rFont val="宋体"/>
        <family val="0"/>
      </rPr>
      <t>围绕巴石城景区建设约</t>
    </r>
    <r>
      <rPr>
        <sz val="10"/>
        <color indexed="8"/>
        <rFont val="Times New Roman"/>
        <family val="1"/>
      </rPr>
      <t>20km</t>
    </r>
    <r>
      <rPr>
        <sz val="10"/>
        <color indexed="8"/>
        <rFont val="宋体"/>
        <family val="0"/>
      </rPr>
      <t>秦巴古道。</t>
    </r>
  </si>
  <si>
    <t>田贵虎</t>
  </si>
  <si>
    <r>
      <rPr>
        <sz val="10"/>
        <color indexed="8"/>
        <rFont val="宋体"/>
        <family val="0"/>
      </rPr>
      <t>开展前期</t>
    </r>
    <r>
      <rPr>
        <sz val="10"/>
        <color indexed="8"/>
        <rFont val="Times New Roman"/>
        <family val="1"/>
      </rPr>
      <t xml:space="preserve">
</t>
    </r>
    <r>
      <rPr>
        <sz val="10"/>
        <color indexed="8"/>
        <rFont val="宋体"/>
        <family val="0"/>
      </rPr>
      <t>工作</t>
    </r>
  </si>
  <si>
    <t>★万州至达州高速</t>
  </si>
  <si>
    <t>市交通局</t>
  </si>
  <si>
    <t>政府</t>
  </si>
  <si>
    <r>
      <t>新建高速公路</t>
    </r>
    <r>
      <rPr>
        <sz val="10"/>
        <rFont val="Times New Roman"/>
        <family val="1"/>
      </rPr>
      <t>46km</t>
    </r>
    <r>
      <rPr>
        <sz val="10"/>
        <rFont val="宋体"/>
        <family val="0"/>
      </rPr>
      <t>，总投资</t>
    </r>
    <r>
      <rPr>
        <sz val="10"/>
        <rFont val="Times New Roman"/>
        <family val="1"/>
      </rPr>
      <t>930000</t>
    </r>
    <r>
      <rPr>
        <sz val="10"/>
        <rFont val="宋体"/>
        <family val="0"/>
      </rPr>
      <t>万元，其中开州境内</t>
    </r>
    <r>
      <rPr>
        <sz val="10"/>
        <rFont val="Times New Roman"/>
        <family val="1"/>
      </rPr>
      <t>26.2km</t>
    </r>
  </si>
  <si>
    <r>
      <t>完成工程量</t>
    </r>
    <r>
      <rPr>
        <sz val="10"/>
        <rFont val="Times New Roman"/>
        <family val="1"/>
      </rPr>
      <t>10%</t>
    </r>
  </si>
  <si>
    <t>★巫云开高速</t>
  </si>
  <si>
    <t>高速集团巫云开公司</t>
  </si>
  <si>
    <t>2020-2025</t>
  </si>
  <si>
    <r>
      <t>新建高速公路</t>
    </r>
    <r>
      <rPr>
        <sz val="10"/>
        <rFont val="Times New Roman"/>
        <family val="1"/>
      </rPr>
      <t>118km</t>
    </r>
    <r>
      <rPr>
        <sz val="10"/>
        <rFont val="宋体"/>
        <family val="0"/>
      </rPr>
      <t>，总投资</t>
    </r>
    <r>
      <rPr>
        <sz val="10"/>
        <rFont val="Times New Roman"/>
        <family val="1"/>
      </rPr>
      <t>2300000</t>
    </r>
    <r>
      <rPr>
        <sz val="10"/>
        <rFont val="宋体"/>
        <family val="0"/>
      </rPr>
      <t>万元，其中开州境内</t>
    </r>
    <r>
      <rPr>
        <sz val="10"/>
        <rFont val="Times New Roman"/>
        <family val="1"/>
      </rPr>
      <t>10.9km</t>
    </r>
  </si>
  <si>
    <r>
      <t>完成工程量</t>
    </r>
    <r>
      <rPr>
        <sz val="10"/>
        <rFont val="Times New Roman"/>
        <family val="1"/>
      </rPr>
      <t>35%</t>
    </r>
  </si>
  <si>
    <t>★开梁高速</t>
  </si>
  <si>
    <t>新开工</t>
  </si>
  <si>
    <r>
      <t>新建高速公路</t>
    </r>
    <r>
      <rPr>
        <sz val="10"/>
        <rFont val="Times New Roman"/>
        <family val="1"/>
      </rPr>
      <t>96.4km</t>
    </r>
    <r>
      <rPr>
        <sz val="10"/>
        <rFont val="宋体"/>
        <family val="0"/>
      </rPr>
      <t>，总投资</t>
    </r>
    <r>
      <rPr>
        <sz val="10"/>
        <rFont val="Times New Roman"/>
        <family val="1"/>
      </rPr>
      <t>1340000</t>
    </r>
    <r>
      <rPr>
        <sz val="10"/>
        <rFont val="宋体"/>
        <family val="0"/>
      </rPr>
      <t>万元，其中开州境内</t>
    </r>
    <r>
      <rPr>
        <sz val="10"/>
        <rFont val="Times New Roman"/>
        <family val="1"/>
      </rPr>
      <t>46km</t>
    </r>
  </si>
  <si>
    <r>
      <t>完成工程量</t>
    </r>
    <r>
      <rPr>
        <sz val="10"/>
        <rFont val="Times New Roman"/>
        <family val="1"/>
      </rPr>
      <t>5%</t>
    </r>
  </si>
  <si>
    <t>★成达万高铁</t>
  </si>
  <si>
    <t>成兰公司</t>
  </si>
  <si>
    <t>2022-2027</t>
  </si>
  <si>
    <r>
      <t>新建高速铁路</t>
    </r>
    <r>
      <rPr>
        <sz val="10"/>
        <rFont val="Times New Roman"/>
        <family val="1"/>
      </rPr>
      <t>432km</t>
    </r>
    <r>
      <rPr>
        <sz val="10"/>
        <rFont val="宋体"/>
        <family val="0"/>
      </rPr>
      <t>，总投资</t>
    </r>
    <r>
      <rPr>
        <sz val="10"/>
        <rFont val="Times New Roman"/>
        <family val="1"/>
      </rPr>
      <t>8510000</t>
    </r>
    <r>
      <rPr>
        <sz val="10"/>
        <rFont val="宋体"/>
        <family val="0"/>
      </rPr>
      <t>万元，其中开州境内</t>
    </r>
    <r>
      <rPr>
        <sz val="10"/>
        <rFont val="Times New Roman"/>
        <family val="1"/>
      </rPr>
      <t>27km</t>
    </r>
  </si>
  <si>
    <t>开工建设</t>
  </si>
  <si>
    <t>★渝西高铁（重庆至安康铁路）</t>
  </si>
  <si>
    <t>西昆公司</t>
  </si>
  <si>
    <t>2022-2028</t>
  </si>
  <si>
    <r>
      <t>线路全长</t>
    </r>
    <r>
      <rPr>
        <sz val="10"/>
        <rFont val="Times New Roman"/>
        <family val="1"/>
      </rPr>
      <t>569km</t>
    </r>
    <r>
      <rPr>
        <sz val="10"/>
        <rFont val="宋体"/>
        <family val="0"/>
      </rPr>
      <t>，总投资</t>
    </r>
    <r>
      <rPr>
        <sz val="10"/>
        <rFont val="Times New Roman"/>
        <family val="1"/>
      </rPr>
      <t>13560000</t>
    </r>
    <r>
      <rPr>
        <sz val="10"/>
        <rFont val="宋体"/>
        <family val="0"/>
      </rPr>
      <t>万元，重庆境内</t>
    </r>
    <r>
      <rPr>
        <sz val="10"/>
        <rFont val="Times New Roman"/>
        <family val="1"/>
      </rPr>
      <t>204km</t>
    </r>
    <r>
      <rPr>
        <sz val="10"/>
        <rFont val="宋体"/>
        <family val="0"/>
      </rPr>
      <t>，投资约</t>
    </r>
    <r>
      <rPr>
        <sz val="10"/>
        <rFont val="Times New Roman"/>
        <family val="1"/>
      </rPr>
      <t>5200000</t>
    </r>
    <r>
      <rPr>
        <sz val="10"/>
        <rFont val="宋体"/>
        <family val="0"/>
      </rPr>
      <t>万元，其中东径路开州境内约</t>
    </r>
    <r>
      <rPr>
        <sz val="10"/>
        <rFont val="Times New Roman"/>
        <family val="1"/>
      </rPr>
      <t>47km</t>
    </r>
  </si>
  <si>
    <r>
      <rPr>
        <sz val="10"/>
        <color indexed="8"/>
        <rFont val="宋体"/>
        <family val="0"/>
      </rPr>
      <t>★</t>
    </r>
    <r>
      <rPr>
        <sz val="10"/>
        <color indexed="8"/>
        <rFont val="Times New Roman"/>
        <family val="1"/>
      </rPr>
      <t>G211</t>
    </r>
    <r>
      <rPr>
        <sz val="10"/>
        <color indexed="8"/>
        <rFont val="宋体"/>
        <family val="0"/>
      </rPr>
      <t>东河大桥至调节坝段二期工程（东互通连接道工程）（开州区城市更新汉丰湖核心区文旅综合建设项目）</t>
    </r>
  </si>
  <si>
    <r>
      <rPr>
        <sz val="10"/>
        <color indexed="8"/>
        <rFont val="宋体"/>
        <family val="0"/>
      </rPr>
      <t>宏畅交通公司</t>
    </r>
  </si>
  <si>
    <r>
      <rPr>
        <sz val="10"/>
        <rFont val="宋体"/>
        <family val="0"/>
      </rPr>
      <t>升级改造</t>
    </r>
    <r>
      <rPr>
        <sz val="10"/>
        <rFont val="Times New Roman"/>
        <family val="1"/>
      </rPr>
      <t>4.65km</t>
    </r>
    <r>
      <rPr>
        <sz val="10"/>
        <rFont val="宋体"/>
        <family val="0"/>
      </rPr>
      <t>，双向四车道、六车道</t>
    </r>
  </si>
  <si>
    <r>
      <rPr>
        <sz val="10"/>
        <rFont val="宋体"/>
        <family val="0"/>
      </rPr>
      <t>完成工程量</t>
    </r>
    <r>
      <rPr>
        <sz val="10"/>
        <rFont val="Times New Roman"/>
        <family val="1"/>
      </rPr>
      <t>15%</t>
    </r>
  </si>
  <si>
    <r>
      <rPr>
        <sz val="10"/>
        <color indexed="8"/>
        <rFont val="宋体"/>
        <family val="0"/>
      </rPr>
      <t>区交通局</t>
    </r>
  </si>
  <si>
    <r>
      <rPr>
        <sz val="10"/>
        <rFont val="宋体"/>
        <family val="0"/>
      </rPr>
      <t>开州区九龙幺店村至竹溪升级改造工程</t>
    </r>
  </si>
  <si>
    <r>
      <rPr>
        <sz val="10"/>
        <color indexed="8"/>
        <rFont val="宋体"/>
        <family val="0"/>
      </rPr>
      <t>路线全长约</t>
    </r>
    <r>
      <rPr>
        <sz val="10"/>
        <color indexed="8"/>
        <rFont val="Times New Roman"/>
        <family val="1"/>
      </rPr>
      <t>11km</t>
    </r>
    <r>
      <rPr>
        <sz val="10"/>
        <color indexed="8"/>
        <rFont val="宋体"/>
        <family val="0"/>
      </rPr>
      <t>，沥青路面结构</t>
    </r>
  </si>
  <si>
    <r>
      <rPr>
        <sz val="10"/>
        <rFont val="宋体"/>
        <family val="0"/>
      </rPr>
      <t>环汉丰湖区域（北岸）人居环境整治提升（一期睡佛社区组团）</t>
    </r>
  </si>
  <si>
    <r>
      <rPr>
        <sz val="10"/>
        <rFont val="宋体"/>
        <family val="0"/>
      </rPr>
      <t>镇东街道办</t>
    </r>
  </si>
  <si>
    <r>
      <rPr>
        <sz val="10"/>
        <rFont val="宋体"/>
        <family val="0"/>
      </rPr>
      <t>农房人居环境改善（含改水改厕、人行便道、消防通道房屋风貌等）</t>
    </r>
  </si>
  <si>
    <r>
      <rPr>
        <sz val="10"/>
        <color indexed="8"/>
        <rFont val="宋体"/>
        <family val="0"/>
      </rPr>
      <t>项目完工</t>
    </r>
  </si>
  <si>
    <r>
      <rPr>
        <sz val="10"/>
        <rFont val="宋体"/>
        <family val="0"/>
      </rPr>
      <t>开州区镇东街道睡佛社区人居环境整治提升工程</t>
    </r>
  </si>
  <si>
    <r>
      <rPr>
        <sz val="10"/>
        <color indexed="8"/>
        <rFont val="宋体"/>
        <family val="0"/>
      </rPr>
      <t>完成工程量</t>
    </r>
    <r>
      <rPr>
        <sz val="10"/>
        <color indexed="8"/>
        <rFont val="Times New Roman"/>
        <family val="1"/>
      </rPr>
      <t>23%</t>
    </r>
  </si>
  <si>
    <r>
      <rPr>
        <sz val="10"/>
        <rFont val="宋体"/>
        <family val="0"/>
      </rPr>
      <t>梨坪水库（开州区城乡饮水安全保障一期工程</t>
    </r>
    <r>
      <rPr>
        <sz val="10"/>
        <rFont val="Times New Roman"/>
        <family val="1"/>
      </rPr>
      <t>-</t>
    </r>
    <r>
      <rPr>
        <sz val="10"/>
        <rFont val="宋体"/>
        <family val="0"/>
      </rPr>
      <t>专项债券项目）</t>
    </r>
  </si>
  <si>
    <r>
      <rPr>
        <sz val="10"/>
        <rFont val="宋体"/>
        <family val="0"/>
      </rPr>
      <t>清泉水务公司</t>
    </r>
  </si>
  <si>
    <r>
      <rPr>
        <sz val="10"/>
        <rFont val="宋体"/>
        <family val="0"/>
      </rPr>
      <t>新建小（二）型水库，总库容</t>
    </r>
    <r>
      <rPr>
        <sz val="10"/>
        <rFont val="Times New Roman"/>
        <family val="1"/>
      </rPr>
      <t>58.8</t>
    </r>
    <r>
      <rPr>
        <sz val="10"/>
        <rFont val="宋体"/>
        <family val="0"/>
      </rPr>
      <t>万方</t>
    </r>
  </si>
  <si>
    <r>
      <rPr>
        <b/>
        <sz val="10"/>
        <rFont val="方正黑体_GBK"/>
        <family val="4"/>
      </rPr>
      <t>三</t>
    </r>
  </si>
  <si>
    <r>
      <t>调整建设性质或建设年限项目</t>
    </r>
    <r>
      <rPr>
        <b/>
        <sz val="10"/>
        <rFont val="Times New Roman"/>
        <family val="1"/>
      </rPr>
      <t>47</t>
    </r>
    <r>
      <rPr>
        <b/>
        <sz val="10"/>
        <rFont val="方正黑体_GBK"/>
        <family val="4"/>
      </rPr>
      <t>个</t>
    </r>
  </si>
  <si>
    <t>三</t>
  </si>
  <si>
    <r>
      <rPr>
        <b/>
        <sz val="10"/>
        <rFont val="方正黑体_GBK"/>
        <family val="4"/>
      </rPr>
      <t>（一）</t>
    </r>
  </si>
  <si>
    <t>由年度前期准备项目调整为新开工项目14个</t>
  </si>
  <si>
    <r>
      <t>由年度前期准备项目调整为新开工项目</t>
    </r>
    <r>
      <rPr>
        <b/>
        <sz val="10"/>
        <rFont val="Times New Roman"/>
        <family val="1"/>
      </rPr>
      <t>14</t>
    </r>
    <r>
      <rPr>
        <b/>
        <sz val="10"/>
        <rFont val="方正黑体_GBK"/>
        <family val="4"/>
      </rPr>
      <t>个</t>
    </r>
  </si>
  <si>
    <r>
      <rPr>
        <sz val="10"/>
        <rFont val="宋体"/>
        <family val="0"/>
      </rPr>
      <t>重庆市开州区春天花园老旧小区配套基础设施建设项目</t>
    </r>
  </si>
  <si>
    <r>
      <rPr>
        <sz val="10"/>
        <rFont val="宋体"/>
        <family val="0"/>
      </rPr>
      <t>区住房保障中心</t>
    </r>
  </si>
  <si>
    <r>
      <rPr>
        <sz val="10"/>
        <rFont val="宋体"/>
        <family val="0"/>
      </rPr>
      <t>小区道路硬化</t>
    </r>
    <r>
      <rPr>
        <sz val="10"/>
        <rFont val="Times New Roman"/>
        <family val="1"/>
      </rPr>
      <t>11724.40</t>
    </r>
    <r>
      <rPr>
        <sz val="10"/>
        <rFont val="宋体"/>
        <family val="0"/>
      </rPr>
      <t>㎡，小区人行道铺装约</t>
    </r>
    <r>
      <rPr>
        <sz val="10"/>
        <rFont val="Times New Roman"/>
        <family val="1"/>
      </rPr>
      <t>17726.15</t>
    </r>
    <r>
      <rPr>
        <sz val="10"/>
        <rFont val="宋体"/>
        <family val="0"/>
      </rPr>
      <t>㎡，健身场地铺装（配套健身器材）约</t>
    </r>
    <r>
      <rPr>
        <sz val="10"/>
        <rFont val="Times New Roman"/>
        <family val="1"/>
      </rPr>
      <t>1278.00</t>
    </r>
    <r>
      <rPr>
        <sz val="10"/>
        <rFont val="宋体"/>
        <family val="0"/>
      </rPr>
      <t>㎡，污水管网敷设约</t>
    </r>
    <r>
      <rPr>
        <sz val="10"/>
        <rFont val="Times New Roman"/>
        <family val="1"/>
      </rPr>
      <t>1820.00m</t>
    </r>
    <r>
      <rPr>
        <sz val="10"/>
        <rFont val="宋体"/>
        <family val="0"/>
      </rPr>
      <t>，雨水管网敷设约</t>
    </r>
    <r>
      <rPr>
        <sz val="10"/>
        <rFont val="Times New Roman"/>
        <family val="1"/>
      </rPr>
      <t>4400.00m</t>
    </r>
    <r>
      <rPr>
        <sz val="10"/>
        <rFont val="宋体"/>
        <family val="0"/>
      </rPr>
      <t>等基础设施改造。</t>
    </r>
  </si>
  <si>
    <r>
      <rPr>
        <sz val="10"/>
        <rFont val="宋体"/>
        <family val="0"/>
      </rPr>
      <t>区住房城乡建委</t>
    </r>
  </si>
  <si>
    <r>
      <t>小区道路硬化</t>
    </r>
    <r>
      <rPr>
        <sz val="10"/>
        <rFont val="Times New Roman"/>
        <family val="1"/>
      </rPr>
      <t>11724.40</t>
    </r>
    <r>
      <rPr>
        <sz val="10"/>
        <rFont val="宋体"/>
        <family val="0"/>
      </rPr>
      <t>㎡，小区人行道铺装约</t>
    </r>
    <r>
      <rPr>
        <sz val="10"/>
        <rFont val="Times New Roman"/>
        <family val="1"/>
      </rPr>
      <t>17726.15</t>
    </r>
    <r>
      <rPr>
        <sz val="10"/>
        <rFont val="宋体"/>
        <family val="0"/>
      </rPr>
      <t>㎡，健身场地铺装（配套健身器材）约</t>
    </r>
    <r>
      <rPr>
        <sz val="10"/>
        <rFont val="Times New Roman"/>
        <family val="1"/>
      </rPr>
      <t>1278.00</t>
    </r>
    <r>
      <rPr>
        <sz val="10"/>
        <rFont val="宋体"/>
        <family val="0"/>
      </rPr>
      <t>㎡，污水管网敷设约</t>
    </r>
    <r>
      <rPr>
        <sz val="10"/>
        <rFont val="Times New Roman"/>
        <family val="1"/>
      </rPr>
      <t>1820.00m</t>
    </r>
    <r>
      <rPr>
        <sz val="10"/>
        <rFont val="宋体"/>
        <family val="0"/>
      </rPr>
      <t>，雨水管网敷设约</t>
    </r>
    <r>
      <rPr>
        <sz val="10"/>
        <rFont val="Times New Roman"/>
        <family val="1"/>
      </rPr>
      <t>4400.00m</t>
    </r>
    <r>
      <rPr>
        <sz val="10"/>
        <rFont val="宋体"/>
        <family val="0"/>
      </rPr>
      <t>等基础设施改造。</t>
    </r>
  </si>
  <si>
    <r>
      <rPr>
        <sz val="10"/>
        <rFont val="宋体"/>
        <family val="0"/>
      </rPr>
      <t>重庆市开州区人民医院（临江分院）住院医技楼建设项目</t>
    </r>
  </si>
  <si>
    <r>
      <rPr>
        <sz val="10"/>
        <rFont val="宋体"/>
        <family val="0"/>
      </rPr>
      <t>区卫生健康委</t>
    </r>
  </si>
  <si>
    <r>
      <rPr>
        <sz val="10"/>
        <rFont val="宋体"/>
        <family val="0"/>
      </rPr>
      <t>建设用地面积约</t>
    </r>
    <r>
      <rPr>
        <sz val="10"/>
        <rFont val="Times New Roman"/>
        <family val="1"/>
      </rPr>
      <t>11200m²</t>
    </r>
    <r>
      <rPr>
        <sz val="10"/>
        <rFont val="宋体"/>
        <family val="0"/>
      </rPr>
      <t>，新建住院医技楼总建筑面积约</t>
    </r>
    <r>
      <rPr>
        <sz val="10"/>
        <rFont val="Times New Roman"/>
        <family val="1"/>
      </rPr>
      <t>13000m²</t>
    </r>
    <r>
      <rPr>
        <sz val="10"/>
        <rFont val="宋体"/>
        <family val="0"/>
      </rPr>
      <t>，规划停车位</t>
    </r>
    <r>
      <rPr>
        <sz val="10"/>
        <rFont val="Times New Roman"/>
        <family val="1"/>
      </rPr>
      <t>99</t>
    </r>
    <r>
      <rPr>
        <sz val="10"/>
        <rFont val="宋体"/>
        <family val="0"/>
      </rPr>
      <t>个，含土建、装修及附属设施设备安装购置。</t>
    </r>
  </si>
  <si>
    <r>
      <rPr>
        <sz val="10"/>
        <rFont val="宋体"/>
        <family val="0"/>
      </rPr>
      <t>浦里新区赵家组团长安安置小区永久配电工程</t>
    </r>
  </si>
  <si>
    <r>
      <rPr>
        <sz val="10"/>
        <rFont val="宋体"/>
        <family val="0"/>
      </rPr>
      <t>新建配电房二座，安装、调试</t>
    </r>
    <r>
      <rPr>
        <sz val="10"/>
        <rFont val="Times New Roman"/>
        <family val="1"/>
      </rPr>
      <t>SCB12-800/10kv</t>
    </r>
    <r>
      <rPr>
        <sz val="10"/>
        <rFont val="宋体"/>
        <family val="0"/>
      </rPr>
      <t>干式变压器</t>
    </r>
    <r>
      <rPr>
        <sz val="10"/>
        <rFont val="Times New Roman"/>
        <family val="1"/>
      </rPr>
      <t>5</t>
    </r>
    <r>
      <rPr>
        <sz val="10"/>
        <rFont val="宋体"/>
        <family val="0"/>
      </rPr>
      <t>台，</t>
    </r>
    <r>
      <rPr>
        <sz val="10"/>
        <rFont val="Times New Roman"/>
        <family val="1"/>
      </rPr>
      <t>10kv</t>
    </r>
    <r>
      <rPr>
        <sz val="10"/>
        <rFont val="宋体"/>
        <family val="0"/>
      </rPr>
      <t>高压柜</t>
    </r>
    <r>
      <rPr>
        <sz val="10"/>
        <rFont val="Times New Roman"/>
        <family val="1"/>
      </rPr>
      <t>12</t>
    </r>
    <r>
      <rPr>
        <sz val="10"/>
        <rFont val="宋体"/>
        <family val="0"/>
      </rPr>
      <t>台，低压配电屏</t>
    </r>
    <r>
      <rPr>
        <sz val="10"/>
        <rFont val="Times New Roman"/>
        <family val="1"/>
      </rPr>
      <t>17</t>
    </r>
    <r>
      <rPr>
        <sz val="10"/>
        <rFont val="宋体"/>
        <family val="0"/>
      </rPr>
      <t>面，敷设</t>
    </r>
    <r>
      <rPr>
        <sz val="10"/>
        <rFont val="Times New Roman"/>
        <family val="1"/>
      </rPr>
      <t>10kv</t>
    </r>
    <r>
      <rPr>
        <sz val="10"/>
        <rFont val="宋体"/>
        <family val="0"/>
      </rPr>
      <t>电缆</t>
    </r>
    <r>
      <rPr>
        <sz val="10"/>
        <rFont val="Times New Roman"/>
        <family val="1"/>
      </rPr>
      <t>7</t>
    </r>
    <r>
      <rPr>
        <sz val="10"/>
        <rFont val="宋体"/>
        <family val="0"/>
      </rPr>
      <t>根、</t>
    </r>
    <r>
      <rPr>
        <sz val="10"/>
        <rFont val="Times New Roman"/>
        <family val="1"/>
      </rPr>
      <t>0.4kv</t>
    </r>
    <r>
      <rPr>
        <sz val="10"/>
        <rFont val="宋体"/>
        <family val="0"/>
      </rPr>
      <t>电缆</t>
    </r>
    <r>
      <rPr>
        <sz val="10"/>
        <rFont val="Times New Roman"/>
        <family val="1"/>
      </rPr>
      <t>76</t>
    </r>
    <r>
      <rPr>
        <sz val="10"/>
        <rFont val="宋体"/>
        <family val="0"/>
      </rPr>
      <t>根等相关设施。</t>
    </r>
  </si>
  <si>
    <t>新建配电房二座，安装、调试SCB14-800/10kV干式变压器7台，10kV高压柜10台，低压配电屏24面，敷设10kV电缆9根、0.4kV电缆145根等相关设施。</t>
  </si>
  <si>
    <r>
      <rPr>
        <sz val="10"/>
        <rFont val="宋体"/>
        <family val="0"/>
      </rPr>
      <t>浦里新区赵家组团长安安置小区配套工程</t>
    </r>
  </si>
  <si>
    <r>
      <rPr>
        <sz val="10"/>
        <rFont val="宋体"/>
        <family val="0"/>
      </rPr>
      <t>安置小区配套设施，含小区道路、广场、绿化等</t>
    </r>
  </si>
  <si>
    <t>道路、排水、绿化、照明工程、交通工程、综合管网工程，工程共计3条道路，线路总长约1012m</t>
  </si>
  <si>
    <t>完成工程量60%</t>
  </si>
  <si>
    <r>
      <rPr>
        <sz val="10"/>
        <rFont val="宋体"/>
        <family val="0"/>
      </rPr>
      <t>浦里新区临港安置区（二期）永久配电工程</t>
    </r>
  </si>
  <si>
    <r>
      <rPr>
        <sz val="10"/>
        <rFont val="宋体"/>
        <family val="0"/>
      </rPr>
      <t>新建</t>
    </r>
    <r>
      <rPr>
        <sz val="10"/>
        <rFont val="Times New Roman"/>
        <family val="1"/>
      </rPr>
      <t>800kV·A</t>
    </r>
    <r>
      <rPr>
        <sz val="10"/>
        <rFont val="宋体"/>
        <family val="0"/>
      </rPr>
      <t>箱变</t>
    </r>
    <r>
      <rPr>
        <sz val="10"/>
        <rFont val="Times New Roman"/>
        <family val="1"/>
      </rPr>
      <t>6</t>
    </r>
    <r>
      <rPr>
        <sz val="10"/>
        <rFont val="宋体"/>
        <family val="0"/>
      </rPr>
      <t>台，</t>
    </r>
    <r>
      <rPr>
        <sz val="10"/>
        <rFont val="Times New Roman"/>
        <family val="1"/>
      </rPr>
      <t>10kv</t>
    </r>
    <r>
      <rPr>
        <sz val="10"/>
        <rFont val="宋体"/>
        <family val="0"/>
      </rPr>
      <t>环网箱</t>
    </r>
    <r>
      <rPr>
        <sz val="10"/>
        <rFont val="Times New Roman"/>
        <family val="1"/>
      </rPr>
      <t>2</t>
    </r>
    <r>
      <rPr>
        <sz val="10"/>
        <rFont val="宋体"/>
        <family val="0"/>
      </rPr>
      <t>台，新架设</t>
    </r>
    <r>
      <rPr>
        <sz val="10"/>
        <rFont val="Times New Roman"/>
        <family val="1"/>
      </rPr>
      <t>10kv</t>
    </r>
    <r>
      <rPr>
        <sz val="10"/>
        <rFont val="宋体"/>
        <family val="0"/>
      </rPr>
      <t>电线</t>
    </r>
    <r>
      <rPr>
        <sz val="10"/>
        <rFont val="Times New Roman"/>
        <family val="1"/>
      </rPr>
      <t>350m</t>
    </r>
    <r>
      <rPr>
        <sz val="10"/>
        <rFont val="宋体"/>
        <family val="0"/>
      </rPr>
      <t>等相关设施。</t>
    </r>
  </si>
  <si>
    <t>新装800KVA箱式变电器8台，新装10KV电缆分支箱2台，新架10KV架空线路240米，埋管敷设低压电缆共7811米，槽盒敷设布电线21500米等相关设施。</t>
  </si>
  <si>
    <t>完成工程量20%</t>
  </si>
  <si>
    <r>
      <rPr>
        <sz val="10"/>
        <rFont val="宋体"/>
        <family val="0"/>
      </rPr>
      <t>重庆市开州区浦里新区产业园建设项目</t>
    </r>
    <r>
      <rPr>
        <sz val="10"/>
        <rFont val="Times New Roman"/>
        <family val="1"/>
      </rPr>
      <t>—</t>
    </r>
    <r>
      <rPr>
        <sz val="10"/>
        <rFont val="宋体"/>
        <family val="0"/>
      </rPr>
      <t>浦里新城整体城镇化综合建设项目</t>
    </r>
    <r>
      <rPr>
        <sz val="10"/>
        <rFont val="Times New Roman"/>
        <family val="1"/>
      </rPr>
      <t>—</t>
    </r>
    <r>
      <rPr>
        <sz val="10"/>
        <rFont val="宋体"/>
        <family val="0"/>
      </rPr>
      <t>古迹片区场平工程</t>
    </r>
  </si>
  <si>
    <r>
      <rPr>
        <sz val="10"/>
        <rFont val="宋体"/>
        <family val="0"/>
      </rPr>
      <t>场平面积约</t>
    </r>
    <r>
      <rPr>
        <sz val="10"/>
        <rFont val="Times New Roman"/>
        <family val="1"/>
      </rPr>
      <t>1300</t>
    </r>
    <r>
      <rPr>
        <sz val="10"/>
        <rFont val="宋体"/>
        <family val="0"/>
      </rPr>
      <t>亩，土石方开挖约</t>
    </r>
    <r>
      <rPr>
        <sz val="10"/>
        <rFont val="Times New Roman"/>
        <family val="1"/>
      </rPr>
      <t>2057800m³</t>
    </r>
    <r>
      <rPr>
        <sz val="10"/>
        <rFont val="宋体"/>
        <family val="0"/>
      </rPr>
      <t>，边坡治理投影面积</t>
    </r>
    <r>
      <rPr>
        <sz val="10"/>
        <rFont val="Times New Roman"/>
        <family val="1"/>
      </rPr>
      <t>34500</t>
    </r>
    <r>
      <rPr>
        <sz val="10"/>
        <rFont val="宋体"/>
        <family val="0"/>
      </rPr>
      <t>㎡。</t>
    </r>
  </si>
  <si>
    <r>
      <rPr>
        <sz val="10"/>
        <rFont val="宋体"/>
        <family val="0"/>
      </rPr>
      <t>开州区长沙镇古迹片区、狮寨片区棚户区改造项目</t>
    </r>
    <r>
      <rPr>
        <sz val="10"/>
        <rFont val="Times New Roman"/>
        <family val="1"/>
      </rPr>
      <t>-</t>
    </r>
    <r>
      <rPr>
        <sz val="10"/>
        <rFont val="宋体"/>
        <family val="0"/>
      </rPr>
      <t>古迹片区场平一期</t>
    </r>
  </si>
  <si>
    <r>
      <rPr>
        <sz val="10"/>
        <rFont val="宋体"/>
        <family val="0"/>
      </rPr>
      <t>重庆市开州区浦里新区产业园建设项目一期</t>
    </r>
    <r>
      <rPr>
        <sz val="10"/>
        <rFont val="Times New Roman"/>
        <family val="1"/>
      </rPr>
      <t>(</t>
    </r>
    <r>
      <rPr>
        <sz val="10"/>
        <rFont val="宋体"/>
        <family val="0"/>
      </rPr>
      <t>场平部分）</t>
    </r>
  </si>
  <si>
    <r>
      <rPr>
        <sz val="10"/>
        <rFont val="宋体"/>
        <family val="0"/>
      </rPr>
      <t>包括开州区浦里新区生物医药产业园约</t>
    </r>
    <r>
      <rPr>
        <sz val="10"/>
        <rFont val="Times New Roman"/>
        <family val="1"/>
      </rPr>
      <t>1200</t>
    </r>
    <r>
      <rPr>
        <sz val="10"/>
        <rFont val="宋体"/>
        <family val="0"/>
      </rPr>
      <t>亩场地平整，其中场平面积约</t>
    </r>
    <r>
      <rPr>
        <sz val="10"/>
        <rFont val="Times New Roman"/>
        <family val="1"/>
      </rPr>
      <t>1100</t>
    </r>
    <r>
      <rPr>
        <sz val="10"/>
        <rFont val="宋体"/>
        <family val="0"/>
      </rPr>
      <t>亩、场平边坡投影面积约</t>
    </r>
    <r>
      <rPr>
        <sz val="10"/>
        <rFont val="Times New Roman"/>
        <family val="1"/>
      </rPr>
      <t>280</t>
    </r>
    <r>
      <rPr>
        <sz val="10"/>
        <rFont val="宋体"/>
        <family val="0"/>
      </rPr>
      <t>亩</t>
    </r>
  </si>
  <si>
    <r>
      <rPr>
        <sz val="10"/>
        <rFont val="宋体"/>
        <family val="0"/>
      </rPr>
      <t>重庆市开州区浦里新区生物医药产业园及配套设施建设项目</t>
    </r>
    <r>
      <rPr>
        <sz val="10"/>
        <rFont val="Times New Roman"/>
        <family val="1"/>
      </rPr>
      <t>-</t>
    </r>
    <r>
      <rPr>
        <sz val="10"/>
        <rFont val="宋体"/>
        <family val="0"/>
      </rPr>
      <t>产业园一期场平部分</t>
    </r>
  </si>
  <si>
    <r>
      <t>G211</t>
    </r>
    <r>
      <rPr>
        <sz val="10"/>
        <rFont val="宋体"/>
        <family val="0"/>
      </rPr>
      <t>城口界至郭家段公路改造工程（谭家互通至和谦段）</t>
    </r>
  </si>
  <si>
    <r>
      <rPr>
        <sz val="10"/>
        <rFont val="宋体"/>
        <family val="0"/>
      </rPr>
      <t>改造里程约</t>
    </r>
    <r>
      <rPr>
        <sz val="10"/>
        <rFont val="Times New Roman"/>
        <family val="1"/>
      </rPr>
      <t>10.3km</t>
    </r>
  </si>
  <si>
    <r>
      <t>S202</t>
    </r>
    <r>
      <rPr>
        <sz val="10"/>
        <rFont val="宋体"/>
        <family val="0"/>
      </rPr>
      <t>滴水至宏源大桥段路面改造工程</t>
    </r>
  </si>
  <si>
    <r>
      <rPr>
        <sz val="10"/>
        <rFont val="宋体"/>
        <family val="0"/>
      </rPr>
      <t>改造道路</t>
    </r>
    <r>
      <rPr>
        <sz val="10"/>
        <rFont val="Times New Roman"/>
        <family val="1"/>
      </rPr>
      <t>6km</t>
    </r>
    <r>
      <rPr>
        <sz val="10"/>
        <rFont val="宋体"/>
        <family val="0"/>
      </rPr>
      <t>，整治标志标线，路基、路面宽</t>
    </r>
    <r>
      <rPr>
        <sz val="10"/>
        <rFont val="Times New Roman"/>
        <family val="1"/>
      </rPr>
      <t>21.5m</t>
    </r>
  </si>
  <si>
    <r>
      <t>G211</t>
    </r>
    <r>
      <rPr>
        <sz val="10"/>
        <rFont val="宋体"/>
        <family val="0"/>
      </rPr>
      <t>城口界至郭家段公路改造工程（城口界至双河口段）</t>
    </r>
  </si>
  <si>
    <r>
      <rPr>
        <sz val="10"/>
        <rFont val="宋体"/>
        <family val="0"/>
      </rPr>
      <t>改造里程约</t>
    </r>
    <r>
      <rPr>
        <sz val="10"/>
        <rFont val="Times New Roman"/>
        <family val="1"/>
      </rPr>
      <t>13.7km</t>
    </r>
  </si>
  <si>
    <t>和谦文胜桥至龙头嘴公园旅游公路工程</t>
  </si>
  <si>
    <r>
      <rPr>
        <sz val="10"/>
        <rFont val="宋体"/>
        <family val="0"/>
      </rPr>
      <t>新建公路长</t>
    </r>
    <r>
      <rPr>
        <sz val="10"/>
        <rFont val="Times New Roman"/>
        <family val="1"/>
      </rPr>
      <t>24.52km</t>
    </r>
    <r>
      <rPr>
        <sz val="10"/>
        <rFont val="宋体"/>
        <family val="0"/>
      </rPr>
      <t>，宽</t>
    </r>
    <r>
      <rPr>
        <sz val="10"/>
        <rFont val="Times New Roman"/>
        <family val="1"/>
      </rPr>
      <t>6.5m</t>
    </r>
  </si>
  <si>
    <r>
      <rPr>
        <sz val="10"/>
        <rFont val="宋体"/>
        <family val="0"/>
      </rPr>
      <t>和谦文胜桥至龙头嘴公园旅游公路工程</t>
    </r>
  </si>
  <si>
    <r>
      <t>G542</t>
    </r>
    <r>
      <rPr>
        <sz val="10"/>
        <rFont val="宋体"/>
        <family val="0"/>
      </rPr>
      <t>南门至东阳段</t>
    </r>
  </si>
  <si>
    <r>
      <rPr>
        <sz val="10"/>
        <color indexed="8"/>
        <rFont val="宋体"/>
        <family val="0"/>
      </rPr>
      <t>升级改造</t>
    </r>
    <r>
      <rPr>
        <sz val="10"/>
        <color indexed="8"/>
        <rFont val="Times New Roman"/>
        <family val="1"/>
      </rPr>
      <t>26.2km</t>
    </r>
    <r>
      <rPr>
        <sz val="10"/>
        <color indexed="8"/>
        <rFont val="宋体"/>
        <family val="0"/>
      </rPr>
      <t>，宽</t>
    </r>
    <r>
      <rPr>
        <sz val="10"/>
        <color indexed="8"/>
        <rFont val="Times New Roman"/>
        <family val="1"/>
      </rPr>
      <t>8.5m</t>
    </r>
  </si>
  <si>
    <t>G542南门至东阳段</t>
  </si>
  <si>
    <t>宏畅交通公司</t>
  </si>
  <si>
    <r>
      <t>路面改造</t>
    </r>
    <r>
      <rPr>
        <sz val="10"/>
        <rFont val="Times New Roman"/>
        <family val="1"/>
      </rPr>
      <t>18</t>
    </r>
    <r>
      <rPr>
        <sz val="10"/>
        <rFont val="宋体"/>
        <family val="0"/>
      </rPr>
      <t>公里</t>
    </r>
  </si>
  <si>
    <t>项目完工</t>
  </si>
  <si>
    <r>
      <t>G542</t>
    </r>
    <r>
      <rPr>
        <sz val="10"/>
        <rFont val="宋体"/>
        <family val="0"/>
      </rPr>
      <t>南雅开江界至铁桥段</t>
    </r>
  </si>
  <si>
    <r>
      <rPr>
        <sz val="10"/>
        <color indexed="8"/>
        <rFont val="宋体"/>
        <family val="0"/>
      </rPr>
      <t>升级改造</t>
    </r>
    <r>
      <rPr>
        <sz val="10"/>
        <color indexed="8"/>
        <rFont val="Times New Roman"/>
        <family val="1"/>
      </rPr>
      <t>16.0km</t>
    </r>
  </si>
  <si>
    <r>
      <t>路面改造</t>
    </r>
    <r>
      <rPr>
        <sz val="10"/>
        <rFont val="宋体"/>
        <family val="0"/>
      </rPr>
      <t>17</t>
    </r>
    <r>
      <rPr>
        <sz val="10"/>
        <rFont val="宋体"/>
        <family val="0"/>
      </rPr>
      <t>公里</t>
    </r>
  </si>
  <si>
    <r>
      <t>G542</t>
    </r>
    <r>
      <rPr>
        <sz val="10"/>
        <rFont val="宋体"/>
        <family val="0"/>
      </rPr>
      <t>临江至长沙段</t>
    </r>
  </si>
  <si>
    <t>待定</t>
  </si>
  <si>
    <t>前期准备</t>
  </si>
  <si>
    <r>
      <t>整治道路</t>
    </r>
    <r>
      <rPr>
        <sz val="10"/>
        <rFont val="Times New Roman"/>
        <family val="1"/>
      </rPr>
      <t>29.4km</t>
    </r>
  </si>
  <si>
    <t>完成前期工作</t>
  </si>
  <si>
    <r>
      <t>G542</t>
    </r>
    <r>
      <rPr>
        <sz val="10"/>
        <rFont val="宋体"/>
        <family val="0"/>
      </rPr>
      <t>临江交警队岔至邓家岔段毛垭</t>
    </r>
  </si>
  <si>
    <r>
      <t>路面改造</t>
    </r>
    <r>
      <rPr>
        <sz val="10"/>
        <rFont val="宋体"/>
        <family val="0"/>
      </rPr>
      <t>29</t>
    </r>
    <r>
      <rPr>
        <sz val="10"/>
        <rFont val="宋体"/>
        <family val="0"/>
      </rPr>
      <t>公里</t>
    </r>
  </si>
  <si>
    <r>
      <rPr>
        <b/>
        <sz val="10"/>
        <rFont val="方正黑体_GBK"/>
        <family val="4"/>
      </rPr>
      <t>（二）</t>
    </r>
  </si>
  <si>
    <r>
      <rPr>
        <b/>
        <sz val="10"/>
        <rFont val="方正黑体_GBK"/>
        <family val="4"/>
      </rPr>
      <t>由年度储备项目调整为新开工准备项目</t>
    </r>
    <r>
      <rPr>
        <b/>
        <sz val="10"/>
        <rFont val="Times New Roman"/>
        <family val="1"/>
      </rPr>
      <t>1</t>
    </r>
    <r>
      <rPr>
        <b/>
        <sz val="10"/>
        <rFont val="方正黑体_GBK"/>
        <family val="4"/>
      </rPr>
      <t>个</t>
    </r>
  </si>
  <si>
    <r>
      <rPr>
        <sz val="10"/>
        <rFont val="宋体"/>
        <family val="0"/>
      </rPr>
      <t>开州驾校科目三考场项目</t>
    </r>
  </si>
  <si>
    <r>
      <rPr>
        <sz val="10"/>
        <rFont val="宋体"/>
        <family val="0"/>
      </rPr>
      <t>招商引进业主</t>
    </r>
  </si>
  <si>
    <r>
      <rPr>
        <sz val="10"/>
        <rFont val="宋体"/>
        <family val="0"/>
      </rPr>
      <t>占地</t>
    </r>
    <r>
      <rPr>
        <sz val="10"/>
        <rFont val="Times New Roman"/>
        <family val="1"/>
      </rPr>
      <t>30</t>
    </r>
    <r>
      <rPr>
        <sz val="10"/>
        <rFont val="宋体"/>
        <family val="0"/>
      </rPr>
      <t>亩，建筑面积</t>
    </r>
    <r>
      <rPr>
        <sz val="10"/>
        <rFont val="Times New Roman"/>
        <family val="1"/>
      </rPr>
      <t>5000</t>
    </r>
    <r>
      <rPr>
        <sz val="10"/>
        <rFont val="宋体"/>
        <family val="0"/>
      </rPr>
      <t>平方米</t>
    </r>
  </si>
  <si>
    <r>
      <rPr>
        <sz val="10"/>
        <rFont val="宋体"/>
        <family val="0"/>
      </rPr>
      <t>区公安局</t>
    </r>
  </si>
  <si>
    <r>
      <rPr>
        <sz val="10"/>
        <rFont val="宋体"/>
        <family val="0"/>
      </rPr>
      <t>张元斌</t>
    </r>
  </si>
  <si>
    <r>
      <rPr>
        <sz val="10"/>
        <rFont val="宋体"/>
        <family val="0"/>
      </rPr>
      <t>新增租用科目二考场北面土地</t>
    </r>
    <r>
      <rPr>
        <sz val="10"/>
        <rFont val="Times New Roman"/>
        <family val="1"/>
      </rPr>
      <t>15</t>
    </r>
    <r>
      <rPr>
        <sz val="10"/>
        <rFont val="宋体"/>
        <family val="0"/>
      </rPr>
      <t>亩，科目二、科目三考场合并建设，占地面积</t>
    </r>
    <r>
      <rPr>
        <sz val="10"/>
        <rFont val="Times New Roman"/>
        <family val="1"/>
      </rPr>
      <t>60</t>
    </r>
    <r>
      <rPr>
        <sz val="10"/>
        <rFont val="宋体"/>
        <family val="0"/>
      </rPr>
      <t>亩。（充分利用科目二考场现有场地建设科目三考场，两考场合并建设用地至少需要</t>
    </r>
    <r>
      <rPr>
        <sz val="10"/>
        <rFont val="Times New Roman"/>
        <family val="1"/>
      </rPr>
      <t>60</t>
    </r>
    <r>
      <rPr>
        <sz val="10"/>
        <rFont val="宋体"/>
        <family val="0"/>
      </rPr>
      <t>亩，但科目二考场占地现只有</t>
    </r>
    <r>
      <rPr>
        <sz val="10"/>
        <rFont val="Times New Roman"/>
        <family val="1"/>
      </rPr>
      <t>45</t>
    </r>
    <r>
      <rPr>
        <sz val="10"/>
        <rFont val="宋体"/>
        <family val="0"/>
      </rPr>
      <t>亩，积极协调租赁科目二考场北面闲置土地</t>
    </r>
    <r>
      <rPr>
        <sz val="10"/>
        <rFont val="Times New Roman"/>
        <family val="1"/>
      </rPr>
      <t>15</t>
    </r>
    <r>
      <rPr>
        <sz val="10"/>
        <rFont val="宋体"/>
        <family val="0"/>
      </rPr>
      <t>亩，以满足科目二、科目三考场合并建设用地至少</t>
    </r>
    <r>
      <rPr>
        <sz val="10"/>
        <rFont val="Times New Roman"/>
        <family val="1"/>
      </rPr>
      <t>60</t>
    </r>
    <r>
      <rPr>
        <sz val="10"/>
        <rFont val="宋体"/>
        <family val="0"/>
      </rPr>
      <t>亩的要求。）</t>
    </r>
  </si>
  <si>
    <r>
      <rPr>
        <sz val="10"/>
        <rFont val="宋体"/>
        <family val="0"/>
      </rPr>
      <t>完成土地租用，开始构建筑物和场地施工建设</t>
    </r>
  </si>
  <si>
    <r>
      <rPr>
        <b/>
        <sz val="10"/>
        <rFont val="方正黑体_GBK"/>
        <family val="4"/>
      </rPr>
      <t>（三）</t>
    </r>
  </si>
  <si>
    <r>
      <t>由年度新开工项目调整为前期准备项目</t>
    </r>
    <r>
      <rPr>
        <b/>
        <sz val="10"/>
        <rFont val="Times New Roman"/>
        <family val="1"/>
      </rPr>
      <t>29</t>
    </r>
    <r>
      <rPr>
        <b/>
        <sz val="10"/>
        <rFont val="方正黑体_GBK"/>
        <family val="4"/>
      </rPr>
      <t>个</t>
    </r>
  </si>
  <si>
    <r>
      <rPr>
        <sz val="10"/>
        <rFont val="宋体"/>
        <family val="0"/>
      </rPr>
      <t>平桥泵站至宝塔窝站污水一级干管建设项目（开州区水环境综合治理</t>
    </r>
    <r>
      <rPr>
        <sz val="10"/>
        <rFont val="Times New Roman"/>
        <family val="1"/>
      </rPr>
      <t>PPP</t>
    </r>
    <r>
      <rPr>
        <sz val="10"/>
        <rFont val="宋体"/>
        <family val="0"/>
      </rPr>
      <t>项目）</t>
    </r>
  </si>
  <si>
    <r>
      <t>PPP</t>
    </r>
    <r>
      <rPr>
        <sz val="10"/>
        <rFont val="宋体"/>
        <family val="0"/>
      </rPr>
      <t>项目中标人</t>
    </r>
  </si>
  <si>
    <r>
      <rPr>
        <sz val="10"/>
        <rFont val="宋体"/>
        <family val="0"/>
      </rPr>
      <t>临港污水处理厂一期处理规模为</t>
    </r>
    <r>
      <rPr>
        <sz val="10"/>
        <rFont val="Times New Roman"/>
        <family val="1"/>
      </rPr>
      <t>0.5m³</t>
    </r>
    <r>
      <rPr>
        <sz val="10"/>
        <rFont val="宋体"/>
        <family val="0"/>
      </rPr>
      <t>，建设内容包括管理用房，中水回流管道长</t>
    </r>
    <r>
      <rPr>
        <sz val="10"/>
        <rFont val="Times New Roman"/>
        <family val="1"/>
      </rPr>
      <t>7km</t>
    </r>
  </si>
  <si>
    <r>
      <rPr>
        <sz val="10"/>
        <rFont val="宋体"/>
        <family val="0"/>
      </rPr>
      <t>新建污水管渠约</t>
    </r>
    <r>
      <rPr>
        <sz val="10"/>
        <rFont val="Times New Roman"/>
        <family val="1"/>
      </rPr>
      <t>12976</t>
    </r>
    <r>
      <rPr>
        <sz val="10"/>
        <rFont val="宋体"/>
        <family val="0"/>
      </rPr>
      <t>米，其中</t>
    </r>
    <r>
      <rPr>
        <sz val="10"/>
        <rFont val="Times New Roman"/>
        <family val="1"/>
      </rPr>
      <t>d900</t>
    </r>
    <r>
      <rPr>
        <sz val="10"/>
        <rFont val="宋体"/>
        <family val="0"/>
      </rPr>
      <t>球墨铸铁管</t>
    </r>
    <r>
      <rPr>
        <sz val="10"/>
        <rFont val="Times New Roman"/>
        <family val="1"/>
      </rPr>
      <t>456</t>
    </r>
    <r>
      <rPr>
        <sz val="10"/>
        <rFont val="宋体"/>
        <family val="0"/>
      </rPr>
      <t>米，</t>
    </r>
    <r>
      <rPr>
        <sz val="10"/>
        <rFont val="Times New Roman"/>
        <family val="1"/>
      </rPr>
      <t>d1200</t>
    </r>
    <r>
      <rPr>
        <sz val="10"/>
        <rFont val="宋体"/>
        <family val="0"/>
      </rPr>
      <t>球墨铸铁管</t>
    </r>
    <r>
      <rPr>
        <sz val="10"/>
        <rFont val="Times New Roman"/>
        <family val="1"/>
      </rPr>
      <t>1874</t>
    </r>
    <r>
      <rPr>
        <sz val="10"/>
        <rFont val="宋体"/>
        <family val="0"/>
      </rPr>
      <t>米，</t>
    </r>
    <r>
      <rPr>
        <sz val="10"/>
        <rFont val="Times New Roman"/>
        <family val="1"/>
      </rPr>
      <t>d1500</t>
    </r>
    <r>
      <rPr>
        <sz val="10"/>
        <rFont val="宋体"/>
        <family val="0"/>
      </rPr>
      <t>球墨铸铁管</t>
    </r>
    <r>
      <rPr>
        <sz val="10"/>
        <rFont val="Times New Roman"/>
        <family val="1"/>
      </rPr>
      <t>77</t>
    </r>
    <r>
      <rPr>
        <sz val="10"/>
        <rFont val="宋体"/>
        <family val="0"/>
      </rPr>
      <t>米，</t>
    </r>
    <r>
      <rPr>
        <sz val="10"/>
        <rFont val="Times New Roman"/>
        <family val="1"/>
      </rPr>
      <t>d1600Ⅱ</t>
    </r>
    <r>
      <rPr>
        <sz val="10"/>
        <rFont val="宋体"/>
        <family val="0"/>
      </rPr>
      <t>级钢筋混凝土管</t>
    </r>
    <r>
      <rPr>
        <sz val="10"/>
        <rFont val="Times New Roman"/>
        <family val="1"/>
      </rPr>
      <t>3448</t>
    </r>
    <r>
      <rPr>
        <sz val="10"/>
        <rFont val="宋体"/>
        <family val="0"/>
      </rPr>
      <t>米，顶级专用钢筋混凝土管</t>
    </r>
    <r>
      <rPr>
        <sz val="10"/>
        <rFont val="Times New Roman"/>
        <family val="1"/>
      </rPr>
      <t>45</t>
    </r>
    <r>
      <rPr>
        <sz val="10"/>
        <rFont val="宋体"/>
        <family val="0"/>
      </rPr>
      <t>米，二三级污水管网</t>
    </r>
    <r>
      <rPr>
        <sz val="10"/>
        <rFont val="Times New Roman"/>
        <family val="1"/>
      </rPr>
      <t>3050</t>
    </r>
    <r>
      <rPr>
        <sz val="10"/>
        <rFont val="宋体"/>
        <family val="0"/>
      </rPr>
      <t>米，升级改造污水提升泵站</t>
    </r>
    <r>
      <rPr>
        <sz val="10"/>
        <rFont val="Times New Roman"/>
        <family val="1"/>
      </rPr>
      <t>3</t>
    </r>
    <r>
      <rPr>
        <sz val="10"/>
        <rFont val="宋体"/>
        <family val="0"/>
      </rPr>
      <t>座（平桥泵站、安康泵站、南郊泵站）。</t>
    </r>
  </si>
  <si>
    <r>
      <rPr>
        <sz val="10"/>
        <rFont val="宋体"/>
        <family val="0"/>
      </rPr>
      <t>城区排水管网改造、清淤及缺失管网补建项目（开州区水环境综合治理</t>
    </r>
    <r>
      <rPr>
        <sz val="10"/>
        <rFont val="Times New Roman"/>
        <family val="1"/>
      </rPr>
      <t>PPP</t>
    </r>
    <r>
      <rPr>
        <sz val="10"/>
        <rFont val="宋体"/>
        <family val="0"/>
      </rPr>
      <t>项目）</t>
    </r>
  </si>
  <si>
    <r>
      <rPr>
        <sz val="10"/>
        <rFont val="宋体"/>
        <family val="0"/>
      </rPr>
      <t>城区排水管网改造及缺失管网补建项目（开州区水环境综合治理</t>
    </r>
    <r>
      <rPr>
        <sz val="10"/>
        <rFont val="Times New Roman"/>
        <family val="1"/>
      </rPr>
      <t>PPP</t>
    </r>
    <r>
      <rPr>
        <sz val="10"/>
        <rFont val="宋体"/>
        <family val="0"/>
      </rPr>
      <t>项目）</t>
    </r>
  </si>
  <si>
    <r>
      <rPr>
        <sz val="10"/>
        <rFont val="宋体"/>
        <family val="0"/>
      </rPr>
      <t>丰乐片区管网项目（开州区水环境综合治理</t>
    </r>
    <r>
      <rPr>
        <sz val="10"/>
        <rFont val="Times New Roman"/>
        <family val="1"/>
      </rPr>
      <t>PPP</t>
    </r>
    <r>
      <rPr>
        <sz val="10"/>
        <rFont val="宋体"/>
        <family val="0"/>
      </rPr>
      <t>项目）</t>
    </r>
  </si>
  <si>
    <t>1.丰乐片区雨污综合治理连片整治项目。建设内容为华联社区、迎华社区雨污综合整治。主要建设内容为：改造雨、污水二、三级管网约7500m，检查井约400座，雨、污水落水管约11000m，化粪池约20座，7个排污口整治，雨水箱涵约300m以及恢复工程等；2.现状一级污水管网修缮。建设内容为修缮丰乐大道DN400一级管网约4km，清淤管道8km，修复污水泵站3座；3.丰乐片区管网建设项目。建设内容为修复改造丰乐街道DN400一级管网2.2km，补建丰乐街道北部区域缺失二、三级管网1.7km。</t>
  </si>
  <si>
    <r>
      <rPr>
        <sz val="10"/>
        <rFont val="宋体"/>
        <family val="0"/>
      </rPr>
      <t>丰乐街道集镇区域管网项目（开州区水环境综合治理</t>
    </r>
    <r>
      <rPr>
        <sz val="10"/>
        <rFont val="Times New Roman"/>
        <family val="1"/>
      </rPr>
      <t>PPP</t>
    </r>
    <r>
      <rPr>
        <sz val="10"/>
        <rFont val="宋体"/>
        <family val="0"/>
      </rPr>
      <t>项目）</t>
    </r>
  </si>
  <si>
    <r>
      <t>1.</t>
    </r>
    <r>
      <rPr>
        <sz val="10"/>
        <rFont val="宋体"/>
        <family val="0"/>
      </rPr>
      <t>丰乐片区雨污综合治理连片整治，新建</t>
    </r>
    <r>
      <rPr>
        <sz val="10"/>
        <rFont val="Times New Roman"/>
        <family val="1"/>
      </rPr>
      <t>DN400</t>
    </r>
    <r>
      <rPr>
        <sz val="10"/>
        <rFont val="宋体"/>
        <family val="0"/>
      </rPr>
      <t>二级污水管网</t>
    </r>
    <r>
      <rPr>
        <sz val="10"/>
        <rFont val="Times New Roman"/>
        <family val="1"/>
      </rPr>
      <t>1130</t>
    </r>
    <r>
      <rPr>
        <sz val="10"/>
        <rFont val="宋体"/>
        <family val="0"/>
      </rPr>
      <t>米、</t>
    </r>
    <r>
      <rPr>
        <sz val="10"/>
        <rFont val="Times New Roman"/>
        <family val="1"/>
      </rPr>
      <t>DN200</t>
    </r>
    <r>
      <rPr>
        <sz val="10"/>
        <rFont val="宋体"/>
        <family val="0"/>
      </rPr>
      <t>三级管网</t>
    </r>
    <r>
      <rPr>
        <sz val="10"/>
        <rFont val="Times New Roman"/>
        <family val="1"/>
      </rPr>
      <t>2395</t>
    </r>
    <r>
      <rPr>
        <sz val="10"/>
        <rFont val="宋体"/>
        <family val="0"/>
      </rPr>
      <t>米，改建</t>
    </r>
    <r>
      <rPr>
        <sz val="10"/>
        <rFont val="Times New Roman"/>
        <family val="1"/>
      </rPr>
      <t>DN400</t>
    </r>
    <r>
      <rPr>
        <sz val="10"/>
        <rFont val="宋体"/>
        <family val="0"/>
      </rPr>
      <t>～</t>
    </r>
    <r>
      <rPr>
        <sz val="10"/>
        <rFont val="Times New Roman"/>
        <family val="1"/>
      </rPr>
      <t>DN600</t>
    </r>
    <r>
      <rPr>
        <sz val="10"/>
        <rFont val="宋体"/>
        <family val="0"/>
      </rPr>
      <t>管道</t>
    </r>
    <r>
      <rPr>
        <sz val="10"/>
        <rFont val="Times New Roman"/>
        <family val="1"/>
      </rPr>
      <t>810</t>
    </r>
    <r>
      <rPr>
        <sz val="10"/>
        <rFont val="宋体"/>
        <family val="0"/>
      </rPr>
      <t>米，新建</t>
    </r>
    <r>
      <rPr>
        <sz val="10"/>
        <rFont val="Times New Roman"/>
        <family val="1"/>
      </rPr>
      <t>Φ110PVC</t>
    </r>
    <r>
      <rPr>
        <sz val="10"/>
        <rFont val="宋体"/>
        <family val="0"/>
      </rPr>
      <t>落水管</t>
    </r>
    <r>
      <rPr>
        <sz val="10"/>
        <rFont val="Times New Roman"/>
        <family val="1"/>
      </rPr>
      <t>4654</t>
    </r>
    <r>
      <rPr>
        <sz val="10"/>
        <rFont val="宋体"/>
        <family val="0"/>
      </rPr>
      <t>米，箱涵及管道清淤</t>
    </r>
    <r>
      <rPr>
        <sz val="10"/>
        <rFont val="Times New Roman"/>
        <family val="1"/>
      </rPr>
      <t>1284</t>
    </r>
    <r>
      <rPr>
        <sz val="10"/>
        <rFont val="宋体"/>
        <family val="0"/>
      </rPr>
      <t>立方米，</t>
    </r>
    <r>
      <rPr>
        <sz val="10"/>
        <rFont val="Times New Roman"/>
        <family val="1"/>
      </rPr>
      <t>6</t>
    </r>
    <r>
      <rPr>
        <sz val="10"/>
        <rFont val="宋体"/>
        <family val="0"/>
      </rPr>
      <t>立方米化粪池</t>
    </r>
    <r>
      <rPr>
        <sz val="10"/>
        <rFont val="Times New Roman"/>
        <family val="1"/>
      </rPr>
      <t>10</t>
    </r>
    <r>
      <rPr>
        <sz val="10"/>
        <rFont val="宋体"/>
        <family val="0"/>
      </rPr>
      <t>座等；</t>
    </r>
    <r>
      <rPr>
        <sz val="10"/>
        <rFont val="Times New Roman"/>
        <family val="1"/>
      </rPr>
      <t>2.</t>
    </r>
    <r>
      <rPr>
        <sz val="10"/>
        <rFont val="宋体"/>
        <family val="0"/>
      </rPr>
      <t>修缮丰乐大道</t>
    </r>
    <r>
      <rPr>
        <sz val="10"/>
        <rFont val="Times New Roman"/>
        <family val="1"/>
      </rPr>
      <t>DN400</t>
    </r>
    <r>
      <rPr>
        <sz val="10"/>
        <rFont val="宋体"/>
        <family val="0"/>
      </rPr>
      <t>一级管网约</t>
    </r>
    <r>
      <rPr>
        <sz val="10"/>
        <rFont val="Times New Roman"/>
        <family val="1"/>
      </rPr>
      <t>4km</t>
    </r>
    <r>
      <rPr>
        <sz val="10"/>
        <rFont val="宋体"/>
        <family val="0"/>
      </rPr>
      <t>，清淤管道</t>
    </r>
    <r>
      <rPr>
        <sz val="10"/>
        <rFont val="Times New Roman"/>
        <family val="1"/>
      </rPr>
      <t>8km</t>
    </r>
    <r>
      <rPr>
        <sz val="10"/>
        <rFont val="宋体"/>
        <family val="0"/>
      </rPr>
      <t>，修复污水泵站</t>
    </r>
    <r>
      <rPr>
        <sz val="10"/>
        <rFont val="Times New Roman"/>
        <family val="1"/>
      </rPr>
      <t>3</t>
    </r>
    <r>
      <rPr>
        <sz val="10"/>
        <rFont val="宋体"/>
        <family val="0"/>
      </rPr>
      <t>座；</t>
    </r>
    <r>
      <rPr>
        <sz val="10"/>
        <rFont val="Times New Roman"/>
        <family val="1"/>
      </rPr>
      <t>3.</t>
    </r>
    <r>
      <rPr>
        <sz val="10"/>
        <rFont val="宋体"/>
        <family val="0"/>
      </rPr>
      <t>修复改造丰乐街道</t>
    </r>
    <r>
      <rPr>
        <sz val="10"/>
        <rFont val="Times New Roman"/>
        <family val="1"/>
      </rPr>
      <t>DN400</t>
    </r>
    <r>
      <rPr>
        <sz val="10"/>
        <rFont val="宋体"/>
        <family val="0"/>
      </rPr>
      <t>一级管网</t>
    </r>
    <r>
      <rPr>
        <sz val="10"/>
        <rFont val="Times New Roman"/>
        <family val="1"/>
      </rPr>
      <t>2.2km</t>
    </r>
    <r>
      <rPr>
        <sz val="10"/>
        <rFont val="宋体"/>
        <family val="0"/>
      </rPr>
      <t>，补建丰乐街道北部区域缺失二、三级管网</t>
    </r>
    <r>
      <rPr>
        <sz val="10"/>
        <rFont val="Times New Roman"/>
        <family val="1"/>
      </rPr>
      <t>1.7km</t>
    </r>
    <r>
      <rPr>
        <sz val="10"/>
        <rFont val="宋体"/>
        <family val="0"/>
      </rPr>
      <t>。</t>
    </r>
  </si>
  <si>
    <r>
      <rPr>
        <sz val="10"/>
        <color indexed="8"/>
        <rFont val="宋体"/>
        <family val="0"/>
      </rPr>
      <t>正安街道沿河一带污水收集项目（开州区水环境综合治理</t>
    </r>
    <r>
      <rPr>
        <sz val="10"/>
        <color indexed="8"/>
        <rFont val="Times New Roman"/>
        <family val="1"/>
      </rPr>
      <t>PPP</t>
    </r>
    <r>
      <rPr>
        <sz val="10"/>
        <color indexed="8"/>
        <rFont val="宋体"/>
        <family val="0"/>
      </rPr>
      <t>项目）</t>
    </r>
  </si>
  <si>
    <r>
      <rPr>
        <sz val="10"/>
        <rFont val="宋体"/>
        <family val="0"/>
      </rPr>
      <t>新建污水管网约</t>
    </r>
    <r>
      <rPr>
        <sz val="10"/>
        <rFont val="Times New Roman"/>
        <family val="1"/>
      </rPr>
      <t>12km</t>
    </r>
    <r>
      <rPr>
        <sz val="10"/>
        <rFont val="宋体"/>
        <family val="0"/>
      </rPr>
      <t>（含一、二、三级管网）</t>
    </r>
  </si>
  <si>
    <r>
      <rPr>
        <sz val="10"/>
        <rFont val="宋体"/>
        <family val="0"/>
      </rPr>
      <t>正安街道集镇及沿湖污水处理设施建设（开州区水环境综合治理</t>
    </r>
    <r>
      <rPr>
        <sz val="10"/>
        <rFont val="Times New Roman"/>
        <family val="1"/>
      </rPr>
      <t>PPP</t>
    </r>
    <r>
      <rPr>
        <sz val="10"/>
        <rFont val="宋体"/>
        <family val="0"/>
      </rPr>
      <t>项目）</t>
    </r>
  </si>
  <si>
    <r>
      <rPr>
        <sz val="10"/>
        <rFont val="宋体"/>
        <family val="0"/>
      </rPr>
      <t>龙江街修复一级干管</t>
    </r>
    <r>
      <rPr>
        <sz val="10"/>
        <rFont val="Times New Roman"/>
        <family val="1"/>
      </rPr>
      <t xml:space="preserve">DN800 </t>
    </r>
    <r>
      <rPr>
        <sz val="10"/>
        <rFont val="宋体"/>
        <family val="0"/>
      </rPr>
      <t>无缝钢管</t>
    </r>
    <r>
      <rPr>
        <sz val="10"/>
        <rFont val="Times New Roman"/>
        <family val="1"/>
      </rPr>
      <t>30m</t>
    </r>
    <r>
      <rPr>
        <sz val="10"/>
        <rFont val="宋体"/>
        <family val="0"/>
      </rPr>
      <t>，检查井</t>
    </r>
    <r>
      <rPr>
        <sz val="10"/>
        <rFont val="Times New Roman"/>
        <family val="1"/>
      </rPr>
      <t>2</t>
    </r>
    <r>
      <rPr>
        <sz val="10"/>
        <rFont val="宋体"/>
        <family val="0"/>
      </rPr>
      <t>座。天镇路周边、社区办公楼前新建</t>
    </r>
    <r>
      <rPr>
        <sz val="10"/>
        <rFont val="Times New Roman"/>
        <family val="1"/>
      </rPr>
      <t>DN300</t>
    </r>
    <r>
      <rPr>
        <sz val="10"/>
        <rFont val="宋体"/>
        <family val="0"/>
      </rPr>
      <t>污水管</t>
    </r>
    <r>
      <rPr>
        <sz val="10"/>
        <rFont val="Times New Roman"/>
        <family val="1"/>
      </rPr>
      <t xml:space="preserve"> 1200m </t>
    </r>
    <r>
      <rPr>
        <sz val="10"/>
        <rFont val="宋体"/>
        <family val="0"/>
      </rPr>
      <t>，</t>
    </r>
    <r>
      <rPr>
        <sz val="10"/>
        <rFont val="Times New Roman"/>
        <family val="1"/>
      </rPr>
      <t>DN200PE</t>
    </r>
    <r>
      <rPr>
        <sz val="10"/>
        <rFont val="宋体"/>
        <family val="0"/>
      </rPr>
      <t>管</t>
    </r>
    <r>
      <rPr>
        <sz val="10"/>
        <rFont val="Times New Roman"/>
        <family val="1"/>
      </rPr>
      <t xml:space="preserve"> 1800m</t>
    </r>
    <r>
      <rPr>
        <sz val="10"/>
        <rFont val="宋体"/>
        <family val="0"/>
      </rPr>
      <t>，</t>
    </r>
    <r>
      <rPr>
        <sz val="10"/>
        <rFont val="Times New Roman"/>
        <family val="1"/>
      </rPr>
      <t>DN110 UPVC</t>
    </r>
    <r>
      <rPr>
        <sz val="10"/>
        <rFont val="宋体"/>
        <family val="0"/>
      </rPr>
      <t>管</t>
    </r>
    <r>
      <rPr>
        <sz val="10"/>
        <rFont val="Times New Roman"/>
        <family val="1"/>
      </rPr>
      <t xml:space="preserve"> 3600m</t>
    </r>
    <r>
      <rPr>
        <sz val="10"/>
        <rFont val="宋体"/>
        <family val="0"/>
      </rPr>
      <t>，手孔井</t>
    </r>
    <r>
      <rPr>
        <sz val="10"/>
        <rFont val="Times New Roman"/>
        <family val="1"/>
      </rPr>
      <t>180</t>
    </r>
    <r>
      <rPr>
        <sz val="10"/>
        <rFont val="宋体"/>
        <family val="0"/>
      </rPr>
      <t>座，检查井</t>
    </r>
    <r>
      <rPr>
        <sz val="10"/>
        <rFont val="Times New Roman"/>
        <family val="1"/>
      </rPr>
      <t>40</t>
    </r>
    <r>
      <rPr>
        <sz val="10"/>
        <rFont val="宋体"/>
        <family val="0"/>
      </rPr>
      <t>座，沉泥井</t>
    </r>
    <r>
      <rPr>
        <sz val="10"/>
        <rFont val="Times New Roman"/>
        <family val="1"/>
      </rPr>
      <t>10</t>
    </r>
    <r>
      <rPr>
        <sz val="10"/>
        <rFont val="宋体"/>
        <family val="0"/>
      </rPr>
      <t>座，</t>
    </r>
    <r>
      <rPr>
        <sz val="10"/>
        <rFont val="Times New Roman"/>
        <family val="1"/>
      </rPr>
      <t>6m3</t>
    </r>
    <r>
      <rPr>
        <sz val="10"/>
        <rFont val="宋体"/>
        <family val="0"/>
      </rPr>
      <t>化粪池</t>
    </r>
    <r>
      <rPr>
        <sz val="10"/>
        <rFont val="Times New Roman"/>
        <family val="1"/>
      </rPr>
      <t>5</t>
    </r>
    <r>
      <rPr>
        <sz val="10"/>
        <rFont val="宋体"/>
        <family val="0"/>
      </rPr>
      <t>座，疏通</t>
    </r>
    <r>
      <rPr>
        <sz val="10"/>
        <rFont val="Times New Roman"/>
        <family val="1"/>
      </rPr>
      <t>DN300</t>
    </r>
    <r>
      <rPr>
        <sz val="10"/>
        <rFont val="宋体"/>
        <family val="0"/>
      </rPr>
      <t>管网</t>
    </r>
    <r>
      <rPr>
        <sz val="10"/>
        <rFont val="Times New Roman"/>
        <family val="1"/>
      </rPr>
      <t xml:space="preserve"> 700m</t>
    </r>
    <r>
      <rPr>
        <sz val="10"/>
        <rFont val="宋体"/>
        <family val="0"/>
      </rPr>
      <t>，维修、更换一体化污水处理设备。龙江街靠河一侧、镇安大桥周边新建</t>
    </r>
    <r>
      <rPr>
        <sz val="10"/>
        <rFont val="Times New Roman"/>
        <family val="1"/>
      </rPr>
      <t>DN300</t>
    </r>
    <r>
      <rPr>
        <sz val="10"/>
        <rFont val="宋体"/>
        <family val="0"/>
      </rPr>
      <t>污水</t>
    </r>
    <r>
      <rPr>
        <sz val="10"/>
        <rFont val="Times New Roman"/>
        <family val="1"/>
      </rPr>
      <t>1460m</t>
    </r>
    <r>
      <rPr>
        <sz val="10"/>
        <rFont val="宋体"/>
        <family val="0"/>
      </rPr>
      <t>，</t>
    </r>
    <r>
      <rPr>
        <sz val="10"/>
        <rFont val="Times New Roman"/>
        <family val="1"/>
      </rPr>
      <t>DN200 PE</t>
    </r>
    <r>
      <rPr>
        <sz val="10"/>
        <rFont val="宋体"/>
        <family val="0"/>
      </rPr>
      <t>管</t>
    </r>
    <r>
      <rPr>
        <sz val="10"/>
        <rFont val="Times New Roman"/>
        <family val="1"/>
      </rPr>
      <t>1700m</t>
    </r>
    <r>
      <rPr>
        <sz val="10"/>
        <rFont val="宋体"/>
        <family val="0"/>
      </rPr>
      <t>，</t>
    </r>
    <r>
      <rPr>
        <sz val="10"/>
        <rFont val="Times New Roman"/>
        <family val="1"/>
      </rPr>
      <t>DN110 UPVC</t>
    </r>
    <r>
      <rPr>
        <sz val="10"/>
        <rFont val="宋体"/>
        <family val="0"/>
      </rPr>
      <t>管</t>
    </r>
    <r>
      <rPr>
        <sz val="10"/>
        <rFont val="Times New Roman"/>
        <family val="1"/>
      </rPr>
      <t>4000m</t>
    </r>
    <r>
      <rPr>
        <sz val="10"/>
        <rFont val="宋体"/>
        <family val="0"/>
      </rPr>
      <t>，手孔井</t>
    </r>
    <r>
      <rPr>
        <sz val="10"/>
        <rFont val="Times New Roman"/>
        <family val="1"/>
      </rPr>
      <t>330</t>
    </r>
    <r>
      <rPr>
        <sz val="10"/>
        <rFont val="宋体"/>
        <family val="0"/>
      </rPr>
      <t>座，检查井</t>
    </r>
    <r>
      <rPr>
        <sz val="10"/>
        <rFont val="Times New Roman"/>
        <family val="1"/>
      </rPr>
      <t>47</t>
    </r>
    <r>
      <rPr>
        <sz val="10"/>
        <rFont val="宋体"/>
        <family val="0"/>
      </rPr>
      <t>座，沉泥井</t>
    </r>
    <r>
      <rPr>
        <sz val="10"/>
        <rFont val="Times New Roman"/>
        <family val="1"/>
      </rPr>
      <t>12</t>
    </r>
    <r>
      <rPr>
        <sz val="10"/>
        <rFont val="宋体"/>
        <family val="0"/>
      </rPr>
      <t>座，</t>
    </r>
    <r>
      <rPr>
        <sz val="10"/>
        <rFont val="Times New Roman"/>
        <family val="1"/>
      </rPr>
      <t>6m3</t>
    </r>
    <r>
      <rPr>
        <sz val="10"/>
        <rFont val="宋体"/>
        <family val="0"/>
      </rPr>
      <t>化粪池</t>
    </r>
    <r>
      <rPr>
        <sz val="10"/>
        <rFont val="Times New Roman"/>
        <family val="1"/>
      </rPr>
      <t>10</t>
    </r>
    <r>
      <rPr>
        <sz val="10"/>
        <rFont val="宋体"/>
        <family val="0"/>
      </rPr>
      <t>座。雄狮街、紫微街、龙江街、镇安加油站、丰箱坪大桥上游新建</t>
    </r>
    <r>
      <rPr>
        <sz val="10"/>
        <rFont val="Times New Roman"/>
        <family val="1"/>
      </rPr>
      <t>DN200PE</t>
    </r>
    <r>
      <rPr>
        <sz val="10"/>
        <rFont val="宋体"/>
        <family val="0"/>
      </rPr>
      <t>管</t>
    </r>
    <r>
      <rPr>
        <sz val="10"/>
        <rFont val="Times New Roman"/>
        <family val="1"/>
      </rPr>
      <t>5700m</t>
    </r>
    <r>
      <rPr>
        <sz val="10"/>
        <rFont val="宋体"/>
        <family val="0"/>
      </rPr>
      <t>，</t>
    </r>
    <r>
      <rPr>
        <sz val="10"/>
        <rFont val="Times New Roman"/>
        <family val="1"/>
      </rPr>
      <t>DN110 UPVC</t>
    </r>
    <r>
      <rPr>
        <sz val="10"/>
        <rFont val="宋体"/>
        <family val="0"/>
      </rPr>
      <t>管</t>
    </r>
    <r>
      <rPr>
        <sz val="10"/>
        <rFont val="Times New Roman"/>
        <family val="1"/>
      </rPr>
      <t>8200m</t>
    </r>
    <r>
      <rPr>
        <sz val="10"/>
        <rFont val="宋体"/>
        <family val="0"/>
      </rPr>
      <t>，手孔井</t>
    </r>
    <r>
      <rPr>
        <sz val="10"/>
        <rFont val="Times New Roman"/>
        <family val="1"/>
      </rPr>
      <t>519</t>
    </r>
    <r>
      <rPr>
        <sz val="10"/>
        <rFont val="宋体"/>
        <family val="0"/>
      </rPr>
      <t>座。永共村新建一级干管</t>
    </r>
    <r>
      <rPr>
        <sz val="10"/>
        <rFont val="Times New Roman"/>
        <family val="1"/>
      </rPr>
      <t>DN600</t>
    </r>
    <r>
      <rPr>
        <sz val="10"/>
        <rFont val="宋体"/>
        <family val="0"/>
      </rPr>
      <t>架空管</t>
    </r>
    <r>
      <rPr>
        <sz val="10"/>
        <rFont val="Times New Roman"/>
        <family val="1"/>
      </rPr>
      <t xml:space="preserve"> 1300m</t>
    </r>
    <r>
      <rPr>
        <sz val="10"/>
        <rFont val="宋体"/>
        <family val="0"/>
      </rPr>
      <t>，</t>
    </r>
    <r>
      <rPr>
        <sz val="10"/>
        <rFont val="Times New Roman"/>
        <family val="1"/>
      </rPr>
      <t>DN400</t>
    </r>
    <r>
      <rPr>
        <sz val="10"/>
        <rFont val="宋体"/>
        <family val="0"/>
      </rPr>
      <t>污水管</t>
    </r>
    <r>
      <rPr>
        <sz val="10"/>
        <rFont val="Times New Roman"/>
        <family val="1"/>
      </rPr>
      <t>1200m</t>
    </r>
    <r>
      <rPr>
        <sz val="10"/>
        <rFont val="宋体"/>
        <family val="0"/>
      </rPr>
      <t>，</t>
    </r>
    <r>
      <rPr>
        <sz val="10"/>
        <rFont val="Times New Roman"/>
        <family val="1"/>
      </rPr>
      <t>DN200 PE</t>
    </r>
    <r>
      <rPr>
        <sz val="10"/>
        <rFont val="宋体"/>
        <family val="0"/>
      </rPr>
      <t>管</t>
    </r>
    <r>
      <rPr>
        <sz val="10"/>
        <rFont val="Times New Roman"/>
        <family val="1"/>
      </rPr>
      <t xml:space="preserve"> 2400m</t>
    </r>
    <r>
      <rPr>
        <sz val="10"/>
        <rFont val="宋体"/>
        <family val="0"/>
      </rPr>
      <t>，</t>
    </r>
    <r>
      <rPr>
        <sz val="10"/>
        <rFont val="Times New Roman"/>
        <family val="1"/>
      </rPr>
      <t>DN110 UPVC</t>
    </r>
    <r>
      <rPr>
        <sz val="10"/>
        <rFont val="宋体"/>
        <family val="0"/>
      </rPr>
      <t>管</t>
    </r>
    <r>
      <rPr>
        <sz val="10"/>
        <rFont val="Times New Roman"/>
        <family val="1"/>
      </rPr>
      <t xml:space="preserve"> 3000m</t>
    </r>
    <r>
      <rPr>
        <sz val="10"/>
        <rFont val="宋体"/>
        <family val="0"/>
      </rPr>
      <t>，倒虹管</t>
    </r>
    <r>
      <rPr>
        <sz val="10"/>
        <rFont val="Times New Roman"/>
        <family val="1"/>
      </rPr>
      <t>135m</t>
    </r>
    <r>
      <rPr>
        <sz val="10"/>
        <rFont val="宋体"/>
        <family val="0"/>
      </rPr>
      <t>（</t>
    </r>
    <r>
      <rPr>
        <sz val="10"/>
        <rFont val="Times New Roman"/>
        <family val="1"/>
      </rPr>
      <t>2*DN200</t>
    </r>
    <r>
      <rPr>
        <sz val="10"/>
        <rFont val="宋体"/>
        <family val="0"/>
      </rPr>
      <t>钢管）倒虹井</t>
    </r>
    <r>
      <rPr>
        <sz val="10"/>
        <rFont val="Times New Roman"/>
        <family val="1"/>
      </rPr>
      <t>2</t>
    </r>
    <r>
      <rPr>
        <sz val="10"/>
        <rFont val="宋体"/>
        <family val="0"/>
      </rPr>
      <t>座，架空支检查井</t>
    </r>
    <r>
      <rPr>
        <sz val="10"/>
        <rFont val="Times New Roman"/>
        <family val="1"/>
      </rPr>
      <t>40</t>
    </r>
    <r>
      <rPr>
        <sz val="10"/>
        <rFont val="宋体"/>
        <family val="0"/>
      </rPr>
      <t>座，检查井</t>
    </r>
    <r>
      <rPr>
        <sz val="10"/>
        <rFont val="Times New Roman"/>
        <family val="1"/>
      </rPr>
      <t>32</t>
    </r>
    <r>
      <rPr>
        <sz val="10"/>
        <rFont val="宋体"/>
        <family val="0"/>
      </rPr>
      <t>座，沉泥井</t>
    </r>
    <r>
      <rPr>
        <sz val="10"/>
        <rFont val="Times New Roman"/>
        <family val="1"/>
      </rPr>
      <t>10</t>
    </r>
    <r>
      <rPr>
        <sz val="10"/>
        <rFont val="宋体"/>
        <family val="0"/>
      </rPr>
      <t>座，</t>
    </r>
    <r>
      <rPr>
        <sz val="10"/>
        <rFont val="Times New Roman"/>
        <family val="1"/>
      </rPr>
      <t>6m3</t>
    </r>
    <r>
      <rPr>
        <sz val="10"/>
        <rFont val="宋体"/>
        <family val="0"/>
      </rPr>
      <t>化粪池</t>
    </r>
    <r>
      <rPr>
        <sz val="10"/>
        <rFont val="Times New Roman"/>
        <family val="1"/>
      </rPr>
      <t>5</t>
    </r>
    <r>
      <rPr>
        <sz val="10"/>
        <rFont val="宋体"/>
        <family val="0"/>
      </rPr>
      <t>座，手孔井</t>
    </r>
    <r>
      <rPr>
        <sz val="10"/>
        <rFont val="Times New Roman"/>
        <family val="1"/>
      </rPr>
      <t>200</t>
    </r>
    <r>
      <rPr>
        <sz val="10"/>
        <rFont val="宋体"/>
        <family val="0"/>
      </rPr>
      <t>座。歇马片区新建</t>
    </r>
    <r>
      <rPr>
        <sz val="10"/>
        <rFont val="Times New Roman"/>
        <family val="1"/>
      </rPr>
      <t>DN300</t>
    </r>
    <r>
      <rPr>
        <sz val="10"/>
        <rFont val="宋体"/>
        <family val="0"/>
      </rPr>
      <t>污水管</t>
    </r>
    <r>
      <rPr>
        <sz val="10"/>
        <rFont val="Times New Roman"/>
        <family val="1"/>
      </rPr>
      <t>3000m</t>
    </r>
    <r>
      <rPr>
        <sz val="10"/>
        <rFont val="宋体"/>
        <family val="0"/>
      </rPr>
      <t>，</t>
    </r>
    <r>
      <rPr>
        <sz val="10"/>
        <rFont val="Times New Roman"/>
        <family val="1"/>
      </rPr>
      <t>DN200 PE</t>
    </r>
    <r>
      <rPr>
        <sz val="10"/>
        <rFont val="宋体"/>
        <family val="0"/>
      </rPr>
      <t>管</t>
    </r>
    <r>
      <rPr>
        <sz val="10"/>
        <rFont val="Times New Roman"/>
        <family val="1"/>
      </rPr>
      <t>4700m</t>
    </r>
    <r>
      <rPr>
        <sz val="10"/>
        <rFont val="宋体"/>
        <family val="0"/>
      </rPr>
      <t>，</t>
    </r>
    <r>
      <rPr>
        <sz val="10"/>
        <rFont val="Times New Roman"/>
        <family val="1"/>
      </rPr>
      <t>DN110 UPVC</t>
    </r>
    <r>
      <rPr>
        <sz val="10"/>
        <rFont val="宋体"/>
        <family val="0"/>
      </rPr>
      <t>管</t>
    </r>
    <r>
      <rPr>
        <sz val="10"/>
        <rFont val="Times New Roman"/>
        <family val="1"/>
      </rPr>
      <t>5000m</t>
    </r>
    <r>
      <rPr>
        <sz val="10"/>
        <rFont val="宋体"/>
        <family val="0"/>
      </rPr>
      <t>，手孔井</t>
    </r>
    <r>
      <rPr>
        <sz val="10"/>
        <rFont val="Times New Roman"/>
        <family val="1"/>
      </rPr>
      <t>357</t>
    </r>
    <r>
      <rPr>
        <sz val="10"/>
        <rFont val="宋体"/>
        <family val="0"/>
      </rPr>
      <t>座，检查井</t>
    </r>
    <r>
      <rPr>
        <sz val="10"/>
        <rFont val="Times New Roman"/>
        <family val="1"/>
      </rPr>
      <t>189</t>
    </r>
    <r>
      <rPr>
        <sz val="10"/>
        <rFont val="宋体"/>
        <family val="0"/>
      </rPr>
      <t>座，沉泥井</t>
    </r>
    <r>
      <rPr>
        <sz val="10"/>
        <rFont val="Times New Roman"/>
        <family val="1"/>
      </rPr>
      <t>58</t>
    </r>
    <r>
      <rPr>
        <sz val="10"/>
        <rFont val="宋体"/>
        <family val="0"/>
      </rPr>
      <t>座，化粪池</t>
    </r>
    <r>
      <rPr>
        <sz val="10"/>
        <rFont val="Times New Roman"/>
        <family val="1"/>
      </rPr>
      <t>31</t>
    </r>
    <r>
      <rPr>
        <sz val="10"/>
        <rFont val="宋体"/>
        <family val="0"/>
      </rPr>
      <t>座，重建</t>
    </r>
    <r>
      <rPr>
        <sz val="10"/>
        <rFont val="Times New Roman"/>
        <family val="1"/>
      </rPr>
      <t>DN300</t>
    </r>
    <r>
      <rPr>
        <sz val="10"/>
        <rFont val="宋体"/>
        <family val="0"/>
      </rPr>
      <t>、</t>
    </r>
    <r>
      <rPr>
        <sz val="10"/>
        <rFont val="Times New Roman"/>
        <family val="1"/>
      </rPr>
      <t>DN400</t>
    </r>
    <r>
      <rPr>
        <sz val="10"/>
        <rFont val="宋体"/>
        <family val="0"/>
      </rPr>
      <t>污水管约</t>
    </r>
    <r>
      <rPr>
        <sz val="10"/>
        <rFont val="Times New Roman"/>
        <family val="1"/>
      </rPr>
      <t>4000m</t>
    </r>
    <r>
      <rPr>
        <sz val="10"/>
        <rFont val="宋体"/>
        <family val="0"/>
      </rPr>
      <t>，疏浚堵塞管网</t>
    </r>
    <r>
      <rPr>
        <sz val="10"/>
        <rFont val="Times New Roman"/>
        <family val="1"/>
      </rPr>
      <t>150m</t>
    </r>
    <r>
      <rPr>
        <sz val="10"/>
        <rFont val="宋体"/>
        <family val="0"/>
      </rPr>
      <t>，清掏检查井，整改错接现象，全面检查并修复管网及接口渗漏现象，恢复设施功能性。</t>
    </r>
  </si>
  <si>
    <r>
      <rPr>
        <sz val="10"/>
        <rFont val="宋体"/>
        <family val="0"/>
      </rPr>
      <t>开州区乡镇污水处理厂在线监测（监控）系统建设（开州区水环境综合治理</t>
    </r>
    <r>
      <rPr>
        <sz val="10"/>
        <rFont val="Times New Roman"/>
        <family val="1"/>
      </rPr>
      <t>PPP</t>
    </r>
    <r>
      <rPr>
        <sz val="10"/>
        <rFont val="宋体"/>
        <family val="0"/>
      </rPr>
      <t>项目）</t>
    </r>
  </si>
  <si>
    <r>
      <rPr>
        <sz val="10"/>
        <rFont val="宋体"/>
        <family val="0"/>
      </rPr>
      <t>新建</t>
    </r>
    <r>
      <rPr>
        <sz val="10"/>
        <rFont val="Times New Roman"/>
        <family val="1"/>
      </rPr>
      <t>36</t>
    </r>
    <r>
      <rPr>
        <sz val="10"/>
        <rFont val="宋体"/>
        <family val="0"/>
      </rPr>
      <t>个乡镇污水处理厂出水在线监测（监控）系统建设（含系统现场端建设、平台端建设、网络链路等）。</t>
    </r>
  </si>
  <si>
    <r>
      <rPr>
        <sz val="10"/>
        <rFont val="宋体"/>
        <family val="0"/>
      </rPr>
      <t>新建</t>
    </r>
    <r>
      <rPr>
        <sz val="10"/>
        <rFont val="Times New Roman"/>
        <family val="1"/>
      </rPr>
      <t>36</t>
    </r>
    <r>
      <rPr>
        <sz val="10"/>
        <rFont val="宋体"/>
        <family val="0"/>
      </rPr>
      <t>个集镇污水处理厂出水在线监测（监控）系统（含系统现场端建设、平台端建设、网络链路等）。</t>
    </r>
  </si>
  <si>
    <r>
      <rPr>
        <sz val="10"/>
        <rFont val="宋体"/>
        <family val="0"/>
      </rPr>
      <t>开展前期</t>
    </r>
    <r>
      <rPr>
        <sz val="10"/>
        <rFont val="Times New Roman"/>
        <family val="1"/>
      </rPr>
      <t xml:space="preserve">
</t>
    </r>
    <r>
      <rPr>
        <sz val="10"/>
        <rFont val="宋体"/>
        <family val="0"/>
      </rPr>
      <t>工作</t>
    </r>
  </si>
  <si>
    <r>
      <rPr>
        <sz val="10"/>
        <rFont val="宋体"/>
        <family val="0"/>
      </rPr>
      <t>电梯生产基地项目</t>
    </r>
  </si>
  <si>
    <r>
      <rPr>
        <sz val="10"/>
        <rFont val="宋体"/>
        <family val="0"/>
      </rPr>
      <t>重庆国脉电梯有限公司</t>
    </r>
  </si>
  <si>
    <r>
      <rPr>
        <sz val="10"/>
        <rFont val="宋体"/>
        <family val="0"/>
      </rPr>
      <t>购地</t>
    </r>
    <r>
      <rPr>
        <sz val="10"/>
        <rFont val="Times New Roman"/>
        <family val="1"/>
      </rPr>
      <t>80</t>
    </r>
    <r>
      <rPr>
        <sz val="10"/>
        <rFont val="宋体"/>
        <family val="0"/>
      </rPr>
      <t>亩，建设电梯生产基地项目。</t>
    </r>
  </si>
  <si>
    <r>
      <t>2022</t>
    </r>
    <r>
      <rPr>
        <sz val="10"/>
        <rFont val="宋体"/>
        <family val="0"/>
      </rPr>
      <t>年完成项目前期工作，</t>
    </r>
    <r>
      <rPr>
        <sz val="10"/>
        <rFont val="Times New Roman"/>
        <family val="1"/>
      </rPr>
      <t>2023</t>
    </r>
    <r>
      <rPr>
        <sz val="10"/>
        <rFont val="宋体"/>
        <family val="0"/>
      </rPr>
      <t>年接地并开工建设</t>
    </r>
  </si>
  <si>
    <r>
      <rPr>
        <sz val="10"/>
        <rFont val="宋体"/>
        <family val="0"/>
      </rPr>
      <t>临江家居产业园项目二期综合楼宇</t>
    </r>
  </si>
  <si>
    <r>
      <rPr>
        <sz val="10"/>
        <rFont val="宋体"/>
        <family val="0"/>
      </rPr>
      <t>项目总占地面积约</t>
    </r>
    <r>
      <rPr>
        <sz val="10"/>
        <rFont val="Times New Roman"/>
        <family val="1"/>
      </rPr>
      <t>8507</t>
    </r>
    <r>
      <rPr>
        <sz val="10"/>
        <rFont val="宋体"/>
        <family val="0"/>
      </rPr>
      <t>平方米（约</t>
    </r>
    <r>
      <rPr>
        <sz val="10"/>
        <rFont val="Times New Roman"/>
        <family val="1"/>
      </rPr>
      <t>12.7</t>
    </r>
    <r>
      <rPr>
        <sz val="10"/>
        <rFont val="宋体"/>
        <family val="0"/>
      </rPr>
      <t>亩），总建筑面积约</t>
    </r>
    <r>
      <rPr>
        <sz val="10"/>
        <rFont val="Times New Roman"/>
        <family val="1"/>
      </rPr>
      <t>13481</t>
    </r>
    <r>
      <rPr>
        <sz val="10"/>
        <rFont val="宋体"/>
        <family val="0"/>
      </rPr>
      <t>平方米，含</t>
    </r>
    <r>
      <rPr>
        <sz val="10"/>
        <rFont val="Times New Roman"/>
        <family val="1"/>
      </rPr>
      <t>1</t>
    </r>
    <r>
      <rPr>
        <sz val="10"/>
        <rFont val="宋体"/>
        <family val="0"/>
      </rPr>
      <t>栋综合楼约</t>
    </r>
    <r>
      <rPr>
        <sz val="10"/>
        <rFont val="Times New Roman"/>
        <family val="1"/>
      </rPr>
      <t>9986</t>
    </r>
    <r>
      <rPr>
        <sz val="10"/>
        <rFont val="宋体"/>
        <family val="0"/>
      </rPr>
      <t>平方米；配套实施道路、综合管网、景观绿化、铺装等基础设施建设</t>
    </r>
  </si>
  <si>
    <r>
      <rPr>
        <sz val="10"/>
        <rFont val="宋体"/>
        <family val="0"/>
      </rPr>
      <t>开州浦里工业新区临港组团污水处理厂一期</t>
    </r>
  </si>
  <si>
    <r>
      <rPr>
        <sz val="10"/>
        <rFont val="宋体"/>
        <family val="0"/>
      </rPr>
      <t>包含新建污水处理厂</t>
    </r>
    <r>
      <rPr>
        <sz val="10"/>
        <rFont val="Times New Roman"/>
        <family val="1"/>
      </rPr>
      <t>1</t>
    </r>
    <r>
      <rPr>
        <sz val="10"/>
        <rFont val="宋体"/>
        <family val="0"/>
      </rPr>
      <t>座，处理规模为</t>
    </r>
    <r>
      <rPr>
        <sz val="10"/>
        <rFont val="Times New Roman"/>
        <family val="1"/>
      </rPr>
      <t>5000m³/d</t>
    </r>
    <r>
      <rPr>
        <sz val="10"/>
        <rFont val="宋体"/>
        <family val="0"/>
      </rPr>
      <t>，配套实施污水管网工程</t>
    </r>
    <r>
      <rPr>
        <sz val="10"/>
        <rFont val="Times New Roman"/>
        <family val="1"/>
      </rPr>
      <t>8000m</t>
    </r>
    <r>
      <rPr>
        <sz val="10"/>
        <rFont val="宋体"/>
        <family val="0"/>
      </rPr>
      <t>及提升泵站</t>
    </r>
    <r>
      <rPr>
        <sz val="10"/>
        <rFont val="Times New Roman"/>
        <family val="1"/>
      </rPr>
      <t>3</t>
    </r>
    <r>
      <rPr>
        <sz val="10"/>
        <rFont val="宋体"/>
        <family val="0"/>
      </rPr>
      <t>座、临时排洪工程等。</t>
    </r>
  </si>
  <si>
    <r>
      <t>开州浦里工业新区污水处理厂改造工程（一期）</t>
    </r>
    <r>
      <rPr>
        <sz val="10"/>
        <rFont val="Times New Roman"/>
        <family val="1"/>
      </rPr>
      <t>-</t>
    </r>
    <r>
      <rPr>
        <sz val="10"/>
        <rFont val="宋体"/>
        <family val="0"/>
      </rPr>
      <t>临港组团污水处理厂一期</t>
    </r>
  </si>
  <si>
    <r>
      <rPr>
        <sz val="10"/>
        <rFont val="宋体"/>
        <family val="0"/>
      </rPr>
      <t>浦里新区市政道路（开州浦里新区绿色转型发展及新型城镇化</t>
    </r>
    <r>
      <rPr>
        <sz val="10"/>
        <rFont val="Times New Roman"/>
        <family val="1"/>
      </rPr>
      <t>PPP</t>
    </r>
    <r>
      <rPr>
        <sz val="10"/>
        <rFont val="宋体"/>
        <family val="0"/>
      </rPr>
      <t>项目）</t>
    </r>
  </si>
  <si>
    <r>
      <rPr>
        <sz val="10"/>
        <rFont val="宋体"/>
        <family val="0"/>
      </rPr>
      <t>路全长约</t>
    </r>
    <r>
      <rPr>
        <sz val="10"/>
        <rFont val="Times New Roman"/>
        <family val="1"/>
      </rPr>
      <t>38km</t>
    </r>
    <r>
      <rPr>
        <sz val="10"/>
        <rFont val="宋体"/>
        <family val="0"/>
      </rPr>
      <t>，包括城市快速路、城市次干道、城市支路。</t>
    </r>
  </si>
  <si>
    <t>2023-2028</t>
  </si>
  <si>
    <r>
      <rPr>
        <sz val="10"/>
        <rFont val="宋体"/>
        <family val="0"/>
      </rPr>
      <t>道路全长约</t>
    </r>
    <r>
      <rPr>
        <sz val="10"/>
        <rFont val="Times New Roman"/>
        <family val="1"/>
      </rPr>
      <t>40.3km</t>
    </r>
    <r>
      <rPr>
        <sz val="10"/>
        <rFont val="宋体"/>
        <family val="0"/>
      </rPr>
      <t>，包括城市快速路、城市主干道、城市次干道、城市支路。</t>
    </r>
  </si>
  <si>
    <r>
      <rPr>
        <sz val="10"/>
        <rFont val="宋体"/>
        <family val="0"/>
      </rPr>
      <t>污水处理厂（开州浦里新区绿色转型发展及新型城镇化</t>
    </r>
    <r>
      <rPr>
        <sz val="10"/>
        <rFont val="Times New Roman"/>
        <family val="1"/>
      </rPr>
      <t>PPP</t>
    </r>
    <r>
      <rPr>
        <sz val="10"/>
        <rFont val="宋体"/>
        <family val="0"/>
      </rPr>
      <t>项目）</t>
    </r>
  </si>
  <si>
    <r>
      <rPr>
        <sz val="10"/>
        <rFont val="宋体"/>
        <family val="0"/>
      </rPr>
      <t>新建污水处理厂</t>
    </r>
    <r>
      <rPr>
        <sz val="10"/>
        <rFont val="Times New Roman"/>
        <family val="1"/>
      </rPr>
      <t>20000m³/d</t>
    </r>
    <r>
      <rPr>
        <sz val="10"/>
        <rFont val="宋体"/>
        <family val="0"/>
      </rPr>
      <t>（一期）</t>
    </r>
  </si>
  <si>
    <r>
      <rPr>
        <sz val="10"/>
        <rFont val="宋体"/>
        <family val="0"/>
      </rPr>
      <t>新建污水处理厂</t>
    </r>
    <r>
      <rPr>
        <sz val="10"/>
        <rFont val="Times New Roman"/>
        <family val="1"/>
      </rPr>
      <t>2.0</t>
    </r>
    <r>
      <rPr>
        <sz val="10"/>
        <rFont val="宋体"/>
        <family val="0"/>
      </rPr>
      <t>万</t>
    </r>
    <r>
      <rPr>
        <sz val="10"/>
        <rFont val="Times New Roman"/>
        <family val="1"/>
      </rPr>
      <t>m³/d</t>
    </r>
    <r>
      <rPr>
        <sz val="10"/>
        <rFont val="宋体"/>
        <family val="0"/>
      </rPr>
      <t>（一期）</t>
    </r>
    <r>
      <rPr>
        <sz val="10"/>
        <rFont val="Times New Roman"/>
        <family val="1"/>
      </rPr>
      <t>,</t>
    </r>
    <r>
      <rPr>
        <sz val="10"/>
        <rFont val="宋体"/>
        <family val="0"/>
      </rPr>
      <t>同时配套建设污水管网。</t>
    </r>
  </si>
  <si>
    <r>
      <rPr>
        <sz val="10"/>
        <rFont val="宋体"/>
        <family val="0"/>
      </rPr>
      <t>研发中心（开州浦里新区绿色转型发展及新型城镇化</t>
    </r>
    <r>
      <rPr>
        <sz val="10"/>
        <rFont val="Times New Roman"/>
        <family val="1"/>
      </rPr>
      <t>PPP</t>
    </r>
    <r>
      <rPr>
        <sz val="10"/>
        <rFont val="宋体"/>
        <family val="0"/>
      </rPr>
      <t>项目）</t>
    </r>
  </si>
  <si>
    <r>
      <rPr>
        <sz val="10"/>
        <rFont val="宋体"/>
        <family val="0"/>
      </rPr>
      <t>占地约</t>
    </r>
    <r>
      <rPr>
        <sz val="10"/>
        <rFont val="Times New Roman"/>
        <family val="1"/>
      </rPr>
      <t>30</t>
    </r>
    <r>
      <rPr>
        <sz val="10"/>
        <rFont val="宋体"/>
        <family val="0"/>
      </rPr>
      <t>亩，建筑面积约</t>
    </r>
    <r>
      <rPr>
        <sz val="10"/>
        <rFont val="Times New Roman"/>
        <family val="1"/>
      </rPr>
      <t>30000</t>
    </r>
    <r>
      <rPr>
        <sz val="10"/>
        <rFont val="宋体"/>
        <family val="0"/>
      </rPr>
      <t>㎡。</t>
    </r>
  </si>
  <si>
    <r>
      <rPr>
        <sz val="10"/>
        <rFont val="宋体"/>
        <family val="0"/>
      </rPr>
      <t>占地面积约</t>
    </r>
    <r>
      <rPr>
        <sz val="10"/>
        <rFont val="Times New Roman"/>
        <family val="1"/>
      </rPr>
      <t>26.5</t>
    </r>
    <r>
      <rPr>
        <sz val="10"/>
        <rFont val="宋体"/>
        <family val="0"/>
      </rPr>
      <t>亩，总建筑面积约</t>
    </r>
    <r>
      <rPr>
        <sz val="10"/>
        <rFont val="Times New Roman"/>
        <family val="1"/>
      </rPr>
      <t>31040 m2</t>
    </r>
    <r>
      <rPr>
        <sz val="10"/>
        <rFont val="宋体"/>
        <family val="0"/>
      </rPr>
      <t>。</t>
    </r>
  </si>
  <si>
    <r>
      <rPr>
        <sz val="10"/>
        <rFont val="宋体"/>
        <family val="0"/>
      </rPr>
      <t>浦里新区供水管网（开州浦里新区绿色转型发展及新型城镇化</t>
    </r>
    <r>
      <rPr>
        <sz val="10"/>
        <rFont val="Times New Roman"/>
        <family val="1"/>
      </rPr>
      <t>PPP</t>
    </r>
    <r>
      <rPr>
        <sz val="10"/>
        <rFont val="宋体"/>
        <family val="0"/>
      </rPr>
      <t>项目）</t>
    </r>
  </si>
  <si>
    <r>
      <rPr>
        <sz val="10"/>
        <rFont val="宋体"/>
        <family val="0"/>
      </rPr>
      <t>新建给水管网</t>
    </r>
    <r>
      <rPr>
        <sz val="10"/>
        <rFont val="Times New Roman"/>
        <family val="1"/>
      </rPr>
      <t>19.9km</t>
    </r>
    <r>
      <rPr>
        <sz val="10"/>
        <rFont val="宋体"/>
        <family val="0"/>
      </rPr>
      <t>。</t>
    </r>
  </si>
  <si>
    <r>
      <rPr>
        <sz val="10"/>
        <rFont val="宋体"/>
        <family val="0"/>
      </rPr>
      <t>新建给水管网约</t>
    </r>
    <r>
      <rPr>
        <sz val="10"/>
        <rFont val="Times New Roman"/>
        <family val="1"/>
      </rPr>
      <t>20.2km</t>
    </r>
    <r>
      <rPr>
        <sz val="10"/>
        <rFont val="宋体"/>
        <family val="0"/>
      </rPr>
      <t>。</t>
    </r>
  </si>
  <si>
    <r>
      <rPr>
        <sz val="10"/>
        <rFont val="宋体"/>
        <family val="0"/>
      </rPr>
      <t>浦里新区管网共同沟（开州浦里新区绿色转型发展及新型城镇化</t>
    </r>
    <r>
      <rPr>
        <sz val="10"/>
        <rFont val="Times New Roman"/>
        <family val="1"/>
      </rPr>
      <t>PPP</t>
    </r>
    <r>
      <rPr>
        <sz val="10"/>
        <rFont val="宋体"/>
        <family val="0"/>
      </rPr>
      <t>项目）</t>
    </r>
  </si>
  <si>
    <r>
      <rPr>
        <sz val="10"/>
        <rFont val="宋体"/>
        <family val="0"/>
      </rPr>
      <t>新建</t>
    </r>
    <r>
      <rPr>
        <sz val="10"/>
        <rFont val="Times New Roman"/>
        <family val="1"/>
      </rPr>
      <t>8.6km</t>
    </r>
    <r>
      <rPr>
        <sz val="10"/>
        <rFont val="宋体"/>
        <family val="0"/>
      </rPr>
      <t>缆线管廊，</t>
    </r>
    <r>
      <rPr>
        <sz val="10"/>
        <rFont val="Times New Roman"/>
        <family val="1"/>
      </rPr>
      <t>1.5km</t>
    </r>
    <r>
      <rPr>
        <sz val="10"/>
        <rFont val="宋体"/>
        <family val="0"/>
      </rPr>
      <t>电力排管。</t>
    </r>
  </si>
  <si>
    <r>
      <rPr>
        <sz val="10"/>
        <rFont val="宋体"/>
        <family val="0"/>
      </rPr>
      <t>新建缆线管廊约</t>
    </r>
    <r>
      <rPr>
        <sz val="10"/>
        <rFont val="Times New Roman"/>
        <family val="1"/>
      </rPr>
      <t>8.6km</t>
    </r>
    <r>
      <rPr>
        <sz val="10"/>
        <rFont val="宋体"/>
        <family val="0"/>
      </rPr>
      <t>，电力排管约</t>
    </r>
    <r>
      <rPr>
        <sz val="10"/>
        <rFont val="Times New Roman"/>
        <family val="1"/>
      </rPr>
      <t>1.8km</t>
    </r>
    <r>
      <rPr>
        <sz val="10"/>
        <rFont val="宋体"/>
        <family val="0"/>
      </rPr>
      <t>。</t>
    </r>
  </si>
  <si>
    <r>
      <rPr>
        <sz val="10"/>
        <rFont val="宋体"/>
        <family val="0"/>
      </rPr>
      <t>高端陶瓷项目</t>
    </r>
  </si>
  <si>
    <r>
      <rPr>
        <sz val="10"/>
        <rFont val="宋体"/>
        <family val="0"/>
      </rPr>
      <t>重庆市欧华陶瓷（集团）有限责任公司</t>
    </r>
  </si>
  <si>
    <r>
      <rPr>
        <sz val="10"/>
        <rFont val="宋体"/>
        <family val="0"/>
      </rPr>
      <t>购地</t>
    </r>
    <r>
      <rPr>
        <sz val="10"/>
        <rFont val="Times New Roman"/>
        <family val="1"/>
      </rPr>
      <t>190</t>
    </r>
    <r>
      <rPr>
        <sz val="10"/>
        <rFont val="宋体"/>
        <family val="0"/>
      </rPr>
      <t>亩，高端陶瓷项目</t>
    </r>
  </si>
  <si>
    <r>
      <rPr>
        <sz val="10"/>
        <rFont val="宋体"/>
        <family val="0"/>
      </rPr>
      <t>创造条件、压缩厂房布局建设</t>
    </r>
  </si>
  <si>
    <r>
      <rPr>
        <sz val="10"/>
        <rFont val="宋体"/>
        <family val="0"/>
      </rPr>
      <t>★按摩器材研发生产总部项目</t>
    </r>
  </si>
  <si>
    <r>
      <rPr>
        <sz val="10"/>
        <rFont val="宋体"/>
        <family val="0"/>
      </rPr>
      <t>东莞市祥勤按摩器材科技有限公司</t>
    </r>
  </si>
  <si>
    <r>
      <rPr>
        <sz val="10"/>
        <rFont val="宋体"/>
        <family val="0"/>
      </rPr>
      <t>购地</t>
    </r>
    <r>
      <rPr>
        <sz val="10"/>
        <rFont val="Times New Roman"/>
        <family val="1"/>
      </rPr>
      <t>20</t>
    </r>
    <r>
      <rPr>
        <sz val="10"/>
        <rFont val="宋体"/>
        <family val="0"/>
      </rPr>
      <t>亩，建设按摩器材研发生产总部项目</t>
    </r>
  </si>
  <si>
    <r>
      <rPr>
        <sz val="10"/>
        <rFont val="宋体"/>
        <family val="0"/>
      </rPr>
      <t>开始基础设施建设</t>
    </r>
  </si>
  <si>
    <r>
      <rPr>
        <sz val="10"/>
        <rFont val="宋体"/>
        <family val="0"/>
      </rPr>
      <t>完成注册，开展土地出让前期工作</t>
    </r>
  </si>
  <si>
    <r>
      <rPr>
        <sz val="10"/>
        <rFont val="宋体"/>
        <family val="0"/>
      </rPr>
      <t>★年产</t>
    </r>
    <r>
      <rPr>
        <sz val="10"/>
        <rFont val="Times New Roman"/>
        <family val="1"/>
      </rPr>
      <t>2</t>
    </r>
    <r>
      <rPr>
        <sz val="10"/>
        <rFont val="宋体"/>
        <family val="0"/>
      </rPr>
      <t>万吨金属管材及教学设备项目</t>
    </r>
  </si>
  <si>
    <r>
      <rPr>
        <sz val="10"/>
        <rFont val="宋体"/>
        <family val="0"/>
      </rPr>
      <t>重庆优实管业有限公司</t>
    </r>
  </si>
  <si>
    <r>
      <rPr>
        <sz val="10"/>
        <rFont val="宋体"/>
        <family val="0"/>
      </rPr>
      <t>购地</t>
    </r>
    <r>
      <rPr>
        <sz val="10"/>
        <rFont val="Times New Roman"/>
        <family val="1"/>
      </rPr>
      <t>35</t>
    </r>
    <r>
      <rPr>
        <sz val="10"/>
        <rFont val="宋体"/>
        <family val="0"/>
      </rPr>
      <t>亩，建设年产</t>
    </r>
    <r>
      <rPr>
        <sz val="10"/>
        <rFont val="Times New Roman"/>
        <family val="1"/>
      </rPr>
      <t>2</t>
    </r>
    <r>
      <rPr>
        <sz val="10"/>
        <rFont val="宋体"/>
        <family val="0"/>
      </rPr>
      <t>万吨金属管材及教学设备项目</t>
    </r>
  </si>
  <si>
    <r>
      <rPr>
        <sz val="10"/>
        <rFont val="宋体"/>
        <family val="0"/>
      </rPr>
      <t>完成基础设施建设</t>
    </r>
  </si>
  <si>
    <r>
      <rPr>
        <sz val="10"/>
        <rFont val="宋体"/>
        <family val="0"/>
      </rPr>
      <t>完成前期审批，力争开工建设</t>
    </r>
  </si>
  <si>
    <r>
      <rPr>
        <sz val="10"/>
        <rFont val="宋体"/>
        <family val="0"/>
      </rPr>
      <t>★多功能金属复合板制造项目</t>
    </r>
  </si>
  <si>
    <r>
      <rPr>
        <sz val="10"/>
        <rFont val="宋体"/>
        <family val="0"/>
      </rPr>
      <t>重庆市虹才金属材料有限公司</t>
    </r>
  </si>
  <si>
    <r>
      <rPr>
        <sz val="10"/>
        <rFont val="宋体"/>
        <family val="0"/>
      </rPr>
      <t>购地</t>
    </r>
    <r>
      <rPr>
        <sz val="10"/>
        <rFont val="Times New Roman"/>
        <family val="1"/>
      </rPr>
      <t>22</t>
    </r>
    <r>
      <rPr>
        <sz val="10"/>
        <rFont val="宋体"/>
        <family val="0"/>
      </rPr>
      <t>亩，建设多功能金属复合板制造项目</t>
    </r>
  </si>
  <si>
    <r>
      <rPr>
        <sz val="10"/>
        <rFont val="宋体"/>
        <family val="0"/>
      </rPr>
      <t>★金属制品加工项目</t>
    </r>
  </si>
  <si>
    <r>
      <rPr>
        <sz val="10"/>
        <rFont val="宋体"/>
        <family val="0"/>
      </rPr>
      <t>重庆信人科技发展有限公司</t>
    </r>
  </si>
  <si>
    <r>
      <rPr>
        <sz val="10"/>
        <rFont val="宋体"/>
        <family val="0"/>
      </rPr>
      <t>购地</t>
    </r>
    <r>
      <rPr>
        <sz val="10"/>
        <rFont val="Times New Roman"/>
        <family val="1"/>
      </rPr>
      <t>30</t>
    </r>
    <r>
      <rPr>
        <sz val="10"/>
        <rFont val="宋体"/>
        <family val="0"/>
      </rPr>
      <t>亩，建设金属制品加工项目</t>
    </r>
  </si>
  <si>
    <r>
      <rPr>
        <sz val="10"/>
        <rFont val="宋体"/>
        <family val="0"/>
      </rPr>
      <t>基本完成基础设施建设，设备开始安装调试</t>
    </r>
  </si>
  <si>
    <r>
      <rPr>
        <sz val="10"/>
        <rFont val="宋体"/>
        <family val="0"/>
      </rPr>
      <t>★铝制品加工及玻璃幕墙制造项目</t>
    </r>
  </si>
  <si>
    <r>
      <rPr>
        <sz val="10"/>
        <rFont val="宋体"/>
        <family val="0"/>
      </rPr>
      <t>重庆市奉节县宏耀金属制品制造有限公司</t>
    </r>
  </si>
  <si>
    <r>
      <rPr>
        <sz val="10"/>
        <rFont val="宋体"/>
        <family val="0"/>
      </rPr>
      <t>购地</t>
    </r>
    <r>
      <rPr>
        <sz val="10"/>
        <rFont val="Times New Roman"/>
        <family val="1"/>
      </rPr>
      <t>40</t>
    </r>
    <r>
      <rPr>
        <sz val="10"/>
        <rFont val="宋体"/>
        <family val="0"/>
      </rPr>
      <t>亩，建设铝制品加工及玻璃幕墙制造项目</t>
    </r>
  </si>
  <si>
    <r>
      <rPr>
        <sz val="10"/>
        <rFont val="宋体"/>
        <family val="0"/>
      </rPr>
      <t>完成土地出让前期工作</t>
    </r>
  </si>
  <si>
    <r>
      <rPr>
        <sz val="10"/>
        <rFont val="宋体"/>
        <family val="0"/>
      </rPr>
      <t>无废城市项目</t>
    </r>
  </si>
  <si>
    <r>
      <rPr>
        <sz val="10"/>
        <rFont val="宋体"/>
        <family val="0"/>
      </rPr>
      <t>福建省瑞泰环保发展有限公司、重庆丝路智能制造研究院有限公司</t>
    </r>
  </si>
  <si>
    <r>
      <rPr>
        <sz val="10"/>
        <rFont val="宋体"/>
        <family val="0"/>
      </rPr>
      <t>购地</t>
    </r>
    <r>
      <rPr>
        <sz val="10"/>
        <rFont val="Times New Roman"/>
        <family val="1"/>
      </rPr>
      <t>30</t>
    </r>
    <r>
      <rPr>
        <sz val="10"/>
        <rFont val="宋体"/>
        <family val="0"/>
      </rPr>
      <t>亩，建设无废城市项目</t>
    </r>
  </si>
  <si>
    <r>
      <rPr>
        <sz val="10"/>
        <rFont val="宋体"/>
        <family val="0"/>
      </rPr>
      <t>修建部分基础设施</t>
    </r>
  </si>
  <si>
    <r>
      <rPr>
        <sz val="10"/>
        <rFont val="宋体"/>
        <family val="0"/>
      </rPr>
      <t>完成方案审批，力争开工建设</t>
    </r>
  </si>
  <si>
    <r>
      <rPr>
        <sz val="10"/>
        <rFont val="宋体"/>
        <family val="0"/>
      </rPr>
      <t>开州区汉丰湖迎仙段岸线环境综合整治工程（开州区城市更新汉丰湖核心区文旅综合建设项目）</t>
    </r>
  </si>
  <si>
    <r>
      <rPr>
        <sz val="10"/>
        <rFont val="宋体"/>
        <family val="0"/>
      </rPr>
      <t>主要整治岸线约</t>
    </r>
    <r>
      <rPr>
        <sz val="10"/>
        <rFont val="Times New Roman"/>
        <family val="1"/>
      </rPr>
      <t>3000m</t>
    </r>
    <r>
      <rPr>
        <sz val="10"/>
        <rFont val="宋体"/>
        <family val="0"/>
      </rPr>
      <t>（滨湖路），整治湿地生态、植被及完善配套设施设备等。</t>
    </r>
  </si>
  <si>
    <r>
      <rPr>
        <sz val="10"/>
        <rFont val="宋体"/>
        <family val="0"/>
      </rPr>
      <t>三峡水上运动中心</t>
    </r>
    <r>
      <rPr>
        <sz val="10"/>
        <rFont val="Times New Roman"/>
        <family val="1"/>
      </rPr>
      <t>--</t>
    </r>
    <r>
      <rPr>
        <sz val="10"/>
        <rFont val="宋体"/>
        <family val="0"/>
      </rPr>
      <t>运动主题酒店项目（开州区城市更新汉丰湖核心区文旅综合建设项目）</t>
    </r>
  </si>
  <si>
    <r>
      <rPr>
        <sz val="10"/>
        <rFont val="宋体"/>
        <family val="0"/>
      </rPr>
      <t>湖山文旅公司</t>
    </r>
  </si>
  <si>
    <r>
      <rPr>
        <sz val="10"/>
        <rFont val="宋体"/>
        <family val="0"/>
      </rPr>
      <t>建设运动主题酒店</t>
    </r>
    <r>
      <rPr>
        <sz val="10"/>
        <rFont val="Times New Roman"/>
        <family val="1"/>
      </rPr>
      <t>77</t>
    </r>
    <r>
      <rPr>
        <sz val="10"/>
        <rFont val="宋体"/>
        <family val="0"/>
      </rPr>
      <t>个房间、学员公寓</t>
    </r>
    <r>
      <rPr>
        <sz val="10"/>
        <rFont val="Times New Roman"/>
        <family val="1"/>
      </rPr>
      <t>24</t>
    </r>
    <r>
      <rPr>
        <sz val="10"/>
        <rFont val="宋体"/>
        <family val="0"/>
      </rPr>
      <t>个房间、综合服务中心（接待大厅）、水上运动大数据中心（水上运动赛事交易中心）、开州智慧旅游服务平台、会议室、自助餐厅、智慧地上停车场等。</t>
    </r>
  </si>
  <si>
    <r>
      <rPr>
        <sz val="10"/>
        <rFont val="宋体"/>
        <family val="0"/>
      </rPr>
      <t>水上运动中心主体修复工程（开州区城市更新汉丰湖核心区文旅综合建设项目）</t>
    </r>
  </si>
  <si>
    <r>
      <rPr>
        <sz val="10"/>
        <rFont val="宋体"/>
        <family val="0"/>
      </rPr>
      <t>水上运动演艺项目（开州区城市更新汉丰湖核心区文旅综合建设项目）</t>
    </r>
  </si>
  <si>
    <r>
      <rPr>
        <sz val="10"/>
        <rFont val="宋体"/>
        <family val="0"/>
      </rPr>
      <t>围绕</t>
    </r>
    <r>
      <rPr>
        <sz val="10"/>
        <rFont val="Times New Roman"/>
        <family val="1"/>
      </rPr>
      <t>“</t>
    </r>
    <r>
      <rPr>
        <sz val="10"/>
        <rFont val="宋体"/>
        <family val="0"/>
      </rPr>
      <t>水上运动</t>
    </r>
    <r>
      <rPr>
        <sz val="10"/>
        <rFont val="Times New Roman"/>
        <family val="1"/>
      </rPr>
      <t>”</t>
    </r>
    <r>
      <rPr>
        <sz val="10"/>
        <rFont val="宋体"/>
        <family val="0"/>
      </rPr>
      <t>之城定位，打造一场约</t>
    </r>
    <r>
      <rPr>
        <sz val="10"/>
        <rFont val="Times New Roman"/>
        <family val="1"/>
      </rPr>
      <t>70</t>
    </r>
    <r>
      <rPr>
        <sz val="10"/>
        <rFont val="宋体"/>
        <family val="0"/>
      </rPr>
      <t>分钟的水上运动文旅演出项目，包含台本、剧本、舞美、特效等创作；舞台机械、舞美场景、音乐、灯光、音响、多媒体、道具、服装等制作；演员的排练及节目合成等内容。</t>
    </r>
  </si>
  <si>
    <r>
      <rPr>
        <sz val="10"/>
        <rFont val="宋体"/>
        <family val="0"/>
      </rPr>
      <t>开州区竹溪镇石碗溪小流域综合治理工程</t>
    </r>
  </si>
  <si>
    <r>
      <rPr>
        <sz val="10"/>
        <rFont val="宋体"/>
        <family val="0"/>
      </rPr>
      <t>治理河道长</t>
    </r>
    <r>
      <rPr>
        <sz val="10"/>
        <rFont val="Times New Roman"/>
        <family val="1"/>
      </rPr>
      <t>2.59km</t>
    </r>
    <r>
      <rPr>
        <sz val="10"/>
        <rFont val="宋体"/>
        <family val="0"/>
      </rPr>
      <t>，建设护脚挡墙，防汛道路，生态护岸，对垮塌部分进行修复。</t>
    </r>
  </si>
  <si>
    <r>
      <rPr>
        <sz val="10"/>
        <rFont val="宋体"/>
        <family val="0"/>
      </rPr>
      <t>开州区白鹤街道李子沟小流域综合治理工程</t>
    </r>
  </si>
  <si>
    <r>
      <rPr>
        <sz val="10"/>
        <rFont val="宋体"/>
        <family val="0"/>
      </rPr>
      <t>白鹤街道办</t>
    </r>
  </si>
  <si>
    <r>
      <rPr>
        <sz val="10"/>
        <rFont val="宋体"/>
        <family val="0"/>
      </rPr>
      <t>开州区赵家街道普里河裕河沟支流综合治理工程</t>
    </r>
  </si>
  <si>
    <r>
      <rPr>
        <sz val="10"/>
        <rFont val="宋体"/>
        <family val="0"/>
      </rPr>
      <t>赵家街道办</t>
    </r>
  </si>
  <si>
    <r>
      <rPr>
        <sz val="10"/>
        <rFont val="宋体"/>
        <family val="0"/>
      </rPr>
      <t>综合治理河堤</t>
    </r>
    <r>
      <rPr>
        <sz val="10"/>
        <rFont val="Times New Roman"/>
        <family val="1"/>
      </rPr>
      <t>4.71km</t>
    </r>
    <r>
      <rPr>
        <sz val="10"/>
        <rFont val="宋体"/>
        <family val="0"/>
      </rPr>
      <t>，生态治理面积约</t>
    </r>
    <r>
      <rPr>
        <sz val="10"/>
        <rFont val="Times New Roman"/>
        <family val="1"/>
      </rPr>
      <t>25600</t>
    </r>
    <r>
      <rPr>
        <sz val="10"/>
        <rFont val="宋体"/>
        <family val="0"/>
      </rPr>
      <t>㎡。</t>
    </r>
  </si>
  <si>
    <r>
      <rPr>
        <sz val="10"/>
        <rFont val="宋体"/>
        <family val="0"/>
      </rPr>
      <t>环汉丰湖区域（北岸）人居环境整治提升（二期镇东社区组团）</t>
    </r>
  </si>
  <si>
    <r>
      <rPr>
        <sz val="10"/>
        <rFont val="宋体"/>
        <family val="0"/>
      </rPr>
      <t>重庆市开州区镇东街道镇东社区人居环境整治提升工程</t>
    </r>
  </si>
  <si>
    <r>
      <rPr>
        <sz val="10"/>
        <rFont val="宋体"/>
        <family val="0"/>
      </rPr>
      <t>重庆市开州区公共实训基地</t>
    </r>
  </si>
  <si>
    <r>
      <rPr>
        <sz val="10"/>
        <rFont val="宋体"/>
        <family val="0"/>
      </rPr>
      <t>区就业人才中心</t>
    </r>
  </si>
  <si>
    <r>
      <rPr>
        <sz val="10"/>
        <rFont val="宋体"/>
        <family val="0"/>
      </rPr>
      <t>项目一期规划总用地</t>
    </r>
    <r>
      <rPr>
        <sz val="10"/>
        <rFont val="Times New Roman"/>
        <family val="1"/>
      </rPr>
      <t>3335</t>
    </r>
    <r>
      <rPr>
        <sz val="10"/>
        <rFont val="宋体"/>
        <family val="0"/>
      </rPr>
      <t>平方米，具体的建设内容如下</t>
    </r>
    <r>
      <rPr>
        <sz val="10"/>
        <rFont val="Times New Roman"/>
        <family val="1"/>
      </rPr>
      <t>:</t>
    </r>
    <r>
      <rPr>
        <sz val="10"/>
        <rFont val="宋体"/>
        <family val="0"/>
      </rPr>
      <t>项目总建筑面积</t>
    </r>
    <r>
      <rPr>
        <sz val="10"/>
        <rFont val="Times New Roman"/>
        <family val="1"/>
      </rPr>
      <t>6520</t>
    </r>
    <r>
      <rPr>
        <sz val="10"/>
        <rFont val="宋体"/>
        <family val="0"/>
      </rPr>
      <t>平方米（地上建筑面积</t>
    </r>
    <r>
      <rPr>
        <sz val="10"/>
        <rFont val="Times New Roman"/>
        <family val="1"/>
      </rPr>
      <t>5520</t>
    </r>
    <r>
      <rPr>
        <sz val="10"/>
        <rFont val="宋体"/>
        <family val="0"/>
      </rPr>
      <t>平方米，地下建筑面积为</t>
    </r>
    <r>
      <rPr>
        <sz val="10"/>
        <rFont val="Times New Roman"/>
        <family val="1"/>
      </rPr>
      <t>1000</t>
    </r>
    <r>
      <rPr>
        <sz val="10"/>
        <rFont val="宋体"/>
        <family val="0"/>
      </rPr>
      <t>平方米</t>
    </r>
    <r>
      <rPr>
        <sz val="10"/>
        <rFont val="Times New Roman"/>
        <family val="1"/>
      </rPr>
      <t>)</t>
    </r>
    <r>
      <rPr>
        <sz val="10"/>
        <rFont val="宋体"/>
        <family val="0"/>
      </rPr>
      <t>，其中包括实训科研综合楼</t>
    </r>
    <r>
      <rPr>
        <sz val="10"/>
        <rFont val="Times New Roman"/>
        <family val="1"/>
      </rPr>
      <t>4000</t>
    </r>
    <r>
      <rPr>
        <sz val="10"/>
        <rFont val="宋体"/>
        <family val="0"/>
      </rPr>
      <t>平方米食堂</t>
    </r>
    <r>
      <rPr>
        <sz val="10"/>
        <rFont val="Times New Roman"/>
        <family val="1"/>
      </rPr>
      <t>500</t>
    </r>
    <r>
      <rPr>
        <sz val="10"/>
        <rFont val="宋体"/>
        <family val="0"/>
      </rPr>
      <t>平方米，门卫室</t>
    </r>
    <r>
      <rPr>
        <sz val="10"/>
        <rFont val="Times New Roman"/>
        <family val="1"/>
      </rPr>
      <t>20</t>
    </r>
    <r>
      <rPr>
        <sz val="10"/>
        <rFont val="宋体"/>
        <family val="0"/>
      </rPr>
      <t>平方米，实训车间</t>
    </r>
    <r>
      <rPr>
        <sz val="10"/>
        <rFont val="Times New Roman"/>
        <family val="1"/>
      </rPr>
      <t>1000</t>
    </r>
    <r>
      <rPr>
        <sz val="10"/>
        <rFont val="宋体"/>
        <family val="0"/>
      </rPr>
      <t>平方米，地下人防工程</t>
    </r>
    <r>
      <rPr>
        <sz val="10"/>
        <rFont val="Times New Roman"/>
        <family val="1"/>
      </rPr>
      <t>1000</t>
    </r>
    <r>
      <rPr>
        <sz val="10"/>
        <rFont val="宋体"/>
        <family val="0"/>
      </rPr>
      <t>平方米。</t>
    </r>
  </si>
  <si>
    <r>
      <rPr>
        <sz val="10"/>
        <rFont val="宋体"/>
        <family val="0"/>
      </rPr>
      <t>区人力社保局</t>
    </r>
  </si>
  <si>
    <r>
      <rPr>
        <sz val="10"/>
        <rFont val="宋体"/>
        <family val="0"/>
      </rPr>
      <t>肖朝琼</t>
    </r>
  </si>
  <si>
    <r>
      <rPr>
        <b/>
        <sz val="10"/>
        <rFont val="方正黑体_GBK"/>
        <family val="4"/>
      </rPr>
      <t>（四）</t>
    </r>
  </si>
  <si>
    <r>
      <rPr>
        <b/>
        <sz val="10"/>
        <rFont val="方正黑体_GBK"/>
        <family val="4"/>
      </rPr>
      <t>由年度储备项目调整为前期准备项目</t>
    </r>
    <r>
      <rPr>
        <b/>
        <sz val="10"/>
        <rFont val="Times New Roman"/>
        <family val="1"/>
      </rPr>
      <t>3</t>
    </r>
    <r>
      <rPr>
        <b/>
        <sz val="10"/>
        <rFont val="方正黑体_GBK"/>
        <family val="4"/>
      </rPr>
      <t>个</t>
    </r>
  </si>
  <si>
    <r>
      <rPr>
        <sz val="10"/>
        <rFont val="宋体"/>
        <family val="0"/>
      </rPr>
      <t>污水处理厂及配套一级管网项目（开州区水环境综合治理</t>
    </r>
    <r>
      <rPr>
        <sz val="10"/>
        <rFont val="Times New Roman"/>
        <family val="1"/>
      </rPr>
      <t>PPP</t>
    </r>
    <r>
      <rPr>
        <sz val="10"/>
        <rFont val="宋体"/>
        <family val="0"/>
      </rPr>
      <t>项目）</t>
    </r>
  </si>
  <si>
    <r>
      <t>1.</t>
    </r>
    <r>
      <rPr>
        <sz val="10"/>
        <rFont val="宋体"/>
        <family val="0"/>
      </rPr>
      <t>丰乐大道污水管网项目。建设内容为丰乐大道新建</t>
    </r>
    <r>
      <rPr>
        <sz val="10"/>
        <rFont val="Times New Roman"/>
        <family val="1"/>
      </rPr>
      <t>DN400-DN600</t>
    </r>
    <r>
      <rPr>
        <sz val="10"/>
        <rFont val="宋体"/>
        <family val="0"/>
      </rPr>
      <t>污水次干管约</t>
    </r>
    <r>
      <rPr>
        <sz val="10"/>
        <rFont val="Times New Roman"/>
        <family val="1"/>
      </rPr>
      <t>3.5</t>
    </r>
    <r>
      <rPr>
        <sz val="10"/>
        <rFont val="宋体"/>
        <family val="0"/>
      </rPr>
      <t>公里；</t>
    </r>
    <r>
      <rPr>
        <sz val="10"/>
        <rFont val="Times New Roman"/>
        <family val="1"/>
      </rPr>
      <t>2.</t>
    </r>
    <r>
      <rPr>
        <sz val="10"/>
        <rFont val="宋体"/>
        <family val="0"/>
      </rPr>
      <t>镇东片区至厚坝污水处理厂段一级管网项目。建设内容为新建镇东片区至厚坝污水处理厂段一级干管</t>
    </r>
    <r>
      <rPr>
        <sz val="10"/>
        <rFont val="Times New Roman"/>
        <family val="1"/>
      </rPr>
      <t>DN300-DN1000</t>
    </r>
    <r>
      <rPr>
        <sz val="10"/>
        <rFont val="宋体"/>
        <family val="0"/>
      </rPr>
      <t>，长度约</t>
    </r>
    <r>
      <rPr>
        <sz val="10"/>
        <rFont val="Times New Roman"/>
        <family val="1"/>
      </rPr>
      <t>14.82</t>
    </r>
    <r>
      <rPr>
        <sz val="10"/>
        <rFont val="宋体"/>
        <family val="0"/>
      </rPr>
      <t>公里，新建污水泵站</t>
    </r>
    <r>
      <rPr>
        <sz val="10"/>
        <rFont val="Times New Roman"/>
        <family val="1"/>
      </rPr>
      <t>3</t>
    </r>
    <r>
      <rPr>
        <sz val="10"/>
        <rFont val="宋体"/>
        <family val="0"/>
      </rPr>
      <t>座，镇东片区泵站改造</t>
    </r>
    <r>
      <rPr>
        <sz val="10"/>
        <rFont val="Times New Roman"/>
        <family val="1"/>
      </rPr>
      <t>2</t>
    </r>
    <r>
      <rPr>
        <sz val="10"/>
        <rFont val="宋体"/>
        <family val="0"/>
      </rPr>
      <t>座</t>
    </r>
    <r>
      <rPr>
        <sz val="10"/>
        <rFont val="Times New Roman"/>
        <family val="1"/>
      </rPr>
      <t>‘3.</t>
    </r>
    <r>
      <rPr>
        <sz val="10"/>
        <rFont val="宋体"/>
        <family val="0"/>
      </rPr>
      <t>厚坝镇大坝污水处理厂。建设内容为厚坝镇大坝污水处理厂总体规模日处理量为</t>
    </r>
    <r>
      <rPr>
        <sz val="10"/>
        <rFont val="Times New Roman"/>
        <family val="1"/>
      </rPr>
      <t>6</t>
    </r>
    <r>
      <rPr>
        <sz val="10"/>
        <rFont val="宋体"/>
        <family val="0"/>
      </rPr>
      <t>万吨，近期建设日处理量为</t>
    </r>
    <r>
      <rPr>
        <sz val="10"/>
        <rFont val="Times New Roman"/>
        <family val="1"/>
      </rPr>
      <t>2</t>
    </r>
    <r>
      <rPr>
        <sz val="10"/>
        <rFont val="宋体"/>
        <family val="0"/>
      </rPr>
      <t>万吨污水处理厂一座，预留远期</t>
    </r>
    <r>
      <rPr>
        <sz val="10"/>
        <rFont val="Times New Roman"/>
        <family val="1"/>
      </rPr>
      <t>4</t>
    </r>
    <r>
      <rPr>
        <sz val="10"/>
        <rFont val="宋体"/>
        <family val="0"/>
      </rPr>
      <t>万吨用地。</t>
    </r>
  </si>
  <si>
    <r>
      <t>厚坝镇大坝污水处理厂总体规模日处理量为</t>
    </r>
    <r>
      <rPr>
        <sz val="10"/>
        <rFont val="Times New Roman"/>
        <family val="1"/>
      </rPr>
      <t>6</t>
    </r>
    <r>
      <rPr>
        <sz val="10"/>
        <rFont val="宋体"/>
        <family val="0"/>
      </rPr>
      <t>万吨，近期建设日处理量为</t>
    </r>
    <r>
      <rPr>
        <sz val="10"/>
        <rFont val="Times New Roman"/>
        <family val="1"/>
      </rPr>
      <t>4</t>
    </r>
    <r>
      <rPr>
        <sz val="10"/>
        <rFont val="宋体"/>
        <family val="0"/>
      </rPr>
      <t>万吨污水处理厂一座，预留远期</t>
    </r>
    <r>
      <rPr>
        <sz val="10"/>
        <rFont val="Times New Roman"/>
        <family val="1"/>
      </rPr>
      <t>2</t>
    </r>
    <r>
      <rPr>
        <sz val="10"/>
        <rFont val="宋体"/>
        <family val="0"/>
      </rPr>
      <t>万吨污水处理厂的用地。丰乐大道新建</t>
    </r>
    <r>
      <rPr>
        <sz val="10"/>
        <rFont val="Times New Roman"/>
        <family val="1"/>
      </rPr>
      <t>DN400-DN600</t>
    </r>
    <r>
      <rPr>
        <sz val="10"/>
        <rFont val="宋体"/>
        <family val="0"/>
      </rPr>
      <t>污水次干管约</t>
    </r>
    <r>
      <rPr>
        <sz val="10"/>
        <rFont val="Times New Roman"/>
        <family val="1"/>
      </rPr>
      <t>3.5</t>
    </r>
    <r>
      <rPr>
        <sz val="10"/>
        <rFont val="宋体"/>
        <family val="0"/>
      </rPr>
      <t>公里。新建镇东片区至厚坝污水处理厂段一级干管</t>
    </r>
    <r>
      <rPr>
        <sz val="10"/>
        <rFont val="Times New Roman"/>
        <family val="1"/>
      </rPr>
      <t>DN300-DN1000</t>
    </r>
    <r>
      <rPr>
        <sz val="10"/>
        <rFont val="宋体"/>
        <family val="0"/>
      </rPr>
      <t>，长度约</t>
    </r>
    <r>
      <rPr>
        <sz val="10"/>
        <rFont val="Times New Roman"/>
        <family val="1"/>
      </rPr>
      <t>14.82</t>
    </r>
    <r>
      <rPr>
        <sz val="10"/>
        <rFont val="宋体"/>
        <family val="0"/>
      </rPr>
      <t>公里，新建污水泵站</t>
    </r>
    <r>
      <rPr>
        <sz val="10"/>
        <rFont val="Times New Roman"/>
        <family val="1"/>
      </rPr>
      <t>3</t>
    </r>
    <r>
      <rPr>
        <sz val="10"/>
        <rFont val="宋体"/>
        <family val="0"/>
      </rPr>
      <t>座，镇东片区泵站改造</t>
    </r>
    <r>
      <rPr>
        <sz val="10"/>
        <rFont val="Times New Roman"/>
        <family val="1"/>
      </rPr>
      <t>2</t>
    </r>
    <r>
      <rPr>
        <sz val="10"/>
        <rFont val="宋体"/>
        <family val="0"/>
      </rPr>
      <t>座。</t>
    </r>
  </si>
  <si>
    <r>
      <rPr>
        <sz val="10"/>
        <rFont val="宋体"/>
        <family val="0"/>
      </rPr>
      <t>白鹤片区至丰乐片区段污水管网项目（开州区水环境综合治理</t>
    </r>
    <r>
      <rPr>
        <sz val="10"/>
        <rFont val="Times New Roman"/>
        <family val="1"/>
      </rPr>
      <t>PPP</t>
    </r>
    <r>
      <rPr>
        <sz val="10"/>
        <rFont val="宋体"/>
        <family val="0"/>
      </rPr>
      <t>项目）</t>
    </r>
  </si>
  <si>
    <r>
      <rPr>
        <sz val="10"/>
        <rFont val="宋体"/>
        <family val="0"/>
      </rPr>
      <t>新建白鹤片区到丰乐片区段的一级干管</t>
    </r>
    <r>
      <rPr>
        <sz val="10"/>
        <rFont val="Times New Roman"/>
        <family val="1"/>
      </rPr>
      <t>DN400-DN800</t>
    </r>
    <r>
      <rPr>
        <sz val="10"/>
        <rFont val="宋体"/>
        <family val="0"/>
      </rPr>
      <t>，长度约</t>
    </r>
    <r>
      <rPr>
        <sz val="10"/>
        <rFont val="Times New Roman"/>
        <family val="1"/>
      </rPr>
      <t>18.6</t>
    </r>
    <r>
      <rPr>
        <sz val="10"/>
        <rFont val="宋体"/>
        <family val="0"/>
      </rPr>
      <t>公里，污水泵站</t>
    </r>
    <r>
      <rPr>
        <sz val="10"/>
        <rFont val="Times New Roman"/>
        <family val="1"/>
      </rPr>
      <t>1</t>
    </r>
    <r>
      <rPr>
        <sz val="10"/>
        <rFont val="宋体"/>
        <family val="0"/>
      </rPr>
      <t>座。</t>
    </r>
  </si>
  <si>
    <r>
      <rPr>
        <sz val="10"/>
        <rFont val="宋体"/>
        <family val="0"/>
      </rPr>
      <t>南门镇花林村新建日处理能力</t>
    </r>
    <r>
      <rPr>
        <sz val="10"/>
        <rFont val="Times New Roman"/>
        <family val="1"/>
      </rPr>
      <t>450m³</t>
    </r>
    <r>
      <rPr>
        <sz val="10"/>
        <rFont val="宋体"/>
        <family val="0"/>
      </rPr>
      <t>污水处理厂及配套管网。河堰镇岩水村新建日处理能力</t>
    </r>
    <r>
      <rPr>
        <sz val="10"/>
        <rFont val="Times New Roman"/>
        <family val="1"/>
      </rPr>
      <t>450m³</t>
    </r>
    <r>
      <rPr>
        <sz val="10"/>
        <rFont val="宋体"/>
        <family val="0"/>
      </rPr>
      <t>（其中岩水坝场镇</t>
    </r>
    <r>
      <rPr>
        <sz val="10"/>
        <rFont val="Times New Roman"/>
        <family val="1"/>
      </rPr>
      <t>300m³</t>
    </r>
    <r>
      <rPr>
        <sz val="10"/>
        <rFont val="宋体"/>
        <family val="0"/>
      </rPr>
      <t>，凉风洞</t>
    </r>
    <r>
      <rPr>
        <sz val="10"/>
        <rFont val="Times New Roman"/>
        <family val="1"/>
      </rPr>
      <t>150m³</t>
    </r>
    <r>
      <rPr>
        <sz val="10"/>
        <rFont val="宋体"/>
        <family val="0"/>
      </rPr>
      <t>）污水处理厂及配套管网。大德镇大慈村新建日处理能力</t>
    </r>
    <r>
      <rPr>
        <sz val="10"/>
        <rFont val="Times New Roman"/>
        <family val="1"/>
      </rPr>
      <t>400m³</t>
    </r>
    <r>
      <rPr>
        <sz val="10"/>
        <rFont val="宋体"/>
        <family val="0"/>
      </rPr>
      <t>污水处理厂及配套管网。赵家镇开竹村新建日处理能力</t>
    </r>
    <r>
      <rPr>
        <sz val="10"/>
        <rFont val="Times New Roman"/>
        <family val="1"/>
      </rPr>
      <t>100m³</t>
    </r>
    <r>
      <rPr>
        <sz val="10"/>
        <rFont val="宋体"/>
        <family val="0"/>
      </rPr>
      <t>污水处理厂及配套管网。九龙山镇天白村新建日处理能力</t>
    </r>
    <r>
      <rPr>
        <sz val="10"/>
        <rFont val="Times New Roman"/>
        <family val="1"/>
      </rPr>
      <t>200m³</t>
    </r>
    <r>
      <rPr>
        <sz val="10"/>
        <rFont val="宋体"/>
        <family val="0"/>
      </rPr>
      <t>污水处理厂及配套管网。谭家镇锦竹村新建日处理能力</t>
    </r>
    <r>
      <rPr>
        <sz val="10"/>
        <rFont val="Times New Roman"/>
        <family val="1"/>
      </rPr>
      <t>100m³</t>
    </r>
    <r>
      <rPr>
        <sz val="10"/>
        <rFont val="宋体"/>
        <family val="0"/>
      </rPr>
      <t>污水处理厂及配套管网。岳溪镇龙安社区新建日处理能力</t>
    </r>
    <r>
      <rPr>
        <sz val="10"/>
        <rFont val="Times New Roman"/>
        <family val="1"/>
      </rPr>
      <t>300m³</t>
    </r>
    <r>
      <rPr>
        <sz val="10"/>
        <rFont val="宋体"/>
        <family val="0"/>
      </rPr>
      <t>污水处理厂及配套管网。</t>
    </r>
  </si>
  <si>
    <r>
      <rPr>
        <sz val="10"/>
        <rFont val="宋体"/>
        <family val="0"/>
      </rPr>
      <t>大慈、花林等</t>
    </r>
    <r>
      <rPr>
        <sz val="10"/>
        <rFont val="Times New Roman"/>
        <family val="1"/>
      </rPr>
      <t>7</t>
    </r>
    <r>
      <rPr>
        <sz val="10"/>
        <rFont val="宋体"/>
        <family val="0"/>
      </rPr>
      <t>个撤乡并镇居民集聚区污水处理项目（开州区水环境综合治理</t>
    </r>
    <r>
      <rPr>
        <sz val="10"/>
        <rFont val="Times New Roman"/>
        <family val="1"/>
      </rPr>
      <t>PPP</t>
    </r>
    <r>
      <rPr>
        <sz val="10"/>
        <rFont val="宋体"/>
        <family val="0"/>
      </rPr>
      <t>项目）</t>
    </r>
  </si>
  <si>
    <r>
      <rPr>
        <sz val="10"/>
        <rFont val="宋体"/>
        <family val="0"/>
      </rPr>
      <t>南门花林污水处理厂及配套管网，日处理能力</t>
    </r>
    <r>
      <rPr>
        <sz val="10"/>
        <rFont val="Times New Roman"/>
        <family val="1"/>
      </rPr>
      <t>450m³</t>
    </r>
    <r>
      <rPr>
        <sz val="10"/>
        <rFont val="宋体"/>
        <family val="0"/>
      </rPr>
      <t>。河堰岩水污水处理厂及配套管网，日处理能力</t>
    </r>
    <r>
      <rPr>
        <sz val="10"/>
        <rFont val="Times New Roman"/>
        <family val="1"/>
      </rPr>
      <t>450m³</t>
    </r>
    <r>
      <rPr>
        <sz val="10"/>
        <rFont val="宋体"/>
        <family val="0"/>
      </rPr>
      <t>（其中岩水坝场镇</t>
    </r>
    <r>
      <rPr>
        <sz val="10"/>
        <rFont val="Times New Roman"/>
        <family val="1"/>
      </rPr>
      <t>300m³</t>
    </r>
    <r>
      <rPr>
        <sz val="10"/>
        <rFont val="宋体"/>
        <family val="0"/>
      </rPr>
      <t>，凉风洞</t>
    </r>
    <r>
      <rPr>
        <sz val="10"/>
        <rFont val="Times New Roman"/>
        <family val="1"/>
      </rPr>
      <t>150m³</t>
    </r>
    <r>
      <rPr>
        <sz val="10"/>
        <rFont val="宋体"/>
        <family val="0"/>
      </rPr>
      <t>）。大德大慈污水处理厂及配套管网，日处理能力</t>
    </r>
    <r>
      <rPr>
        <sz val="10"/>
        <rFont val="Times New Roman"/>
        <family val="1"/>
      </rPr>
      <t>400m³</t>
    </r>
    <r>
      <rPr>
        <sz val="10"/>
        <rFont val="宋体"/>
        <family val="0"/>
      </rPr>
      <t>。赵家开竹污水处理厂及配套管网，日处理能力</t>
    </r>
    <r>
      <rPr>
        <sz val="10"/>
        <rFont val="Times New Roman"/>
        <family val="1"/>
      </rPr>
      <t>100m³</t>
    </r>
    <r>
      <rPr>
        <sz val="10"/>
        <rFont val="宋体"/>
        <family val="0"/>
      </rPr>
      <t>。九龙山天白污水处理厂及配套管网，日处理能力</t>
    </r>
    <r>
      <rPr>
        <sz val="10"/>
        <rFont val="Times New Roman"/>
        <family val="1"/>
      </rPr>
      <t>200m³</t>
    </r>
    <r>
      <rPr>
        <sz val="10"/>
        <rFont val="宋体"/>
        <family val="0"/>
      </rPr>
      <t>。谭家锦竹污水处理厂及配套管网，日处理能力</t>
    </r>
    <r>
      <rPr>
        <sz val="10"/>
        <rFont val="Times New Roman"/>
        <family val="1"/>
      </rPr>
      <t>100m³</t>
    </r>
    <r>
      <rPr>
        <sz val="10"/>
        <rFont val="宋体"/>
        <family val="0"/>
      </rPr>
      <t>。岳溪龙安污水处理厂及配套管网，日处理能力</t>
    </r>
    <r>
      <rPr>
        <sz val="10"/>
        <rFont val="Times New Roman"/>
        <family val="1"/>
      </rPr>
      <t>300m³</t>
    </r>
    <r>
      <rPr>
        <sz val="10"/>
        <rFont val="宋体"/>
        <family val="0"/>
      </rPr>
      <t>。</t>
    </r>
  </si>
  <si>
    <r>
      <rPr>
        <b/>
        <sz val="10"/>
        <rFont val="方正黑体_GBK"/>
        <family val="4"/>
      </rPr>
      <t>四</t>
    </r>
  </si>
  <si>
    <r>
      <t>调整项目名称或项目业主项目</t>
    </r>
    <r>
      <rPr>
        <b/>
        <sz val="10"/>
        <rFont val="Times New Roman"/>
        <family val="1"/>
      </rPr>
      <t>2</t>
    </r>
    <r>
      <rPr>
        <b/>
        <sz val="10"/>
        <rFont val="方正黑体_GBK"/>
        <family val="4"/>
      </rPr>
      <t>个</t>
    </r>
  </si>
  <si>
    <t>五</t>
  </si>
  <si>
    <r>
      <rPr>
        <sz val="10"/>
        <rFont val="宋体"/>
        <family val="0"/>
      </rPr>
      <t>重庆市开州区浦里新区产业园建设项目</t>
    </r>
    <r>
      <rPr>
        <sz val="10"/>
        <rFont val="Times New Roman"/>
        <family val="1"/>
      </rPr>
      <t>—</t>
    </r>
    <r>
      <rPr>
        <sz val="10"/>
        <rFont val="宋体"/>
        <family val="0"/>
      </rPr>
      <t>重庆生物医药研发基地（场平部分）</t>
    </r>
  </si>
  <si>
    <r>
      <rPr>
        <sz val="10"/>
        <color indexed="8"/>
        <rFont val="宋体"/>
        <family val="0"/>
      </rPr>
      <t>场平面积约</t>
    </r>
    <r>
      <rPr>
        <sz val="10"/>
        <color indexed="8"/>
        <rFont val="Times New Roman"/>
        <family val="1"/>
      </rPr>
      <t>1300</t>
    </r>
    <r>
      <rPr>
        <sz val="10"/>
        <color indexed="8"/>
        <rFont val="宋体"/>
        <family val="0"/>
      </rPr>
      <t>亩</t>
    </r>
  </si>
  <si>
    <r>
      <rPr>
        <sz val="10"/>
        <rFont val="宋体"/>
        <family val="0"/>
      </rPr>
      <t>重庆市开州区浦里新区生物医药产业园及配套设施建设项目</t>
    </r>
    <r>
      <rPr>
        <sz val="10"/>
        <rFont val="Times New Roman"/>
        <family val="1"/>
      </rPr>
      <t>-</t>
    </r>
    <r>
      <rPr>
        <sz val="10"/>
        <rFont val="宋体"/>
        <family val="0"/>
      </rPr>
      <t>研发基地场平部分</t>
    </r>
  </si>
  <si>
    <r>
      <rPr>
        <sz val="10"/>
        <rFont val="宋体"/>
        <family val="0"/>
      </rPr>
      <t>小江航道等级提升</t>
    </r>
  </si>
  <si>
    <r>
      <rPr>
        <sz val="10"/>
        <rFont val="宋体"/>
        <family val="0"/>
      </rPr>
      <t>市交通局</t>
    </r>
  </si>
  <si>
    <r>
      <rPr>
        <sz val="10"/>
        <rFont val="宋体"/>
        <family val="0"/>
      </rPr>
      <t>整治小江航道</t>
    </r>
    <r>
      <rPr>
        <sz val="10"/>
        <rFont val="Times New Roman"/>
        <family val="1"/>
      </rPr>
      <t>51km</t>
    </r>
    <r>
      <rPr>
        <sz val="10"/>
        <rFont val="宋体"/>
        <family val="0"/>
      </rPr>
      <t>，拆除重建小江电站大桥</t>
    </r>
  </si>
  <si>
    <r>
      <rPr>
        <sz val="10"/>
        <rFont val="宋体"/>
        <family val="0"/>
      </rPr>
      <t>小江航道提升及生态修复工程</t>
    </r>
  </si>
  <si>
    <r>
      <rPr>
        <b/>
        <sz val="10"/>
        <rFont val="方正黑体_GBK"/>
        <family val="4"/>
      </rPr>
      <t>五</t>
    </r>
  </si>
  <si>
    <r>
      <t>取消实施项目</t>
    </r>
    <r>
      <rPr>
        <b/>
        <sz val="10"/>
        <rFont val="Times New Roman"/>
        <family val="1"/>
      </rPr>
      <t>20</t>
    </r>
    <r>
      <rPr>
        <b/>
        <sz val="10"/>
        <rFont val="方正黑体_GBK"/>
        <family val="4"/>
      </rPr>
      <t>个</t>
    </r>
  </si>
  <si>
    <t>七</t>
  </si>
  <si>
    <t>取消实施项目0个</t>
  </si>
  <si>
    <r>
      <rPr>
        <sz val="10"/>
        <color indexed="8"/>
        <rFont val="宋体"/>
        <family val="0"/>
      </rPr>
      <t>云枫小学地下停车库</t>
    </r>
  </si>
  <si>
    <r>
      <rPr>
        <sz val="10"/>
        <color indexed="8"/>
        <rFont val="宋体"/>
        <family val="0"/>
      </rPr>
      <t>云枫小学</t>
    </r>
  </si>
  <si>
    <r>
      <rPr>
        <sz val="10"/>
        <rFont val="宋体"/>
        <family val="0"/>
      </rPr>
      <t>在云枫小学开挖地下停车库，建筑面积约</t>
    </r>
    <r>
      <rPr>
        <sz val="10"/>
        <rFont val="Times New Roman"/>
        <family val="1"/>
      </rPr>
      <t>10000</t>
    </r>
    <r>
      <rPr>
        <sz val="10"/>
        <rFont val="宋体"/>
        <family val="0"/>
      </rPr>
      <t>平方米，设置车位约</t>
    </r>
    <r>
      <rPr>
        <sz val="10"/>
        <rFont val="Times New Roman"/>
        <family val="1"/>
      </rPr>
      <t>250</t>
    </r>
    <r>
      <rPr>
        <sz val="10"/>
        <rFont val="宋体"/>
        <family val="0"/>
      </rPr>
      <t>个。</t>
    </r>
  </si>
  <si>
    <r>
      <rPr>
        <sz val="10"/>
        <color indexed="8"/>
        <rFont val="宋体"/>
        <family val="0"/>
      </rPr>
      <t>区教委、区政务管理办</t>
    </r>
  </si>
  <si>
    <t>李先凯、陈伶浪</t>
  </si>
  <si>
    <r>
      <rPr>
        <sz val="10"/>
        <rFont val="宋体"/>
        <family val="0"/>
      </rPr>
      <t>删除</t>
    </r>
  </si>
  <si>
    <t>开州区乡村振兴孵化中心</t>
  </si>
  <si>
    <r>
      <t>项目用地面积</t>
    </r>
    <r>
      <rPr>
        <sz val="10"/>
        <rFont val="Times New Roman"/>
        <family val="1"/>
      </rPr>
      <t>8520.87</t>
    </r>
    <r>
      <rPr>
        <sz val="10"/>
        <rFont val="宋体"/>
        <family val="0"/>
      </rPr>
      <t>平方米，本工程总建筑面积：</t>
    </r>
    <r>
      <rPr>
        <sz val="10"/>
        <rFont val="Times New Roman"/>
        <family val="1"/>
      </rPr>
      <t>23895.82</t>
    </r>
    <r>
      <rPr>
        <sz val="10"/>
        <rFont val="宋体"/>
        <family val="0"/>
      </rPr>
      <t>平方米，计容面积：</t>
    </r>
    <r>
      <rPr>
        <sz val="10"/>
        <rFont val="Times New Roman"/>
        <family val="1"/>
      </rPr>
      <t>16411.48</t>
    </r>
    <r>
      <rPr>
        <sz val="10"/>
        <rFont val="宋体"/>
        <family val="0"/>
      </rPr>
      <t>平方米，地下建筑面积</t>
    </r>
    <r>
      <rPr>
        <sz val="10"/>
        <rFont val="Times New Roman"/>
        <family val="1"/>
      </rPr>
      <t>:7484.34</t>
    </r>
    <r>
      <rPr>
        <sz val="10"/>
        <rFont val="宋体"/>
        <family val="0"/>
      </rPr>
      <t>平方米总停车位</t>
    </r>
    <r>
      <rPr>
        <sz val="10"/>
        <rFont val="Times New Roman"/>
        <family val="1"/>
      </rPr>
      <t>158</t>
    </r>
    <r>
      <rPr>
        <sz val="10"/>
        <rFont val="宋体"/>
        <family val="0"/>
      </rPr>
      <t>个。</t>
    </r>
  </si>
  <si>
    <t>开州区颐福康养休闲中心建设项目</t>
  </si>
  <si>
    <t>储备</t>
  </si>
  <si>
    <t>推进前期工作</t>
  </si>
  <si>
    <t>廖雪林</t>
  </si>
  <si>
    <r>
      <rPr>
        <sz val="10"/>
        <rFont val="宋体"/>
        <family val="0"/>
      </rPr>
      <t>物流园、产业园区（西渝高铁开州站交通枢纽配套工程）</t>
    </r>
  </si>
  <si>
    <t>2025-2028</t>
  </si>
  <si>
    <r>
      <rPr>
        <sz val="10"/>
        <rFont val="宋体"/>
        <family val="0"/>
      </rPr>
      <t>总占地约</t>
    </r>
    <r>
      <rPr>
        <sz val="10"/>
        <rFont val="Times New Roman"/>
        <family val="1"/>
      </rPr>
      <t>142200</t>
    </r>
    <r>
      <rPr>
        <sz val="10"/>
        <rFont val="宋体"/>
        <family val="0"/>
      </rPr>
      <t>平方米，总建筑面积约</t>
    </r>
    <r>
      <rPr>
        <sz val="10"/>
        <rFont val="Times New Roman"/>
        <family val="1"/>
      </rPr>
      <t>284400</t>
    </r>
    <r>
      <rPr>
        <sz val="10"/>
        <rFont val="宋体"/>
        <family val="0"/>
      </rPr>
      <t>平方米。主要布局物流中心、配送中心、仓储中心、运输管理中心及布局绿色食品等农副产品加工等配套服务设施等。</t>
    </r>
  </si>
  <si>
    <r>
      <rPr>
        <sz val="10"/>
        <color indexed="8"/>
        <rFont val="宋体"/>
        <family val="0"/>
      </rPr>
      <t>赵家街道片区三级管网混接改造（开州区水环境综合治理</t>
    </r>
    <r>
      <rPr>
        <sz val="10"/>
        <color indexed="8"/>
        <rFont val="Times New Roman"/>
        <family val="1"/>
      </rPr>
      <t>PPP</t>
    </r>
    <r>
      <rPr>
        <sz val="10"/>
        <color indexed="8"/>
        <rFont val="宋体"/>
        <family val="0"/>
      </rPr>
      <t>项目）</t>
    </r>
  </si>
  <si>
    <r>
      <t>PPP</t>
    </r>
    <r>
      <rPr>
        <sz val="10"/>
        <color indexed="8"/>
        <rFont val="宋体"/>
        <family val="0"/>
      </rPr>
      <t>项目中标人</t>
    </r>
  </si>
  <si>
    <r>
      <rPr>
        <sz val="10"/>
        <color indexed="8"/>
        <rFont val="宋体"/>
        <family val="0"/>
      </rPr>
      <t>改造赵家街道赵家小学周边、蔡家居民点等老旧小区院内雨污管网</t>
    </r>
    <r>
      <rPr>
        <sz val="10"/>
        <color indexed="8"/>
        <rFont val="Times New Roman"/>
        <family val="1"/>
      </rPr>
      <t>8</t>
    </r>
    <r>
      <rPr>
        <sz val="10"/>
        <color indexed="8"/>
        <rFont val="宋体"/>
        <family val="0"/>
      </rPr>
      <t>公里、屋面落水管</t>
    </r>
    <r>
      <rPr>
        <sz val="10"/>
        <color indexed="8"/>
        <rFont val="Times New Roman"/>
        <family val="1"/>
      </rPr>
      <t>30</t>
    </r>
    <r>
      <rPr>
        <sz val="10"/>
        <color indexed="8"/>
        <rFont val="宋体"/>
        <family val="0"/>
      </rPr>
      <t>公里</t>
    </r>
  </si>
  <si>
    <r>
      <rPr>
        <sz val="10"/>
        <rFont val="宋体"/>
        <family val="0"/>
      </rPr>
      <t>满月镇房屋风貌提升改造一期项目</t>
    </r>
  </si>
  <si>
    <r>
      <rPr>
        <sz val="10"/>
        <rFont val="宋体"/>
        <family val="0"/>
      </rPr>
      <t>区基础设施建设中心</t>
    </r>
  </si>
  <si>
    <r>
      <rPr>
        <sz val="10"/>
        <rFont val="宋体"/>
        <family val="0"/>
      </rPr>
      <t>满月集镇加油站至满月派出所沿途房屋风貌、环境改造提升。</t>
    </r>
  </si>
  <si>
    <r>
      <rPr>
        <sz val="10"/>
        <color indexed="8"/>
        <rFont val="宋体"/>
        <family val="0"/>
      </rPr>
      <t>满月镇房屋风貌提升改造二期项目</t>
    </r>
  </si>
  <si>
    <r>
      <rPr>
        <sz val="10"/>
        <color indexed="8"/>
        <rFont val="宋体"/>
        <family val="0"/>
      </rPr>
      <t>区基础设施建设中心</t>
    </r>
  </si>
  <si>
    <r>
      <rPr>
        <sz val="10"/>
        <color indexed="8"/>
        <rFont val="宋体"/>
        <family val="0"/>
      </rPr>
      <t>满月集镇广场至朱胜坡沿途房屋风貌、环境改造提升。</t>
    </r>
  </si>
  <si>
    <r>
      <rPr>
        <sz val="10"/>
        <color indexed="8"/>
        <rFont val="宋体"/>
        <family val="0"/>
      </rPr>
      <t>区住房城乡建委</t>
    </r>
  </si>
  <si>
    <r>
      <rPr>
        <sz val="10"/>
        <rFont val="宋体"/>
        <family val="0"/>
      </rPr>
      <t>开州区汉丰街道社区卫生服务中心医疗流程改造</t>
    </r>
  </si>
  <si>
    <r>
      <rPr>
        <sz val="10"/>
        <rFont val="宋体"/>
        <family val="0"/>
      </rPr>
      <t>汉丰街道社区卫生服务中心</t>
    </r>
  </si>
  <si>
    <r>
      <rPr>
        <sz val="10"/>
        <color indexed="8"/>
        <rFont val="宋体"/>
        <family val="0"/>
      </rPr>
      <t>门面购置，医疗流程改造及相关设施设备购置安装。</t>
    </r>
  </si>
  <si>
    <r>
      <rPr>
        <sz val="10"/>
        <color indexed="8"/>
        <rFont val="宋体"/>
        <family val="0"/>
      </rPr>
      <t>区卫生健康委</t>
    </r>
  </si>
  <si>
    <r>
      <rPr>
        <sz val="10"/>
        <rFont val="宋体"/>
        <family val="0"/>
      </rPr>
      <t>智能电气装备生产过渡性项目</t>
    </r>
  </si>
  <si>
    <r>
      <rPr>
        <sz val="10"/>
        <rFont val="宋体"/>
        <family val="0"/>
      </rPr>
      <t>重庆西部电气集团有限公司</t>
    </r>
  </si>
  <si>
    <r>
      <rPr>
        <sz val="10"/>
        <rFont val="宋体"/>
        <family val="0"/>
      </rPr>
      <t>租用浦里新区赵家片区厂房约</t>
    </r>
    <r>
      <rPr>
        <sz val="10"/>
        <rFont val="Times New Roman"/>
        <family val="1"/>
      </rPr>
      <t>3000</t>
    </r>
    <r>
      <rPr>
        <sz val="10"/>
        <rFont val="宋体"/>
        <family val="0"/>
      </rPr>
      <t>平方米，办公及研发用房</t>
    </r>
    <r>
      <rPr>
        <sz val="10"/>
        <rFont val="Times New Roman"/>
        <family val="1"/>
      </rPr>
      <t>500</t>
    </r>
    <r>
      <rPr>
        <sz val="10"/>
        <rFont val="宋体"/>
        <family val="0"/>
      </rPr>
      <t>平方米。该项目属于中气电力装备有限公司投资建设智能电气装备及总部基地项目的过渡性项目</t>
    </r>
  </si>
  <si>
    <r>
      <rPr>
        <sz val="10"/>
        <rFont val="宋体"/>
        <family val="0"/>
      </rPr>
      <t>装修厂房，试生产</t>
    </r>
  </si>
  <si>
    <r>
      <rPr>
        <sz val="10"/>
        <color indexed="8"/>
        <rFont val="宋体"/>
        <family val="0"/>
      </rPr>
      <t>★智能家居与</t>
    </r>
    <r>
      <rPr>
        <sz val="10"/>
        <color indexed="8"/>
        <rFont val="Times New Roman"/>
        <family val="1"/>
      </rPr>
      <t>AI</t>
    </r>
    <r>
      <rPr>
        <sz val="10"/>
        <color indexed="8"/>
        <rFont val="宋体"/>
        <family val="0"/>
      </rPr>
      <t>自动化楼宇项目</t>
    </r>
  </si>
  <si>
    <r>
      <rPr>
        <sz val="10"/>
        <color indexed="8"/>
        <rFont val="宋体"/>
        <family val="0"/>
      </rPr>
      <t>重庆诗韵智能家居有限公司</t>
    </r>
  </si>
  <si>
    <t>2021-2024</t>
  </si>
  <si>
    <r>
      <rPr>
        <sz val="10"/>
        <rFont val="宋体"/>
        <family val="0"/>
      </rPr>
      <t>购地</t>
    </r>
    <r>
      <rPr>
        <sz val="10"/>
        <rFont val="Times New Roman"/>
        <family val="1"/>
      </rPr>
      <t>15</t>
    </r>
    <r>
      <rPr>
        <sz val="10"/>
        <rFont val="宋体"/>
        <family val="0"/>
      </rPr>
      <t>亩，同时租赁厂房</t>
    </r>
    <r>
      <rPr>
        <sz val="10"/>
        <rFont val="Times New Roman"/>
        <family val="1"/>
      </rPr>
      <t>23000</t>
    </r>
    <r>
      <rPr>
        <sz val="10"/>
        <rFont val="宋体"/>
        <family val="0"/>
      </rPr>
      <t>平方米，建设智能家居与</t>
    </r>
    <r>
      <rPr>
        <sz val="10"/>
        <rFont val="Times New Roman"/>
        <family val="1"/>
      </rPr>
      <t>AI自动化楼宇项目。</t>
    </r>
  </si>
  <si>
    <r>
      <rPr>
        <sz val="10"/>
        <color indexed="8"/>
        <rFont val="宋体"/>
        <family val="0"/>
      </rPr>
      <t>租赁厂房部分投产</t>
    </r>
  </si>
  <si>
    <r>
      <rPr>
        <sz val="10"/>
        <color indexed="8"/>
        <rFont val="宋体"/>
        <family val="0"/>
      </rPr>
      <t>浦里新区管委会</t>
    </r>
  </si>
  <si>
    <r>
      <rPr>
        <sz val="10"/>
        <rFont val="宋体"/>
        <family val="0"/>
      </rPr>
      <t>★</t>
    </r>
    <r>
      <rPr>
        <sz val="10"/>
        <rFont val="Times New Roman"/>
        <family val="1"/>
      </rPr>
      <t>PCBA</t>
    </r>
    <r>
      <rPr>
        <sz val="10"/>
        <rFont val="宋体"/>
        <family val="0"/>
      </rPr>
      <t>集成电路板制造生产项目</t>
    </r>
  </si>
  <si>
    <r>
      <rPr>
        <sz val="10"/>
        <rFont val="宋体"/>
        <family val="0"/>
      </rPr>
      <t>重庆名赫电子公司</t>
    </r>
  </si>
  <si>
    <r>
      <rPr>
        <sz val="10"/>
        <rFont val="宋体"/>
        <family val="0"/>
      </rPr>
      <t>建设</t>
    </r>
    <r>
      <rPr>
        <sz val="10"/>
        <rFont val="Times New Roman"/>
        <family val="1"/>
      </rPr>
      <t>PCBA</t>
    </r>
    <r>
      <rPr>
        <sz val="10"/>
        <rFont val="宋体"/>
        <family val="0"/>
      </rPr>
      <t>集成电路板制造生产线，可实现年产值不低于</t>
    </r>
    <r>
      <rPr>
        <sz val="10"/>
        <rFont val="Times New Roman"/>
        <family val="1"/>
      </rPr>
      <t>1000000</t>
    </r>
    <r>
      <rPr>
        <sz val="10"/>
        <rFont val="宋体"/>
        <family val="0"/>
      </rPr>
      <t>万元</t>
    </r>
  </si>
  <si>
    <r>
      <rPr>
        <sz val="10"/>
        <color indexed="8"/>
        <rFont val="宋体"/>
        <family val="0"/>
      </rPr>
      <t>完成工程量</t>
    </r>
    <r>
      <rPr>
        <sz val="10"/>
        <color indexed="8"/>
        <rFont val="Times New Roman"/>
        <family val="1"/>
      </rPr>
      <t>60%</t>
    </r>
  </si>
  <si>
    <r>
      <rPr>
        <sz val="10"/>
        <rFont val="宋体"/>
        <family val="0"/>
      </rPr>
      <t>★重庆三峡美心新材料及智能制造项目</t>
    </r>
  </si>
  <si>
    <r>
      <rPr>
        <sz val="10"/>
        <rFont val="宋体"/>
        <family val="0"/>
      </rPr>
      <t>重庆美心印象新材料科技有限公司</t>
    </r>
  </si>
  <si>
    <t>2022-2026</t>
  </si>
  <si>
    <r>
      <rPr>
        <sz val="10"/>
        <rFont val="宋体"/>
        <family val="0"/>
      </rPr>
      <t>先期租赁厂房</t>
    </r>
    <r>
      <rPr>
        <sz val="10"/>
        <rFont val="Times New Roman"/>
        <family val="1"/>
      </rPr>
      <t>18000</t>
    </r>
    <r>
      <rPr>
        <sz val="10"/>
        <rFont val="宋体"/>
        <family val="0"/>
      </rPr>
      <t>平方米，后期购地</t>
    </r>
    <r>
      <rPr>
        <sz val="10"/>
        <rFont val="Times New Roman"/>
        <family val="1"/>
      </rPr>
      <t>300</t>
    </r>
    <r>
      <rPr>
        <sz val="10"/>
        <rFont val="宋体"/>
        <family val="0"/>
      </rPr>
      <t>亩，建设重庆三峡美心新材料及智能制造项目</t>
    </r>
  </si>
  <si>
    <r>
      <rPr>
        <sz val="10"/>
        <rFont val="宋体"/>
        <family val="0"/>
      </rPr>
      <t>租赁厂房部分开始装修</t>
    </r>
  </si>
  <si>
    <r>
      <rPr>
        <sz val="10"/>
        <rFont val="宋体"/>
        <family val="0"/>
      </rPr>
      <t>电机智能生产及总部基地</t>
    </r>
  </si>
  <si>
    <r>
      <rPr>
        <sz val="10"/>
        <rFont val="宋体"/>
        <family val="0"/>
      </rPr>
      <t>东莞市联峰电机有限公司</t>
    </r>
  </si>
  <si>
    <r>
      <rPr>
        <sz val="10"/>
        <rFont val="宋体"/>
        <family val="0"/>
      </rPr>
      <t>购地</t>
    </r>
    <r>
      <rPr>
        <sz val="10"/>
        <rFont val="Times New Roman"/>
        <family val="1"/>
      </rPr>
      <t>60</t>
    </r>
    <r>
      <rPr>
        <sz val="10"/>
        <rFont val="宋体"/>
        <family val="0"/>
      </rPr>
      <t>亩，建设电机生产基地及企业总部</t>
    </r>
  </si>
  <si>
    <r>
      <rPr>
        <sz val="10"/>
        <rFont val="宋体"/>
        <family val="0"/>
      </rPr>
      <t>★专用车厢、改装车生产及研究院项目</t>
    </r>
  </si>
  <si>
    <r>
      <rPr>
        <sz val="10"/>
        <rFont val="宋体"/>
        <family val="0"/>
      </rPr>
      <t>重庆迪科汽车科技集团有限公司、重庆尚巨汽车配件有限公司</t>
    </r>
  </si>
  <si>
    <r>
      <rPr>
        <sz val="10"/>
        <rFont val="宋体"/>
        <family val="0"/>
      </rPr>
      <t>购地</t>
    </r>
    <r>
      <rPr>
        <sz val="10"/>
        <rFont val="Times New Roman"/>
        <family val="1"/>
      </rPr>
      <t>93</t>
    </r>
    <r>
      <rPr>
        <sz val="10"/>
        <rFont val="宋体"/>
        <family val="0"/>
      </rPr>
      <t>亩，建设专用车厢、改装车生产及研究院项目</t>
    </r>
  </si>
  <si>
    <r>
      <rPr>
        <sz val="10"/>
        <rFont val="宋体"/>
        <family val="0"/>
      </rPr>
      <t>故城业态装饰及运营（开州区城市更新汉丰湖核心区文旅综合建设项目）</t>
    </r>
  </si>
  <si>
    <r>
      <rPr>
        <sz val="10"/>
        <rFont val="宋体"/>
        <family val="0"/>
      </rPr>
      <t>李家大院文化艺术交流中心装修项目（</t>
    </r>
    <r>
      <rPr>
        <sz val="10"/>
        <rFont val="Times New Roman"/>
        <family val="1"/>
      </rPr>
      <t>993</t>
    </r>
    <r>
      <rPr>
        <sz val="10"/>
        <rFont val="宋体"/>
        <family val="0"/>
      </rPr>
      <t>），</t>
    </r>
    <r>
      <rPr>
        <sz val="10"/>
        <rFont val="Times New Roman"/>
        <family val="1"/>
      </rPr>
      <t>3</t>
    </r>
    <r>
      <rPr>
        <sz val="10"/>
        <rFont val="宋体"/>
        <family val="0"/>
      </rPr>
      <t>号楼文旅综合体装修项目（</t>
    </r>
    <r>
      <rPr>
        <sz val="10"/>
        <rFont val="Times New Roman"/>
        <family val="1"/>
      </rPr>
      <t>390</t>
    </r>
    <r>
      <rPr>
        <sz val="10"/>
        <rFont val="宋体"/>
        <family val="0"/>
      </rPr>
      <t>）；滨湖别院民宿装修项目一期（</t>
    </r>
    <r>
      <rPr>
        <sz val="10"/>
        <rFont val="Times New Roman"/>
        <family val="1"/>
      </rPr>
      <t>350</t>
    </r>
    <r>
      <rPr>
        <sz val="10"/>
        <rFont val="宋体"/>
        <family val="0"/>
      </rPr>
      <t>）；滨湖别院民宿装修项目二期（</t>
    </r>
    <r>
      <rPr>
        <sz val="10"/>
        <rFont val="Times New Roman"/>
        <family val="1"/>
      </rPr>
      <t>450</t>
    </r>
    <r>
      <rPr>
        <sz val="10"/>
        <rFont val="宋体"/>
        <family val="0"/>
      </rPr>
      <t>）；星空艺术（</t>
    </r>
    <r>
      <rPr>
        <sz val="10"/>
        <rFont val="Times New Roman"/>
        <family val="1"/>
      </rPr>
      <t>500</t>
    </r>
    <r>
      <rPr>
        <sz val="10"/>
        <rFont val="宋体"/>
        <family val="0"/>
      </rPr>
      <t>）；盛山堂文化装饰及其他业态装修项目（</t>
    </r>
    <r>
      <rPr>
        <sz val="10"/>
        <rFont val="Times New Roman"/>
        <family val="1"/>
      </rPr>
      <t>398</t>
    </r>
    <r>
      <rPr>
        <sz val="10"/>
        <rFont val="宋体"/>
        <family val="0"/>
      </rPr>
      <t>），盛山堂二期业态（</t>
    </r>
    <r>
      <rPr>
        <sz val="10"/>
        <rFont val="Times New Roman"/>
        <family val="1"/>
      </rPr>
      <t>350</t>
    </r>
    <r>
      <rPr>
        <sz val="10"/>
        <rFont val="宋体"/>
        <family val="0"/>
      </rPr>
      <t>）；禹王宫装饰及布展（</t>
    </r>
    <r>
      <rPr>
        <sz val="10"/>
        <rFont val="Times New Roman"/>
        <family val="1"/>
      </rPr>
      <t>900</t>
    </r>
    <r>
      <rPr>
        <sz val="10"/>
        <rFont val="宋体"/>
        <family val="0"/>
      </rPr>
      <t>）；沈家公馆装饰及布展（</t>
    </r>
    <r>
      <rPr>
        <sz val="10"/>
        <rFont val="Times New Roman"/>
        <family val="1"/>
      </rPr>
      <t>1200</t>
    </r>
    <r>
      <rPr>
        <sz val="10"/>
        <rFont val="宋体"/>
        <family val="0"/>
      </rPr>
      <t>）；故城灯饰工程（</t>
    </r>
    <r>
      <rPr>
        <sz val="10"/>
        <rFont val="Times New Roman"/>
        <family val="1"/>
      </rPr>
      <t>990</t>
    </r>
    <r>
      <rPr>
        <sz val="10"/>
        <rFont val="宋体"/>
        <family val="0"/>
      </rPr>
      <t>）；故城监控及智能化工程（</t>
    </r>
    <r>
      <rPr>
        <sz val="10"/>
        <rFont val="Times New Roman"/>
        <family val="1"/>
      </rPr>
      <t>560</t>
    </r>
    <r>
      <rPr>
        <sz val="10"/>
        <rFont val="宋体"/>
        <family val="0"/>
      </rPr>
      <t>）；其配套工程（</t>
    </r>
    <r>
      <rPr>
        <sz val="10"/>
        <rFont val="Times New Roman"/>
        <family val="1"/>
      </rPr>
      <t>350</t>
    </r>
    <r>
      <rPr>
        <sz val="10"/>
        <rFont val="宋体"/>
        <family val="0"/>
      </rPr>
      <t>）。</t>
    </r>
  </si>
  <si>
    <r>
      <rPr>
        <sz val="10"/>
        <rFont val="宋体"/>
        <family val="0"/>
      </rPr>
      <t>开州区丰乐、厚坝美丽乡村示范区建设工程</t>
    </r>
  </si>
  <si>
    <r>
      <rPr>
        <sz val="10"/>
        <rFont val="宋体"/>
        <family val="0"/>
      </rPr>
      <t>房屋外立面改造</t>
    </r>
    <r>
      <rPr>
        <sz val="10"/>
        <rFont val="Times New Roman"/>
        <family val="1"/>
      </rPr>
      <t>126</t>
    </r>
    <r>
      <rPr>
        <sz val="10"/>
        <rFont val="宋体"/>
        <family val="0"/>
      </rPr>
      <t>栋，新建文化健身场所</t>
    </r>
    <r>
      <rPr>
        <sz val="10"/>
        <rFont val="Times New Roman"/>
        <family val="1"/>
      </rPr>
      <t>1900</t>
    </r>
    <r>
      <rPr>
        <sz val="10"/>
        <rFont val="宋体"/>
        <family val="0"/>
      </rPr>
      <t>㎡，庭院整治</t>
    </r>
    <r>
      <rPr>
        <sz val="10"/>
        <rFont val="Times New Roman"/>
        <family val="1"/>
      </rPr>
      <t>700</t>
    </r>
    <r>
      <rPr>
        <sz val="10"/>
        <rFont val="宋体"/>
        <family val="0"/>
      </rPr>
      <t>㎡，改造强电和弱电线路，建设照明工程，完善绿化、垃圾设施等。</t>
    </r>
  </si>
  <si>
    <r>
      <rPr>
        <sz val="10"/>
        <rFont val="宋体"/>
        <family val="0"/>
      </rPr>
      <t>开州港区能力提升工程</t>
    </r>
  </si>
  <si>
    <t>2024-2026</t>
  </si>
  <si>
    <r>
      <rPr>
        <sz val="10"/>
        <color indexed="8"/>
        <rFont val="宋体"/>
        <family val="0"/>
      </rPr>
      <t>建设</t>
    </r>
    <r>
      <rPr>
        <sz val="10"/>
        <color indexed="8"/>
        <rFont val="Times New Roman"/>
        <family val="1"/>
      </rPr>
      <t>4</t>
    </r>
    <r>
      <rPr>
        <sz val="10"/>
        <color indexed="8"/>
        <rFont val="宋体"/>
        <family val="0"/>
      </rPr>
      <t>个泊位，实现和长江的无缝衔接</t>
    </r>
  </si>
  <si>
    <r>
      <rPr>
        <sz val="10"/>
        <rFont val="宋体"/>
        <family val="0"/>
      </rPr>
      <t>电解水产业建设项目</t>
    </r>
  </si>
  <si>
    <r>
      <rPr>
        <sz val="10"/>
        <rFont val="宋体"/>
        <family val="0"/>
      </rPr>
      <t>四川雄一农业科技服务有限责任公司</t>
    </r>
  </si>
  <si>
    <r>
      <rPr>
        <sz val="10"/>
        <rFont val="宋体"/>
        <family val="0"/>
      </rPr>
      <t>主要从事电解水等生产农业电解水助剂、电解水消毒液、电解水机械设备。</t>
    </r>
  </si>
  <si>
    <r>
      <rPr>
        <sz val="10"/>
        <color indexed="8"/>
        <rFont val="宋体"/>
        <family val="0"/>
      </rPr>
      <t>完成工程量</t>
    </r>
    <r>
      <rPr>
        <sz val="10"/>
        <color indexed="8"/>
        <rFont val="Times New Roman"/>
        <family val="1"/>
      </rPr>
      <t>50%</t>
    </r>
  </si>
  <si>
    <r>
      <rPr>
        <sz val="10"/>
        <rFont val="宋体"/>
        <family val="0"/>
      </rPr>
      <t>铁桥镇场镇供水工程</t>
    </r>
  </si>
  <si>
    <r>
      <rPr>
        <sz val="10"/>
        <rFont val="宋体"/>
        <family val="0"/>
      </rPr>
      <t>新建水厂</t>
    </r>
    <r>
      <rPr>
        <sz val="10"/>
        <rFont val="Times New Roman"/>
        <family val="1"/>
      </rPr>
      <t>1</t>
    </r>
    <r>
      <rPr>
        <sz val="10"/>
        <rFont val="宋体"/>
        <family val="0"/>
      </rPr>
      <t>座，供水规模</t>
    </r>
    <r>
      <rPr>
        <sz val="10"/>
        <rFont val="Times New Roman"/>
        <family val="1"/>
      </rPr>
      <t>10000m3/d</t>
    </r>
  </si>
  <si>
    <r>
      <rPr>
        <sz val="10"/>
        <color indexed="8"/>
        <rFont val="宋体"/>
        <family val="0"/>
      </rPr>
      <t>区水利局</t>
    </r>
  </si>
  <si>
    <r>
      <rPr>
        <sz val="10"/>
        <rFont val="宋体"/>
        <family val="0"/>
      </rPr>
      <t>开州区口泉水库工程</t>
    </r>
  </si>
  <si>
    <r>
      <rPr>
        <sz val="10"/>
        <rFont val="宋体"/>
        <family val="0"/>
      </rPr>
      <t>小（二）型水库，总库容</t>
    </r>
    <r>
      <rPr>
        <sz val="10"/>
        <rFont val="Times New Roman"/>
        <family val="1"/>
      </rPr>
      <t>25</t>
    </r>
    <r>
      <rPr>
        <sz val="10"/>
        <rFont val="宋体"/>
        <family val="0"/>
      </rPr>
      <t>万方</t>
    </r>
  </si>
  <si>
    <r>
      <rPr>
        <sz val="20"/>
        <color indexed="8"/>
        <rFont val="方正黑体_GBK"/>
        <family val="4"/>
      </rPr>
      <t>附件</t>
    </r>
    <r>
      <rPr>
        <sz val="20"/>
        <color indexed="8"/>
        <rFont val="Times New Roman"/>
        <family val="1"/>
      </rPr>
      <t>2</t>
    </r>
  </si>
  <si>
    <t>开州区2022年新增列区级重点建设项目计划</t>
  </si>
  <si>
    <r>
      <rPr>
        <sz val="12"/>
        <rFont val="宋体"/>
        <family val="0"/>
      </rPr>
      <t>单位：万元</t>
    </r>
  </si>
  <si>
    <r>
      <t>合计项目</t>
    </r>
    <r>
      <rPr>
        <b/>
        <sz val="12"/>
        <rFont val="Times New Roman"/>
        <family val="1"/>
      </rPr>
      <t>102</t>
    </r>
    <r>
      <rPr>
        <b/>
        <sz val="12"/>
        <rFont val="方正黑体_GBK"/>
        <family val="4"/>
      </rPr>
      <t>个（序号</t>
    </r>
    <r>
      <rPr>
        <b/>
        <sz val="12"/>
        <rFont val="Times New Roman"/>
        <family val="1"/>
      </rPr>
      <t>1-102</t>
    </r>
    <r>
      <rPr>
        <b/>
        <sz val="12"/>
        <rFont val="方正黑体_GBK"/>
        <family val="4"/>
      </rPr>
      <t>）</t>
    </r>
  </si>
  <si>
    <r>
      <rPr>
        <b/>
        <sz val="12"/>
        <rFont val="方正黑体_GBK"/>
        <family val="4"/>
      </rPr>
      <t>新开工项目</t>
    </r>
    <r>
      <rPr>
        <b/>
        <sz val="12"/>
        <rFont val="Times New Roman"/>
        <family val="1"/>
      </rPr>
      <t>30</t>
    </r>
    <r>
      <rPr>
        <b/>
        <sz val="12"/>
        <rFont val="方正黑体_GBK"/>
        <family val="4"/>
      </rPr>
      <t>个（序号</t>
    </r>
    <r>
      <rPr>
        <b/>
        <sz val="12"/>
        <rFont val="Times New Roman"/>
        <family val="1"/>
      </rPr>
      <t>1-30</t>
    </r>
    <r>
      <rPr>
        <b/>
        <sz val="12"/>
        <rFont val="方正黑体_GBK"/>
        <family val="4"/>
      </rPr>
      <t>）</t>
    </r>
  </si>
  <si>
    <r>
      <t>前期准备项目</t>
    </r>
    <r>
      <rPr>
        <b/>
        <sz val="12"/>
        <rFont val="Times New Roman"/>
        <family val="1"/>
      </rPr>
      <t>47</t>
    </r>
    <r>
      <rPr>
        <b/>
        <sz val="12"/>
        <rFont val="方正黑体_GBK"/>
        <family val="4"/>
      </rPr>
      <t>个（序号</t>
    </r>
    <r>
      <rPr>
        <b/>
        <sz val="12"/>
        <rFont val="Times New Roman"/>
        <family val="1"/>
      </rPr>
      <t>31-77</t>
    </r>
    <r>
      <rPr>
        <b/>
        <sz val="12"/>
        <rFont val="方正黑体_GBK"/>
        <family val="4"/>
      </rPr>
      <t>）</t>
    </r>
  </si>
  <si>
    <r>
      <t>储备项目</t>
    </r>
    <r>
      <rPr>
        <b/>
        <sz val="12"/>
        <rFont val="Times New Roman"/>
        <family val="1"/>
      </rPr>
      <t>25</t>
    </r>
    <r>
      <rPr>
        <b/>
        <sz val="12"/>
        <rFont val="方正黑体_GBK"/>
        <family val="4"/>
      </rPr>
      <t>个（序号</t>
    </r>
    <r>
      <rPr>
        <b/>
        <sz val="12"/>
        <rFont val="Times New Roman"/>
        <family val="1"/>
      </rPr>
      <t>78-102</t>
    </r>
    <r>
      <rPr>
        <b/>
        <sz val="12"/>
        <rFont val="方正黑体_GBK"/>
        <family val="4"/>
      </rPr>
      <t>）</t>
    </r>
  </si>
  <si>
    <r>
      <t>新开工项目</t>
    </r>
    <r>
      <rPr>
        <b/>
        <sz val="12"/>
        <rFont val="Times New Roman"/>
        <family val="1"/>
      </rPr>
      <t>30</t>
    </r>
    <r>
      <rPr>
        <b/>
        <sz val="12"/>
        <rFont val="方正黑体_GBK"/>
        <family val="4"/>
      </rPr>
      <t>个</t>
    </r>
  </si>
  <si>
    <r>
      <rPr>
        <sz val="11"/>
        <rFont val="宋体"/>
        <family val="0"/>
      </rPr>
      <t>开州区盛山片区排洪沟工程</t>
    </r>
  </si>
  <si>
    <r>
      <rPr>
        <sz val="11"/>
        <rFont val="宋体"/>
        <family val="0"/>
      </rPr>
      <t>湖山投资集团</t>
    </r>
  </si>
  <si>
    <r>
      <rPr>
        <sz val="11"/>
        <rFont val="宋体"/>
        <family val="0"/>
      </rPr>
      <t>新开工</t>
    </r>
  </si>
  <si>
    <r>
      <rPr>
        <sz val="11"/>
        <rFont val="宋体"/>
        <family val="0"/>
      </rPr>
      <t>市场</t>
    </r>
  </si>
  <si>
    <r>
      <rPr>
        <sz val="11"/>
        <rFont val="宋体"/>
        <family val="0"/>
      </rPr>
      <t>主要建设排洪沟雨水箱涵长度约</t>
    </r>
    <r>
      <rPr>
        <sz val="11"/>
        <rFont val="Times New Roman"/>
        <family val="1"/>
      </rPr>
      <t>640</t>
    </r>
    <r>
      <rPr>
        <sz val="11"/>
        <rFont val="宋体"/>
        <family val="0"/>
      </rPr>
      <t>米（其中</t>
    </r>
    <r>
      <rPr>
        <sz val="11"/>
        <rFont val="Times New Roman"/>
        <family val="1"/>
      </rPr>
      <t>2X2</t>
    </r>
    <r>
      <rPr>
        <sz val="11"/>
        <rFont val="宋体"/>
        <family val="0"/>
      </rPr>
      <t>米的箱涵长度</t>
    </r>
    <r>
      <rPr>
        <sz val="11"/>
        <rFont val="Times New Roman"/>
        <family val="1"/>
      </rPr>
      <t>190</t>
    </r>
    <r>
      <rPr>
        <sz val="11"/>
        <rFont val="宋体"/>
        <family val="0"/>
      </rPr>
      <t>米，</t>
    </r>
    <r>
      <rPr>
        <sz val="11"/>
        <rFont val="Times New Roman"/>
        <family val="1"/>
      </rPr>
      <t>2.5X4</t>
    </r>
    <r>
      <rPr>
        <sz val="11"/>
        <rFont val="宋体"/>
        <family val="0"/>
      </rPr>
      <t>米的箱涵长度</t>
    </r>
    <r>
      <rPr>
        <sz val="11"/>
        <rFont val="Times New Roman"/>
        <family val="1"/>
      </rPr>
      <t>450m</t>
    </r>
    <r>
      <rPr>
        <sz val="11"/>
        <rFont val="宋体"/>
        <family val="0"/>
      </rPr>
      <t>）；拆除已建</t>
    </r>
    <r>
      <rPr>
        <sz val="11"/>
        <rFont val="Times New Roman"/>
        <family val="1"/>
      </rPr>
      <t>dn600</t>
    </r>
    <r>
      <rPr>
        <sz val="11"/>
        <rFont val="宋体"/>
        <family val="0"/>
      </rPr>
      <t>的污水管，并在滨湖北路上和公园内进行路面开挖。</t>
    </r>
  </si>
  <si>
    <r>
      <rPr>
        <sz val="11"/>
        <rFont val="宋体"/>
        <family val="0"/>
      </rPr>
      <t>立项阶段</t>
    </r>
  </si>
  <si>
    <r>
      <rPr>
        <sz val="11"/>
        <rFont val="宋体"/>
        <family val="0"/>
      </rPr>
      <t>开工建设</t>
    </r>
  </si>
  <si>
    <r>
      <rPr>
        <sz val="11"/>
        <rFont val="宋体"/>
        <family val="0"/>
      </rPr>
      <t>田贵虎</t>
    </r>
  </si>
  <si>
    <r>
      <t>开州区智慧</t>
    </r>
    <r>
      <rPr>
        <sz val="11"/>
        <rFont val="Times New Roman"/>
        <family val="1"/>
      </rPr>
      <t>5G</t>
    </r>
    <r>
      <rPr>
        <sz val="11"/>
        <rFont val="宋体"/>
        <family val="0"/>
      </rPr>
      <t>赋能城乡融合发展建设项目（一期）</t>
    </r>
  </si>
  <si>
    <r>
      <t>占地面积</t>
    </r>
    <r>
      <rPr>
        <sz val="11"/>
        <rFont val="Times New Roman"/>
        <family val="1"/>
      </rPr>
      <t>30</t>
    </r>
    <r>
      <rPr>
        <sz val="11"/>
        <rFont val="宋体"/>
        <family val="0"/>
      </rPr>
      <t>亩，建筑面积</t>
    </r>
    <r>
      <rPr>
        <sz val="11"/>
        <rFont val="Times New Roman"/>
        <family val="1"/>
      </rPr>
      <t>25000</t>
    </r>
    <r>
      <rPr>
        <sz val="11"/>
        <rFont val="宋体"/>
        <family val="0"/>
      </rPr>
      <t>㎡，</t>
    </r>
    <r>
      <rPr>
        <sz val="11"/>
        <rFont val="Times New Roman"/>
        <family val="1"/>
      </rPr>
      <t>500</t>
    </r>
    <r>
      <rPr>
        <sz val="11"/>
        <rFont val="宋体"/>
        <family val="0"/>
      </rPr>
      <t>个床位；占地面积</t>
    </r>
    <r>
      <rPr>
        <sz val="11"/>
        <rFont val="Times New Roman"/>
        <family val="1"/>
      </rPr>
      <t>600</t>
    </r>
    <r>
      <rPr>
        <sz val="11"/>
        <rFont val="宋体"/>
        <family val="0"/>
      </rPr>
      <t>㎡，机柜规模</t>
    </r>
    <r>
      <rPr>
        <sz val="11"/>
        <rFont val="Times New Roman"/>
        <family val="1"/>
      </rPr>
      <t>200</t>
    </r>
    <r>
      <rPr>
        <sz val="11"/>
        <rFont val="宋体"/>
        <family val="0"/>
      </rPr>
      <t>个，运算能力</t>
    </r>
    <r>
      <rPr>
        <sz val="11"/>
        <rFont val="Times New Roman"/>
        <family val="1"/>
      </rPr>
      <t>1853.28Tflops</t>
    </r>
    <r>
      <rPr>
        <sz val="11"/>
        <rFont val="宋体"/>
        <family val="0"/>
      </rPr>
      <t>，存储能力</t>
    </r>
    <r>
      <rPr>
        <sz val="11"/>
        <rFont val="Times New Roman"/>
        <family val="1"/>
      </rPr>
      <t>7.5PB</t>
    </r>
    <r>
      <rPr>
        <sz val="11"/>
        <rFont val="宋体"/>
        <family val="0"/>
      </rPr>
      <t>；智慧旅游大数据中心；路灯太阳能板、</t>
    </r>
    <r>
      <rPr>
        <sz val="11"/>
        <rFont val="Times New Roman"/>
        <family val="1"/>
      </rPr>
      <t>5G</t>
    </r>
    <r>
      <rPr>
        <sz val="11"/>
        <rFont val="宋体"/>
        <family val="0"/>
      </rPr>
      <t>基站、</t>
    </r>
    <r>
      <rPr>
        <sz val="11"/>
        <rFont val="Times New Roman"/>
        <family val="1"/>
      </rPr>
      <t>LED</t>
    </r>
    <r>
      <rPr>
        <sz val="11"/>
        <rFont val="宋体"/>
        <family val="0"/>
      </rPr>
      <t>智慧灯杆屏。</t>
    </r>
  </si>
  <si>
    <t>开展前期工作</t>
  </si>
  <si>
    <r>
      <t>完成工程量</t>
    </r>
    <r>
      <rPr>
        <sz val="11"/>
        <rFont val="Times New Roman"/>
        <family val="1"/>
      </rPr>
      <t>50%</t>
    </r>
  </si>
  <si>
    <t>城区排水管网改造及清淤项目</t>
  </si>
  <si>
    <t>区排水管理站</t>
  </si>
  <si>
    <t>改建dn300～dn600管道4370m，改造检查井45个，砼路面拆除及恢复4065㎡，沥青路面拆除及恢复1906㎡，管道及箱涵疏通7800m3，点状修复226处，短管置换325m，整体修复228m，排水沟拆除与恢复1500m，一体化泵站1座等</t>
  </si>
  <si>
    <t>区住房城乡建委</t>
  </si>
  <si>
    <r>
      <rPr>
        <sz val="11"/>
        <rFont val="宋体"/>
        <family val="0"/>
      </rPr>
      <t>廖雪林</t>
    </r>
  </si>
  <si>
    <r>
      <rPr>
        <sz val="11"/>
        <rFont val="宋体"/>
        <family val="0"/>
      </rPr>
      <t>开州区森林草原火情智能监控购买服务</t>
    </r>
  </si>
  <si>
    <r>
      <rPr>
        <sz val="11"/>
        <rFont val="宋体"/>
        <family val="0"/>
      </rPr>
      <t>区林业局</t>
    </r>
  </si>
  <si>
    <r>
      <rPr>
        <sz val="11"/>
        <rFont val="宋体"/>
        <family val="0"/>
      </rPr>
      <t>政府</t>
    </r>
  </si>
  <si>
    <r>
      <rPr>
        <sz val="11"/>
        <rFont val="宋体"/>
        <family val="0"/>
      </rPr>
      <t>已完成购买服务技术方案编制。</t>
    </r>
  </si>
  <si>
    <r>
      <rPr>
        <sz val="11"/>
        <rFont val="宋体"/>
        <family val="0"/>
      </rPr>
      <t>完成服务采购工作，督查服务商完成建设任务</t>
    </r>
  </si>
  <si>
    <r>
      <rPr>
        <sz val="11"/>
        <rFont val="宋体"/>
        <family val="0"/>
      </rPr>
      <t>铁峰山国家森林公园生态修复综合提升工程违建拆除区域生态修复项目</t>
    </r>
  </si>
  <si>
    <r>
      <t>生态修复</t>
    </r>
    <r>
      <rPr>
        <sz val="11"/>
        <rFont val="Times New Roman"/>
        <family val="1"/>
      </rPr>
      <t>100000</t>
    </r>
    <r>
      <rPr>
        <sz val="11"/>
        <rFont val="宋体"/>
        <family val="0"/>
      </rPr>
      <t>㎡</t>
    </r>
  </si>
  <si>
    <r>
      <rPr>
        <sz val="11"/>
        <rFont val="宋体"/>
        <family val="0"/>
      </rPr>
      <t>完成工程量</t>
    </r>
    <r>
      <rPr>
        <sz val="11"/>
        <rFont val="Times New Roman"/>
        <family val="1"/>
      </rPr>
      <t>30%</t>
    </r>
  </si>
  <si>
    <r>
      <rPr>
        <sz val="11"/>
        <rFont val="宋体"/>
        <family val="0"/>
      </rPr>
      <t>完成工程量</t>
    </r>
    <r>
      <rPr>
        <sz val="11"/>
        <rFont val="Times New Roman"/>
        <family val="1"/>
      </rPr>
      <t>60%</t>
    </r>
  </si>
  <si>
    <t>开州区公办养老机构社会化运营及提质升级项目</t>
  </si>
  <si>
    <t>蓝盾保安公司</t>
  </si>
  <si>
    <r>
      <t>项目由重庆市开州区蓝盾保安服务有限公司受让开州区</t>
    </r>
    <r>
      <rPr>
        <sz val="11"/>
        <rFont val="Times New Roman"/>
        <family val="1"/>
      </rPr>
      <t>48</t>
    </r>
    <r>
      <rPr>
        <sz val="11"/>
        <rFont val="宋体"/>
        <family val="0"/>
      </rPr>
      <t>家公办养老机构经营权，经营期限</t>
    </r>
    <r>
      <rPr>
        <sz val="11"/>
        <rFont val="Times New Roman"/>
        <family val="1"/>
      </rPr>
      <t>20</t>
    </r>
    <r>
      <rPr>
        <sz val="11"/>
        <rFont val="宋体"/>
        <family val="0"/>
      </rPr>
      <t>年；转让完成后，拟对全区</t>
    </r>
    <r>
      <rPr>
        <sz val="11"/>
        <rFont val="Times New Roman"/>
        <family val="1"/>
      </rPr>
      <t>19家公办养老服务机构进行提档升级，改造敬老院建筑面积29364平方米。</t>
    </r>
  </si>
  <si>
    <r>
      <rPr>
        <sz val="11"/>
        <rFont val="宋体"/>
        <family val="0"/>
      </rPr>
      <t>开展前期工作</t>
    </r>
  </si>
  <si>
    <t>完成工程量70%</t>
  </si>
  <si>
    <r>
      <rPr>
        <sz val="11"/>
        <rFont val="宋体"/>
        <family val="0"/>
      </rPr>
      <t>开乾投资集团</t>
    </r>
  </si>
  <si>
    <t>开州区三峡人才公寓建设工程</t>
  </si>
  <si>
    <t>总建筑面积17662.31平方米，新建公寓楼2栋，其中A栋建筑面积为3196.16平方米，B栋建筑面积6366.32平方米；新建地下车库8099.83平方米、停车位约250个等。</t>
  </si>
  <si>
    <r>
      <rPr>
        <sz val="11"/>
        <rFont val="宋体"/>
        <family val="0"/>
      </rPr>
      <t>启动前期工作</t>
    </r>
  </si>
  <si>
    <t>重庆市开州区文峰街道文峰社区老旧小区配套基础设施改造项目（城市燃气管道老化更新改造）</t>
  </si>
  <si>
    <r>
      <rPr>
        <sz val="11"/>
        <rFont val="宋体"/>
        <family val="0"/>
      </rPr>
      <t>燃气立管</t>
    </r>
    <r>
      <rPr>
        <sz val="11"/>
        <rFont val="Times New Roman"/>
        <family val="1"/>
      </rPr>
      <t>31500</t>
    </r>
    <r>
      <rPr>
        <sz val="11"/>
        <rFont val="宋体"/>
        <family val="0"/>
      </rPr>
      <t>米、埋地管线</t>
    </r>
    <r>
      <rPr>
        <sz val="11"/>
        <rFont val="Times New Roman"/>
        <family val="1"/>
      </rPr>
      <t>12.6km</t>
    </r>
    <r>
      <rPr>
        <sz val="11"/>
        <rFont val="宋体"/>
        <family val="0"/>
      </rPr>
      <t>及附属设施更新改造；居民户内燃气整改</t>
    </r>
    <r>
      <rPr>
        <sz val="11"/>
        <rFont val="Times New Roman"/>
        <family val="1"/>
      </rPr>
      <t>10500</t>
    </r>
    <r>
      <rPr>
        <sz val="11"/>
        <rFont val="宋体"/>
        <family val="0"/>
      </rPr>
      <t>户（包含软管更换、加装燃气安全装置等）</t>
    </r>
  </si>
  <si>
    <t>完成工程量10%</t>
  </si>
  <si>
    <r>
      <rPr>
        <sz val="11"/>
        <rFont val="宋体"/>
        <family val="0"/>
      </rPr>
      <t>重庆市开州区汉丰街道安康社区老旧小区配套基础设施改造项目（城市燃气管道老化更新改造）</t>
    </r>
  </si>
  <si>
    <r>
      <rPr>
        <sz val="11"/>
        <rFont val="宋体"/>
        <family val="0"/>
      </rPr>
      <t>燃气立管</t>
    </r>
    <r>
      <rPr>
        <sz val="11"/>
        <rFont val="Times New Roman"/>
        <family val="1"/>
      </rPr>
      <t>42900</t>
    </r>
    <r>
      <rPr>
        <sz val="11"/>
        <rFont val="宋体"/>
        <family val="0"/>
      </rPr>
      <t>米、埋地管线</t>
    </r>
    <r>
      <rPr>
        <sz val="11"/>
        <rFont val="Times New Roman"/>
        <family val="1"/>
      </rPr>
      <t>10.8km</t>
    </r>
    <r>
      <rPr>
        <sz val="11"/>
        <rFont val="宋体"/>
        <family val="0"/>
      </rPr>
      <t>及附属设施更新改造；居民户内燃气整改</t>
    </r>
    <r>
      <rPr>
        <sz val="11"/>
        <rFont val="Times New Roman"/>
        <family val="1"/>
      </rPr>
      <t>14300</t>
    </r>
    <r>
      <rPr>
        <sz val="11"/>
        <rFont val="宋体"/>
        <family val="0"/>
      </rPr>
      <t>户（包含软管更换、加装燃气安全装置等）</t>
    </r>
  </si>
  <si>
    <r>
      <rPr>
        <sz val="11"/>
        <rFont val="宋体"/>
        <family val="0"/>
      </rPr>
      <t>重庆市开州区汉丰街道永兴社区老旧小区配套基础设施改造项目（城市燃气管道老化更新改造）</t>
    </r>
  </si>
  <si>
    <r>
      <rPr>
        <sz val="11"/>
        <rFont val="宋体"/>
        <family val="0"/>
      </rPr>
      <t>燃气立管</t>
    </r>
    <r>
      <rPr>
        <sz val="11"/>
        <rFont val="Times New Roman"/>
        <family val="1"/>
      </rPr>
      <t>27000</t>
    </r>
    <r>
      <rPr>
        <sz val="11"/>
        <rFont val="宋体"/>
        <family val="0"/>
      </rPr>
      <t>米、埋地管线</t>
    </r>
    <r>
      <rPr>
        <sz val="11"/>
        <rFont val="Times New Roman"/>
        <family val="1"/>
      </rPr>
      <t>15km</t>
    </r>
    <r>
      <rPr>
        <sz val="11"/>
        <rFont val="宋体"/>
        <family val="0"/>
      </rPr>
      <t>及附属设施更新改造；居民户内燃气整改</t>
    </r>
    <r>
      <rPr>
        <sz val="11"/>
        <rFont val="Times New Roman"/>
        <family val="1"/>
      </rPr>
      <t>9000</t>
    </r>
    <r>
      <rPr>
        <sz val="11"/>
        <rFont val="宋体"/>
        <family val="0"/>
      </rPr>
      <t>户（包含软管更换、加装燃气安全装置等）</t>
    </r>
  </si>
  <si>
    <r>
      <rPr>
        <sz val="11"/>
        <rFont val="宋体"/>
        <family val="0"/>
      </rPr>
      <t>重庆市开州区白鹤街道片区老旧小区配套基础设施改造项目（城市燃气管道老化更新改造）</t>
    </r>
  </si>
  <si>
    <r>
      <rPr>
        <sz val="11"/>
        <rFont val="宋体"/>
        <family val="0"/>
      </rPr>
      <t>燃气立管</t>
    </r>
    <r>
      <rPr>
        <sz val="11"/>
        <rFont val="Times New Roman"/>
        <family val="1"/>
      </rPr>
      <t>34872</t>
    </r>
    <r>
      <rPr>
        <sz val="11"/>
        <rFont val="宋体"/>
        <family val="0"/>
      </rPr>
      <t>米、埋地管线</t>
    </r>
    <r>
      <rPr>
        <sz val="11"/>
        <rFont val="Times New Roman"/>
        <family val="1"/>
      </rPr>
      <t>16km</t>
    </r>
    <r>
      <rPr>
        <sz val="11"/>
        <rFont val="宋体"/>
        <family val="0"/>
      </rPr>
      <t>及附属设施更新改造；居民户内燃气整改</t>
    </r>
    <r>
      <rPr>
        <sz val="11"/>
        <rFont val="Times New Roman"/>
        <family val="1"/>
      </rPr>
      <t>11624</t>
    </r>
    <r>
      <rPr>
        <sz val="11"/>
        <rFont val="宋体"/>
        <family val="0"/>
      </rPr>
      <t>户（包含软管更换、加装燃气安全装置等）</t>
    </r>
  </si>
  <si>
    <r>
      <rPr>
        <sz val="11"/>
        <rFont val="宋体"/>
        <family val="0"/>
      </rPr>
      <t>重庆市开州区丰乐街道片区老旧小区配套基础设施改造项目（城市燃气管道老化更新改造）</t>
    </r>
  </si>
  <si>
    <r>
      <rPr>
        <sz val="11"/>
        <rFont val="宋体"/>
        <family val="0"/>
      </rPr>
      <t>燃气立管</t>
    </r>
    <r>
      <rPr>
        <sz val="11"/>
        <rFont val="Times New Roman"/>
        <family val="1"/>
      </rPr>
      <t>23466</t>
    </r>
    <r>
      <rPr>
        <sz val="11"/>
        <rFont val="宋体"/>
        <family val="0"/>
      </rPr>
      <t>米、埋地管线</t>
    </r>
    <r>
      <rPr>
        <sz val="11"/>
        <rFont val="Times New Roman"/>
        <family val="1"/>
      </rPr>
      <t>13.2km</t>
    </r>
    <r>
      <rPr>
        <sz val="11"/>
        <rFont val="宋体"/>
        <family val="0"/>
      </rPr>
      <t>及附属设施更新改造；居民户内燃气整改</t>
    </r>
    <r>
      <rPr>
        <sz val="11"/>
        <rFont val="Times New Roman"/>
        <family val="1"/>
      </rPr>
      <t>7822</t>
    </r>
    <r>
      <rPr>
        <sz val="11"/>
        <rFont val="宋体"/>
        <family val="0"/>
      </rPr>
      <t>户（包含软管更换、加装燃气安全装置等）</t>
    </r>
  </si>
  <si>
    <r>
      <rPr>
        <sz val="11"/>
        <rFont val="宋体"/>
        <family val="0"/>
      </rPr>
      <t>重庆市开州区镇东街道片区老旧小区配套基础设施改造项目（城市燃气管道老化更新改造）</t>
    </r>
  </si>
  <si>
    <r>
      <rPr>
        <sz val="11"/>
        <rFont val="宋体"/>
        <family val="0"/>
      </rPr>
      <t>燃气立管</t>
    </r>
    <r>
      <rPr>
        <sz val="11"/>
        <rFont val="Times New Roman"/>
        <family val="1"/>
      </rPr>
      <t>11829</t>
    </r>
    <r>
      <rPr>
        <sz val="11"/>
        <rFont val="宋体"/>
        <family val="0"/>
      </rPr>
      <t>米、埋地管线</t>
    </r>
    <r>
      <rPr>
        <sz val="11"/>
        <rFont val="Times New Roman"/>
        <family val="1"/>
      </rPr>
      <t>9km</t>
    </r>
    <r>
      <rPr>
        <sz val="11"/>
        <rFont val="宋体"/>
        <family val="0"/>
      </rPr>
      <t>及附属设施更新改造；居民户内燃气整改</t>
    </r>
    <r>
      <rPr>
        <sz val="11"/>
        <rFont val="Times New Roman"/>
        <family val="1"/>
      </rPr>
      <t>3943</t>
    </r>
    <r>
      <rPr>
        <sz val="11"/>
        <rFont val="宋体"/>
        <family val="0"/>
      </rPr>
      <t>户（包含软管更换、加装燃气安全装置等）</t>
    </r>
  </si>
  <si>
    <r>
      <rPr>
        <sz val="11"/>
        <rFont val="宋体"/>
        <family val="0"/>
      </rPr>
      <t>重庆市开州区文峰街道三中片区保障性租赁住房配套基础设施改造项目（城市燃气管道老化更新改造）</t>
    </r>
  </si>
  <si>
    <r>
      <rPr>
        <sz val="11"/>
        <rFont val="宋体"/>
        <family val="0"/>
      </rPr>
      <t>燃气立管</t>
    </r>
    <r>
      <rPr>
        <sz val="11"/>
        <rFont val="Times New Roman"/>
        <family val="1"/>
      </rPr>
      <t>25200</t>
    </r>
    <r>
      <rPr>
        <sz val="11"/>
        <rFont val="宋体"/>
        <family val="0"/>
      </rPr>
      <t>米、埋地管线</t>
    </r>
    <r>
      <rPr>
        <sz val="11"/>
        <rFont val="Times New Roman"/>
        <family val="1"/>
      </rPr>
      <t>15km</t>
    </r>
    <r>
      <rPr>
        <sz val="11"/>
        <rFont val="宋体"/>
        <family val="0"/>
      </rPr>
      <t>及附属设施更新改造；居民户内燃气整改</t>
    </r>
    <r>
      <rPr>
        <sz val="11"/>
        <rFont val="Times New Roman"/>
        <family val="1"/>
      </rPr>
      <t>8400</t>
    </r>
    <r>
      <rPr>
        <sz val="11"/>
        <rFont val="宋体"/>
        <family val="0"/>
      </rPr>
      <t>户（包含软管更换、加装燃气安全装置等）</t>
    </r>
  </si>
  <si>
    <r>
      <rPr>
        <sz val="11"/>
        <rFont val="宋体"/>
        <family val="0"/>
      </rPr>
      <t>重庆市开州区文峰街道中吉社区保障性租赁住房配套基础设施改造项目（城市燃气管道老化更新改造）</t>
    </r>
  </si>
  <si>
    <r>
      <rPr>
        <sz val="11"/>
        <rFont val="宋体"/>
        <family val="0"/>
      </rPr>
      <t>燃气立管</t>
    </r>
    <r>
      <rPr>
        <sz val="11"/>
        <rFont val="Times New Roman"/>
        <family val="1"/>
      </rPr>
      <t>33600</t>
    </r>
    <r>
      <rPr>
        <sz val="11"/>
        <rFont val="宋体"/>
        <family val="0"/>
      </rPr>
      <t>米、埋地管线</t>
    </r>
    <r>
      <rPr>
        <sz val="11"/>
        <rFont val="Times New Roman"/>
        <family val="1"/>
      </rPr>
      <t>13.2km</t>
    </r>
    <r>
      <rPr>
        <sz val="11"/>
        <rFont val="宋体"/>
        <family val="0"/>
      </rPr>
      <t>及附属设施更新改造；居民户内燃气整改</t>
    </r>
    <r>
      <rPr>
        <sz val="11"/>
        <rFont val="Times New Roman"/>
        <family val="1"/>
      </rPr>
      <t>11200</t>
    </r>
    <r>
      <rPr>
        <sz val="11"/>
        <rFont val="宋体"/>
        <family val="0"/>
      </rPr>
      <t>户（包含软管更换、加装燃气安全装置等）</t>
    </r>
  </si>
  <si>
    <r>
      <rPr>
        <sz val="11"/>
        <rFont val="宋体"/>
        <family val="0"/>
      </rPr>
      <t>重庆市开州区汉丰街道驷马社区保障性租赁住房配套基础设施改造项目（城市燃气管道老化更新改造）</t>
    </r>
  </si>
  <si>
    <r>
      <rPr>
        <sz val="11"/>
        <rFont val="宋体"/>
        <family val="0"/>
      </rPr>
      <t>燃气立管</t>
    </r>
    <r>
      <rPr>
        <sz val="11"/>
        <rFont val="Times New Roman"/>
        <family val="1"/>
      </rPr>
      <t>32400</t>
    </r>
    <r>
      <rPr>
        <sz val="11"/>
        <rFont val="宋体"/>
        <family val="0"/>
      </rPr>
      <t>米、埋地管线</t>
    </r>
    <r>
      <rPr>
        <sz val="11"/>
        <rFont val="Times New Roman"/>
        <family val="1"/>
      </rPr>
      <t>13.2km</t>
    </r>
    <r>
      <rPr>
        <sz val="11"/>
        <rFont val="宋体"/>
        <family val="0"/>
      </rPr>
      <t>附属设施更新改造；居民户内燃气整改</t>
    </r>
    <r>
      <rPr>
        <sz val="11"/>
        <rFont val="Times New Roman"/>
        <family val="1"/>
      </rPr>
      <t>10800</t>
    </r>
    <r>
      <rPr>
        <sz val="11"/>
        <rFont val="宋体"/>
        <family val="0"/>
      </rPr>
      <t>户（包含软管更换、加装燃气安全装置等）</t>
    </r>
  </si>
  <si>
    <r>
      <rPr>
        <sz val="11"/>
        <rFont val="宋体"/>
        <family val="0"/>
      </rPr>
      <t>重庆市开州区云枫街道片区保障性租赁住房配套基础设施改造项目（城市燃气管道老化更新改造）</t>
    </r>
  </si>
  <si>
    <r>
      <rPr>
        <sz val="11"/>
        <rFont val="宋体"/>
        <family val="0"/>
      </rPr>
      <t>燃气立管</t>
    </r>
    <r>
      <rPr>
        <sz val="11"/>
        <rFont val="Times New Roman"/>
        <family val="1"/>
      </rPr>
      <t>10500</t>
    </r>
    <r>
      <rPr>
        <sz val="11"/>
        <rFont val="宋体"/>
        <family val="0"/>
      </rPr>
      <t>米、埋地管线</t>
    </r>
    <r>
      <rPr>
        <sz val="11"/>
        <rFont val="Times New Roman"/>
        <family val="1"/>
      </rPr>
      <t>8.4km</t>
    </r>
    <r>
      <rPr>
        <sz val="11"/>
        <rFont val="宋体"/>
        <family val="0"/>
      </rPr>
      <t>及附属设施更新改造；居民户内燃气整改</t>
    </r>
    <r>
      <rPr>
        <sz val="11"/>
        <rFont val="Times New Roman"/>
        <family val="1"/>
      </rPr>
      <t>3500</t>
    </r>
    <r>
      <rPr>
        <sz val="11"/>
        <rFont val="宋体"/>
        <family val="0"/>
      </rPr>
      <t>户（包含软管更换、加装燃气安全装置等）</t>
    </r>
  </si>
  <si>
    <r>
      <rPr>
        <sz val="11"/>
        <rFont val="宋体"/>
        <family val="0"/>
      </rPr>
      <t>重庆市开州区正安街道片区保障性租赁住房配套基础设施改造项目（城市燃气管道老化更新改造）</t>
    </r>
  </si>
  <si>
    <r>
      <rPr>
        <sz val="11"/>
        <rFont val="宋体"/>
        <family val="0"/>
      </rPr>
      <t>燃气立管</t>
    </r>
    <r>
      <rPr>
        <sz val="11"/>
        <rFont val="Times New Roman"/>
        <family val="1"/>
      </rPr>
      <t>36822</t>
    </r>
    <r>
      <rPr>
        <sz val="11"/>
        <rFont val="宋体"/>
        <family val="0"/>
      </rPr>
      <t>米、埋地管线</t>
    </r>
    <r>
      <rPr>
        <sz val="11"/>
        <rFont val="Times New Roman"/>
        <family val="1"/>
      </rPr>
      <t>16.8km</t>
    </r>
    <r>
      <rPr>
        <sz val="11"/>
        <rFont val="宋体"/>
        <family val="0"/>
      </rPr>
      <t>及附属设施更新改造；居民户内燃气整改</t>
    </r>
    <r>
      <rPr>
        <sz val="11"/>
        <rFont val="Times New Roman"/>
        <family val="1"/>
      </rPr>
      <t>12274</t>
    </r>
    <r>
      <rPr>
        <sz val="11"/>
        <rFont val="宋体"/>
        <family val="0"/>
      </rPr>
      <t>户（包含软管更换、加装燃气安全装置等）</t>
    </r>
  </si>
  <si>
    <r>
      <rPr>
        <sz val="11"/>
        <rFont val="宋体"/>
        <family val="0"/>
      </rPr>
      <t>重庆市开州区浦里城区长沙片区保障性租赁住房配套基础设施改造项目（城市燃气管道老化更新改造）</t>
    </r>
  </si>
  <si>
    <r>
      <rPr>
        <sz val="11"/>
        <rFont val="宋体"/>
        <family val="0"/>
      </rPr>
      <t>浦发投资集团</t>
    </r>
  </si>
  <si>
    <r>
      <t>燃气立管</t>
    </r>
    <r>
      <rPr>
        <sz val="11"/>
        <rFont val="Times New Roman"/>
        <family val="1"/>
      </rPr>
      <t>7500</t>
    </r>
    <r>
      <rPr>
        <sz val="11"/>
        <rFont val="宋体"/>
        <family val="0"/>
      </rPr>
      <t>米、埋地管线</t>
    </r>
    <r>
      <rPr>
        <sz val="11"/>
        <rFont val="Times New Roman"/>
        <family val="1"/>
      </rPr>
      <t>18km</t>
    </r>
    <r>
      <rPr>
        <sz val="11"/>
        <rFont val="宋体"/>
        <family val="0"/>
      </rPr>
      <t>及附属设施更新改造；居民户内燃气整改</t>
    </r>
    <r>
      <rPr>
        <sz val="11"/>
        <rFont val="Times New Roman"/>
        <family val="1"/>
      </rPr>
      <t>2500</t>
    </r>
    <r>
      <rPr>
        <sz val="11"/>
        <rFont val="宋体"/>
        <family val="0"/>
      </rPr>
      <t>户（包含软管更换、加装燃气安全装置等）</t>
    </r>
  </si>
  <si>
    <r>
      <rPr>
        <sz val="11"/>
        <rFont val="宋体"/>
        <family val="0"/>
      </rPr>
      <t>浦里新区管委会</t>
    </r>
  </si>
  <si>
    <r>
      <rPr>
        <sz val="11"/>
        <rFont val="宋体"/>
        <family val="0"/>
      </rPr>
      <t>邓果</t>
    </r>
  </si>
  <si>
    <t>重庆市开州区中吉片区燃气管道及设施老化更新改造项目</t>
  </si>
  <si>
    <r>
      <t>市政管道</t>
    </r>
    <r>
      <rPr>
        <sz val="11"/>
        <rFont val="Times New Roman"/>
        <family val="1"/>
      </rPr>
      <t>20km</t>
    </r>
    <r>
      <rPr>
        <sz val="11"/>
        <rFont val="宋体"/>
        <family val="0"/>
      </rPr>
      <t>、庭院管道</t>
    </r>
    <r>
      <rPr>
        <sz val="11"/>
        <rFont val="Times New Roman"/>
        <family val="1"/>
      </rPr>
      <t>40km</t>
    </r>
    <r>
      <rPr>
        <sz val="11"/>
        <rFont val="宋体"/>
        <family val="0"/>
      </rPr>
      <t>、燃气立管</t>
    </r>
    <r>
      <rPr>
        <sz val="11"/>
        <rFont val="Times New Roman"/>
        <family val="1"/>
      </rPr>
      <t>36km</t>
    </r>
    <r>
      <rPr>
        <sz val="11"/>
        <rFont val="宋体"/>
        <family val="0"/>
      </rPr>
      <t>、居民户内燃气整改</t>
    </r>
    <r>
      <rPr>
        <sz val="11"/>
        <rFont val="Times New Roman"/>
        <family val="1"/>
      </rPr>
      <t>12000</t>
    </r>
    <r>
      <rPr>
        <sz val="11"/>
        <rFont val="宋体"/>
        <family val="0"/>
      </rPr>
      <t>户（包含软管更换、加装燃气安全装置等）、工商业客户燃气隐患整改</t>
    </r>
    <r>
      <rPr>
        <sz val="11"/>
        <rFont val="Times New Roman"/>
        <family val="1"/>
      </rPr>
      <t>600</t>
    </r>
    <r>
      <rPr>
        <sz val="11"/>
        <rFont val="宋体"/>
        <family val="0"/>
      </rPr>
      <t>户；供水管网改造</t>
    </r>
    <r>
      <rPr>
        <sz val="11"/>
        <rFont val="Times New Roman"/>
        <family val="1"/>
      </rPr>
      <t>18km</t>
    </r>
    <r>
      <rPr>
        <sz val="11"/>
        <rFont val="宋体"/>
        <family val="0"/>
      </rPr>
      <t>，二次供水设施改造</t>
    </r>
    <r>
      <rPr>
        <sz val="11"/>
        <rFont val="Times New Roman"/>
        <family val="1"/>
      </rPr>
      <t>10</t>
    </r>
    <r>
      <rPr>
        <sz val="11"/>
        <rFont val="宋体"/>
        <family val="0"/>
      </rPr>
      <t>座；排水管网改造</t>
    </r>
    <r>
      <rPr>
        <sz val="11"/>
        <rFont val="Times New Roman"/>
        <family val="1"/>
      </rPr>
      <t>10km</t>
    </r>
    <r>
      <rPr>
        <sz val="11"/>
        <rFont val="宋体"/>
        <family val="0"/>
      </rPr>
      <t>，生化池改造</t>
    </r>
    <r>
      <rPr>
        <sz val="11"/>
        <rFont val="Times New Roman"/>
        <family val="1"/>
      </rPr>
      <t>11</t>
    </r>
    <r>
      <rPr>
        <sz val="11"/>
        <rFont val="宋体"/>
        <family val="0"/>
      </rPr>
      <t>座。</t>
    </r>
  </si>
  <si>
    <t>重庆市开州区安康片区燃气管道及设施老化更新改造项目</t>
  </si>
  <si>
    <t>市政管道30km、庭院管道50km、燃气立管60km、居民户内燃气整改20000户（包含软管更换、加装燃气安全装置等）、安康CNG站技术改造1项、工商业客户燃气隐患整改800户；供水管网改造15km，二次供水设施改造20座；排水管网改造16.1km，生化池改造94座。</t>
  </si>
  <si>
    <t>重庆市开州区镇东、丰乐、盛山片区燃气管道及设施老化更新改造项目</t>
  </si>
  <si>
    <t>重庆市开州区浦里城区燃气管道及设施老化更新改造项目</t>
  </si>
  <si>
    <r>
      <t>市政管道</t>
    </r>
    <r>
      <rPr>
        <sz val="11"/>
        <rFont val="Times New Roman"/>
        <family val="1"/>
      </rPr>
      <t>20km</t>
    </r>
    <r>
      <rPr>
        <sz val="11"/>
        <rFont val="宋体"/>
        <family val="0"/>
      </rPr>
      <t>、庭院管道</t>
    </r>
    <r>
      <rPr>
        <sz val="11"/>
        <rFont val="Times New Roman"/>
        <family val="1"/>
      </rPr>
      <t>60km</t>
    </r>
    <r>
      <rPr>
        <sz val="11"/>
        <rFont val="宋体"/>
        <family val="0"/>
      </rPr>
      <t>、燃气立管</t>
    </r>
    <r>
      <rPr>
        <sz val="11"/>
        <rFont val="Times New Roman"/>
        <family val="1"/>
      </rPr>
      <t>60km</t>
    </r>
    <r>
      <rPr>
        <sz val="11"/>
        <rFont val="宋体"/>
        <family val="0"/>
      </rPr>
      <t>、居民户内燃气整改</t>
    </r>
    <r>
      <rPr>
        <sz val="11"/>
        <rFont val="Times New Roman"/>
        <family val="1"/>
      </rPr>
      <t>20000</t>
    </r>
    <r>
      <rPr>
        <sz val="11"/>
        <rFont val="宋体"/>
        <family val="0"/>
      </rPr>
      <t>户（包含软管更换、加装燃气安全装置等）、高桥配气站搬迁</t>
    </r>
    <r>
      <rPr>
        <sz val="11"/>
        <rFont val="Times New Roman"/>
        <family val="1"/>
      </rPr>
      <t>1</t>
    </r>
    <r>
      <rPr>
        <sz val="11"/>
        <rFont val="宋体"/>
        <family val="0"/>
      </rPr>
      <t>项、工商业客户燃气隐患整改</t>
    </r>
    <r>
      <rPr>
        <sz val="11"/>
        <rFont val="Times New Roman"/>
        <family val="1"/>
      </rPr>
      <t>400</t>
    </r>
    <r>
      <rPr>
        <sz val="11"/>
        <rFont val="宋体"/>
        <family val="0"/>
      </rPr>
      <t>户；供水管网改造</t>
    </r>
    <r>
      <rPr>
        <sz val="11"/>
        <rFont val="Times New Roman"/>
        <family val="1"/>
      </rPr>
      <t>61.9km</t>
    </r>
    <r>
      <rPr>
        <sz val="11"/>
        <rFont val="宋体"/>
        <family val="0"/>
      </rPr>
      <t>。</t>
    </r>
  </si>
  <si>
    <r>
      <rPr>
        <sz val="11"/>
        <rFont val="宋体"/>
        <family val="0"/>
      </rPr>
      <t>重庆市开州区浦里新区生物医药产业园建设项目一期污水干管部分</t>
    </r>
  </si>
  <si>
    <r>
      <rPr>
        <sz val="11"/>
        <rFont val="宋体"/>
        <family val="0"/>
      </rPr>
      <t>浦里建设公司</t>
    </r>
  </si>
  <si>
    <r>
      <rPr>
        <sz val="11"/>
        <rFont val="宋体"/>
        <family val="0"/>
      </rPr>
      <t>规模</t>
    </r>
    <r>
      <rPr>
        <sz val="11"/>
        <rFont val="Times New Roman"/>
        <family val="1"/>
      </rPr>
      <t>200L/S</t>
    </r>
    <r>
      <rPr>
        <sz val="11"/>
        <rFont val="宋体"/>
        <family val="0"/>
      </rPr>
      <t>一体化提升泵站</t>
    </r>
    <r>
      <rPr>
        <sz val="11"/>
        <rFont val="Times New Roman"/>
        <family val="1"/>
      </rPr>
      <t>1</t>
    </r>
    <r>
      <rPr>
        <sz val="11"/>
        <rFont val="宋体"/>
        <family val="0"/>
      </rPr>
      <t>座，</t>
    </r>
    <r>
      <rPr>
        <sz val="11"/>
        <rFont val="Times New Roman"/>
        <family val="1"/>
      </rPr>
      <t>DN500</t>
    </r>
    <r>
      <rPr>
        <sz val="11"/>
        <rFont val="宋体"/>
        <family val="0"/>
      </rPr>
      <t>球墨铸铁管</t>
    </r>
    <r>
      <rPr>
        <sz val="11"/>
        <rFont val="Times New Roman"/>
        <family val="1"/>
      </rPr>
      <t>1400m</t>
    </r>
    <r>
      <rPr>
        <sz val="11"/>
        <rFont val="宋体"/>
        <family val="0"/>
      </rPr>
      <t>，完善电力等相关配套设施。</t>
    </r>
  </si>
  <si>
    <r>
      <rPr>
        <sz val="11"/>
        <rFont val="宋体"/>
        <family val="0"/>
      </rPr>
      <t>办理选址和编制可研报告</t>
    </r>
  </si>
  <si>
    <r>
      <rPr>
        <sz val="11"/>
        <rFont val="宋体"/>
        <family val="0"/>
      </rPr>
      <t>电子产品配件项目</t>
    </r>
  </si>
  <si>
    <r>
      <rPr>
        <sz val="11"/>
        <rFont val="宋体"/>
        <family val="0"/>
      </rPr>
      <t>东耀塑胶制品（惠州）有限公司</t>
    </r>
  </si>
  <si>
    <r>
      <rPr>
        <sz val="11"/>
        <rFont val="宋体"/>
        <family val="0"/>
      </rPr>
      <t>租赁临江园区厂房</t>
    </r>
    <r>
      <rPr>
        <sz val="11"/>
        <rFont val="Times New Roman"/>
        <family val="1"/>
      </rPr>
      <t>2700</t>
    </r>
    <r>
      <rPr>
        <sz val="11"/>
        <rFont val="宋体"/>
        <family val="0"/>
      </rPr>
      <t>平方米，建设电子产品配件生产项目</t>
    </r>
  </si>
  <si>
    <r>
      <rPr>
        <sz val="11"/>
        <rFont val="宋体"/>
        <family val="0"/>
      </rPr>
      <t>正在装修厂房</t>
    </r>
  </si>
  <si>
    <r>
      <rPr>
        <sz val="11"/>
        <rFont val="宋体"/>
        <family val="0"/>
      </rPr>
      <t>项目完工</t>
    </r>
  </si>
  <si>
    <r>
      <rPr>
        <sz val="11"/>
        <rFont val="宋体"/>
        <family val="0"/>
      </rPr>
      <t>精密磨具及五金配件项目</t>
    </r>
  </si>
  <si>
    <r>
      <rPr>
        <sz val="11"/>
        <rFont val="宋体"/>
        <family val="0"/>
      </rPr>
      <t>东莞世精精密五金有限公司</t>
    </r>
  </si>
  <si>
    <r>
      <rPr>
        <sz val="11"/>
        <rFont val="宋体"/>
        <family val="0"/>
      </rPr>
      <t>精密磨具及五金配件生产项目</t>
    </r>
  </si>
  <si>
    <r>
      <rPr>
        <sz val="11"/>
        <rFont val="宋体"/>
        <family val="0"/>
      </rPr>
      <t>正在进行调试</t>
    </r>
  </si>
  <si>
    <r>
      <rPr>
        <sz val="11"/>
        <rFont val="宋体"/>
        <family val="0"/>
      </rPr>
      <t>报废机动车回收拆解再利用项目</t>
    </r>
  </si>
  <si>
    <r>
      <rPr>
        <sz val="11"/>
        <rFont val="宋体"/>
        <family val="0"/>
      </rPr>
      <t>东莞市竟益丝印器材有限公司</t>
    </r>
  </si>
  <si>
    <r>
      <rPr>
        <sz val="11"/>
        <rFont val="宋体"/>
        <family val="0"/>
      </rPr>
      <t>以购买白鹤园区厂房（面积</t>
    </r>
    <r>
      <rPr>
        <sz val="11"/>
        <rFont val="Times New Roman"/>
        <family val="1"/>
      </rPr>
      <t>31.4</t>
    </r>
    <r>
      <rPr>
        <sz val="11"/>
        <rFont val="宋体"/>
        <family val="0"/>
      </rPr>
      <t>亩）为项目载体，建设报废机动车回收拆解再利用及废金属环保加工生产线，建成后可年拆解机动车</t>
    </r>
    <r>
      <rPr>
        <sz val="11"/>
        <rFont val="Times New Roman"/>
        <family val="1"/>
      </rPr>
      <t>20000</t>
    </r>
    <r>
      <rPr>
        <sz val="11"/>
        <rFont val="宋体"/>
        <family val="0"/>
      </rPr>
      <t>台，精细处理废金属</t>
    </r>
    <r>
      <rPr>
        <sz val="11"/>
        <rFont val="Times New Roman"/>
        <family val="1"/>
      </rPr>
      <t>5</t>
    </r>
    <r>
      <rPr>
        <sz val="11"/>
        <rFont val="宋体"/>
        <family val="0"/>
      </rPr>
      <t>万吨。</t>
    </r>
  </si>
  <si>
    <r>
      <rPr>
        <sz val="11"/>
        <rFont val="宋体"/>
        <family val="0"/>
      </rPr>
      <t>厂房装修中</t>
    </r>
  </si>
  <si>
    <r>
      <rPr>
        <sz val="11"/>
        <rFont val="宋体"/>
        <family val="0"/>
      </rPr>
      <t>投产</t>
    </r>
  </si>
  <si>
    <r>
      <rPr>
        <sz val="11"/>
        <rFont val="宋体"/>
        <family val="0"/>
      </rPr>
      <t>区经济信息委</t>
    </r>
  </si>
  <si>
    <t>北部山区（满月镇、雪宝山镇、关面乡）天然气管道建设工程</t>
  </si>
  <si>
    <r>
      <rPr>
        <sz val="11"/>
        <rFont val="宋体"/>
        <family val="0"/>
      </rPr>
      <t>开县东升能源有限公司</t>
    </r>
  </si>
  <si>
    <t>建设满月镇、雪宝山镇、关面乡供气管网164公里，升级改造前端供气设施设备，新建调峰储配及应急抢险站1座。</t>
  </si>
  <si>
    <t>已建设完成天然气主管道4公里</t>
  </si>
  <si>
    <r>
      <rPr>
        <sz val="11"/>
        <rFont val="宋体"/>
        <family val="0"/>
      </rPr>
      <t>完成建设双河口至雪宝山镇主管道及雪宝山镇、关面乡场镇管网建设</t>
    </r>
  </si>
  <si>
    <r>
      <rPr>
        <sz val="11"/>
        <rFont val="宋体"/>
        <family val="0"/>
      </rPr>
      <t>竹溪镇农村人居环境整治示范工程</t>
    </r>
  </si>
  <si>
    <t>竹溪镇政府</t>
  </si>
  <si>
    <r>
      <rPr>
        <sz val="11"/>
        <rFont val="宋体"/>
        <family val="0"/>
      </rPr>
      <t>新建竹溪、大塆等村污水处理设施及管网，农村生活垃圾收运系统配套。</t>
    </r>
  </si>
  <si>
    <r>
      <rPr>
        <sz val="11"/>
        <rFont val="宋体"/>
        <family val="0"/>
      </rPr>
      <t>完成可研、初设批复，在做开工准备</t>
    </r>
  </si>
  <si>
    <r>
      <rPr>
        <sz val="11"/>
        <rFont val="宋体"/>
        <family val="0"/>
      </rPr>
      <t>完成工程量</t>
    </r>
    <r>
      <rPr>
        <sz val="11"/>
        <rFont val="Times New Roman"/>
        <family val="1"/>
      </rPr>
      <t>50%</t>
    </r>
  </si>
  <si>
    <r>
      <rPr>
        <sz val="11"/>
        <rFont val="宋体"/>
        <family val="0"/>
      </rPr>
      <t>区农业农村委</t>
    </r>
  </si>
  <si>
    <r>
      <rPr>
        <sz val="11"/>
        <rFont val="宋体"/>
        <family val="0"/>
      </rPr>
      <t>邱文军</t>
    </r>
  </si>
  <si>
    <r>
      <rPr>
        <sz val="11"/>
        <rFont val="宋体"/>
        <family val="0"/>
      </rPr>
      <t>大进镇农村人居环境整治示范工程</t>
    </r>
  </si>
  <si>
    <r>
      <rPr>
        <sz val="11"/>
        <rFont val="宋体"/>
        <family val="0"/>
      </rPr>
      <t>大进镇人民政府</t>
    </r>
  </si>
  <si>
    <r>
      <rPr>
        <sz val="11"/>
        <rFont val="宋体"/>
        <family val="0"/>
      </rPr>
      <t>新建大进镇红旗村、关坪村、新元村污水处理设施及管网，村容村貌提升</t>
    </r>
  </si>
  <si>
    <r>
      <rPr>
        <b/>
        <sz val="12"/>
        <rFont val="方正黑体_GBK"/>
        <family val="4"/>
      </rPr>
      <t>前期准备项目</t>
    </r>
    <r>
      <rPr>
        <b/>
        <sz val="12"/>
        <rFont val="Times New Roman"/>
        <family val="1"/>
      </rPr>
      <t>47</t>
    </r>
    <r>
      <rPr>
        <b/>
        <sz val="12"/>
        <rFont val="方正黑体_GBK"/>
        <family val="4"/>
      </rPr>
      <t>个</t>
    </r>
  </si>
  <si>
    <t>开州区军民融合建设项目一期</t>
  </si>
  <si>
    <t>开元鼎公司</t>
  </si>
  <si>
    <t>主要新建民兵训练综合楼、战术训练楼、民兵训练操场、跑道、篮球场、网球场、障碍训练场、地下架空训练馆及停车场，并对齐圣民兵培训公寓主体建筑进行外墙整修，内部进行改建维修、提升周边绿化景观、通行道路，配套完善训练设施设备及给排水管网等基础设施。</t>
  </si>
  <si>
    <r>
      <t>陈华东、</t>
    </r>
    <r>
      <rPr>
        <sz val="11"/>
        <rFont val="Times New Roman"/>
        <family val="1"/>
      </rPr>
      <t xml:space="preserve">
</t>
    </r>
    <r>
      <rPr>
        <sz val="11"/>
        <rFont val="宋体"/>
        <family val="0"/>
      </rPr>
      <t>田贵虎</t>
    </r>
  </si>
  <si>
    <r>
      <rPr>
        <sz val="11"/>
        <rFont val="宋体"/>
        <family val="0"/>
      </rPr>
      <t>周都村溯源广场提升改建工程</t>
    </r>
  </si>
  <si>
    <r>
      <rPr>
        <sz val="11"/>
        <rFont val="宋体"/>
        <family val="0"/>
      </rPr>
      <t>开元鼎</t>
    </r>
    <r>
      <rPr>
        <sz val="11"/>
        <rFont val="Times New Roman"/>
        <family val="1"/>
      </rPr>
      <t xml:space="preserve">
</t>
    </r>
    <r>
      <rPr>
        <sz val="11"/>
        <rFont val="宋体"/>
        <family val="0"/>
      </rPr>
      <t>公司</t>
    </r>
  </si>
  <si>
    <r>
      <rPr>
        <sz val="11"/>
        <rFont val="宋体"/>
        <family val="0"/>
      </rPr>
      <t>前期准备</t>
    </r>
  </si>
  <si>
    <r>
      <rPr>
        <sz val="11"/>
        <rFont val="宋体"/>
        <family val="0"/>
      </rPr>
      <t>主要建设溯源广场展廊约</t>
    </r>
    <r>
      <rPr>
        <sz val="11"/>
        <rFont val="Times New Roman"/>
        <family val="1"/>
      </rPr>
      <t>1600</t>
    </r>
    <r>
      <rPr>
        <sz val="11"/>
        <rFont val="宋体"/>
        <family val="0"/>
      </rPr>
      <t>平方米，改建广场路面铺装约</t>
    </r>
    <r>
      <rPr>
        <sz val="11"/>
        <rFont val="Times New Roman"/>
        <family val="1"/>
      </rPr>
      <t>2500</t>
    </r>
    <r>
      <rPr>
        <sz val="11"/>
        <rFont val="宋体"/>
        <family val="0"/>
      </rPr>
      <t>平方米，并配套景观绿化、雨污水管网等基础设施。</t>
    </r>
  </si>
  <si>
    <r>
      <rPr>
        <sz val="11"/>
        <rFont val="宋体"/>
        <family val="0"/>
      </rPr>
      <t>规划方案编制</t>
    </r>
  </si>
  <si>
    <r>
      <rPr>
        <sz val="11"/>
        <rFont val="宋体"/>
        <family val="0"/>
      </rPr>
      <t>黄成涛、田贵虎</t>
    </r>
  </si>
  <si>
    <t>周都村红色美丽村庄基础设施提升工程</t>
  </si>
  <si>
    <r>
      <rPr>
        <sz val="11"/>
        <rFont val="宋体"/>
        <family val="0"/>
      </rPr>
      <t>主要改造刘伯承故居管理用房、门市风貌及装修；提升故居广场建筑风貌及景观；复建刘帅出川码头；新建生态停车场</t>
    </r>
    <r>
      <rPr>
        <sz val="11"/>
        <rFont val="Times New Roman"/>
        <family val="1"/>
      </rPr>
      <t>2</t>
    </r>
    <r>
      <rPr>
        <sz val="11"/>
        <rFont val="宋体"/>
        <family val="0"/>
      </rPr>
      <t>个；改建黄桷古道约</t>
    </r>
    <r>
      <rPr>
        <sz val="11"/>
        <rFont val="Times New Roman"/>
        <family val="1"/>
      </rPr>
      <t>2</t>
    </r>
    <r>
      <rPr>
        <sz val="11"/>
        <rFont val="宋体"/>
        <family val="0"/>
      </rPr>
      <t>公里，完善周边景观绿化、小品；改扩建刘帅大桥至停车场支路。</t>
    </r>
  </si>
  <si>
    <t>开州区竹溪乡村振兴综合示范区建设项目</t>
  </si>
  <si>
    <t>湖山乡村公司</t>
  </si>
  <si>
    <t>建设竹溪生态乐园、渔乐岛奇趣庄园等</t>
  </si>
  <si>
    <r>
      <rPr>
        <sz val="11"/>
        <rFont val="宋体"/>
        <family val="0"/>
      </rPr>
      <t>开州区粮油</t>
    </r>
    <r>
      <rPr>
        <sz val="11"/>
        <rFont val="Times New Roman"/>
        <family val="1"/>
      </rPr>
      <t>“</t>
    </r>
    <r>
      <rPr>
        <sz val="11"/>
        <rFont val="宋体"/>
        <family val="0"/>
      </rPr>
      <t>产供储销旅</t>
    </r>
    <r>
      <rPr>
        <sz val="11"/>
        <rFont val="Times New Roman"/>
        <family val="1"/>
      </rPr>
      <t>”</t>
    </r>
    <r>
      <rPr>
        <sz val="11"/>
        <rFont val="宋体"/>
        <family val="0"/>
      </rPr>
      <t>融合发展项目</t>
    </r>
  </si>
  <si>
    <r>
      <rPr>
        <sz val="11"/>
        <rFont val="宋体"/>
        <family val="0"/>
      </rPr>
      <t>拟对九龙山、大德等</t>
    </r>
    <r>
      <rPr>
        <sz val="11"/>
        <rFont val="Times New Roman"/>
        <family val="1"/>
      </rPr>
      <t>15</t>
    </r>
    <r>
      <rPr>
        <sz val="11"/>
        <rFont val="宋体"/>
        <family val="0"/>
      </rPr>
      <t>个乡镇街道约</t>
    </r>
    <r>
      <rPr>
        <sz val="11"/>
        <rFont val="Times New Roman"/>
        <family val="1"/>
      </rPr>
      <t>10</t>
    </r>
    <r>
      <rPr>
        <sz val="11"/>
        <rFont val="宋体"/>
        <family val="0"/>
      </rPr>
      <t>万亩集中连片良田建设以粮油为主、果蔬为辅的农业现代化产业园，开展农、企结合的高标准粮油生产加工，开展农耕体验、康养休闲、科普研学等旅游活动，带动周边产业发展。以开街网为网络平台，实现粮食生产、网络销售、市场供应；建成</t>
    </r>
    <r>
      <rPr>
        <sz val="11"/>
        <rFont val="Times New Roman"/>
        <family val="1"/>
      </rPr>
      <t>“</t>
    </r>
    <r>
      <rPr>
        <sz val="11"/>
        <rFont val="宋体"/>
        <family val="0"/>
      </rPr>
      <t>产供储销旅</t>
    </r>
    <r>
      <rPr>
        <sz val="11"/>
        <rFont val="Times New Roman"/>
        <family val="1"/>
      </rPr>
      <t>”</t>
    </r>
    <r>
      <rPr>
        <sz val="11"/>
        <rFont val="宋体"/>
        <family val="0"/>
      </rPr>
      <t>结合的粮食安全生产体系和乡村振兴示范区。配套实施智慧农业试验示范基地、乡村生活体验基地、粮油初加工基地和数字智能网络销售平台等工程。</t>
    </r>
  </si>
  <si>
    <r>
      <rPr>
        <sz val="11"/>
        <rFont val="宋体"/>
        <family val="0"/>
      </rPr>
      <t>马营中药材种植二期</t>
    </r>
  </si>
  <si>
    <r>
      <rPr>
        <sz val="11"/>
        <rFont val="宋体"/>
        <family val="0"/>
      </rPr>
      <t>雪宝山公司</t>
    </r>
  </si>
  <si>
    <r>
      <rPr>
        <sz val="11"/>
        <rFont val="宋体"/>
        <family val="0"/>
      </rPr>
      <t>对</t>
    </r>
    <r>
      <rPr>
        <sz val="11"/>
        <rFont val="Times New Roman"/>
        <family val="1"/>
      </rPr>
      <t>130</t>
    </r>
    <r>
      <rPr>
        <sz val="11"/>
        <rFont val="宋体"/>
        <family val="0"/>
      </rPr>
      <t>亩土地进行清理，同时种植中药观赏药材，建设步道、休闲座椅、网红打卡设施等体验设施。</t>
    </r>
  </si>
  <si>
    <r>
      <rPr>
        <sz val="11"/>
        <rFont val="宋体"/>
        <family val="0"/>
      </rPr>
      <t>完成预算</t>
    </r>
  </si>
  <si>
    <r>
      <rPr>
        <sz val="11"/>
        <rFont val="宋体"/>
        <family val="0"/>
      </rPr>
      <t>马营月兔花园项目</t>
    </r>
  </si>
  <si>
    <r>
      <rPr>
        <sz val="11"/>
        <rFont val="宋体"/>
        <family val="0"/>
      </rPr>
      <t>对马营三角坝约</t>
    </r>
    <r>
      <rPr>
        <sz val="11"/>
        <rFont val="Times New Roman"/>
        <family val="1"/>
      </rPr>
      <t>80</t>
    </r>
    <r>
      <rPr>
        <sz val="11"/>
        <rFont val="宋体"/>
        <family val="0"/>
      </rPr>
      <t>亩土地（天河南岸）进行土地清理、种植景观中药材，打造一个精品园。</t>
    </r>
  </si>
  <si>
    <r>
      <rPr>
        <sz val="11"/>
        <rFont val="宋体"/>
        <family val="0"/>
      </rPr>
      <t>开州区满月镇乡村旅游民宿特色村建设项目</t>
    </r>
  </si>
  <si>
    <r>
      <rPr>
        <sz val="11"/>
        <rFont val="宋体"/>
        <family val="0"/>
      </rPr>
      <t>主要建设内容包括：一是民宿改造工程，对现有顶星村、马营村和双坪村约</t>
    </r>
    <r>
      <rPr>
        <sz val="11"/>
        <rFont val="Times New Roman"/>
        <family val="1"/>
      </rPr>
      <t>600</t>
    </r>
    <r>
      <rPr>
        <sz val="11"/>
        <rFont val="宋体"/>
        <family val="0"/>
      </rPr>
      <t>间农房房间进行风貌改造，改造内容包括厕所、农村生活垃圾治理、农村生活污水治理、院落改造等；二是乡村旅游基础设施完善工程，重点完善民宿集聚点接待中心、旅游步道、休息亭廊、停车场等乡村旅游基础设施；三是乡村旅游基地建设工程，完善户外拓展基地、露营基地、中药材科普体验基地（约</t>
    </r>
    <r>
      <rPr>
        <sz val="11"/>
        <rFont val="Times New Roman"/>
        <family val="1"/>
      </rPr>
      <t>950</t>
    </r>
    <r>
      <rPr>
        <sz val="11"/>
        <rFont val="宋体"/>
        <family val="0"/>
      </rPr>
      <t>亩）等载体建设。</t>
    </r>
  </si>
  <si>
    <r>
      <rPr>
        <sz val="11"/>
        <rFont val="宋体"/>
        <family val="0"/>
      </rPr>
      <t>开州区城市饮用水源鲤鱼塘水库周边水环境污染治理项目</t>
    </r>
  </si>
  <si>
    <r>
      <rPr>
        <sz val="11"/>
        <rFont val="宋体"/>
        <family val="0"/>
      </rPr>
      <t>本项目主要为</t>
    </r>
    <r>
      <rPr>
        <sz val="11"/>
        <rFont val="Times New Roman"/>
        <family val="1"/>
      </rPr>
      <t>1.04</t>
    </r>
    <r>
      <rPr>
        <sz val="11"/>
        <rFont val="宋体"/>
        <family val="0"/>
      </rPr>
      <t>亿</t>
    </r>
    <r>
      <rPr>
        <sz val="11"/>
        <rFont val="Times New Roman"/>
        <family val="1"/>
      </rPr>
      <t>m³</t>
    </r>
    <r>
      <rPr>
        <sz val="11"/>
        <rFont val="宋体"/>
        <family val="0"/>
      </rPr>
      <t>的鲤鱼塘水库水环境污染治理，含护岸工程、控源截污工程、生态修复工程、河道疏浚（清淤）工程、农业面源污染治理、周边集镇水环境治理等内容；主要建设内容包括护岸、河道疏浚、道路、防洪墙、生态隔离带、综合管网等工程，配套完善水质在线监测系统、水文水量在线监测系统、应急除藻设备、视频监控系统等内容。</t>
    </r>
  </si>
  <si>
    <r>
      <t>开州区南门镇</t>
    </r>
    <r>
      <rPr>
        <sz val="11"/>
        <rFont val="Times New Roman"/>
        <family val="1"/>
      </rPr>
      <t>2023</t>
    </r>
    <r>
      <rPr>
        <sz val="11"/>
        <rFont val="宋体"/>
        <family val="0"/>
      </rPr>
      <t>年农村污水治理项目</t>
    </r>
  </si>
  <si>
    <r>
      <t>本项目农村生活污水治理范围为南门镇</t>
    </r>
    <r>
      <rPr>
        <sz val="11"/>
        <rFont val="Times New Roman"/>
        <family val="1"/>
      </rPr>
      <t>7</t>
    </r>
    <r>
      <rPr>
        <sz val="11"/>
        <rFont val="宋体"/>
        <family val="0"/>
      </rPr>
      <t>个农村集中居民点的生活污水处理设施及管网的规划建设。建设内容包括新建配套污水管网</t>
    </r>
    <r>
      <rPr>
        <sz val="11"/>
        <rFont val="Times New Roman"/>
        <family val="1"/>
      </rPr>
      <t>DN300HDPE</t>
    </r>
    <r>
      <rPr>
        <sz val="11"/>
        <rFont val="宋体"/>
        <family val="0"/>
      </rPr>
      <t>双壁波纹管共计</t>
    </r>
    <r>
      <rPr>
        <sz val="11"/>
        <rFont val="Times New Roman"/>
        <family val="1"/>
      </rPr>
      <t>16.6km</t>
    </r>
    <r>
      <rPr>
        <sz val="11"/>
        <rFont val="宋体"/>
        <family val="0"/>
      </rPr>
      <t>，</t>
    </r>
    <r>
      <rPr>
        <sz val="11"/>
        <rFont val="Times New Roman"/>
        <family val="1"/>
      </rPr>
      <t>DN100PE</t>
    </r>
    <r>
      <rPr>
        <sz val="11"/>
        <rFont val="宋体"/>
        <family val="0"/>
      </rPr>
      <t>管共计</t>
    </r>
    <r>
      <rPr>
        <sz val="11"/>
        <rFont val="Times New Roman"/>
        <family val="1"/>
      </rPr>
      <t>18.7km</t>
    </r>
    <r>
      <rPr>
        <sz val="11"/>
        <rFont val="宋体"/>
        <family val="0"/>
      </rPr>
      <t>，污水处理站共计</t>
    </r>
    <r>
      <rPr>
        <sz val="11"/>
        <rFont val="Times New Roman"/>
        <family val="1"/>
      </rPr>
      <t>7</t>
    </r>
    <r>
      <rPr>
        <sz val="11"/>
        <rFont val="宋体"/>
        <family val="0"/>
      </rPr>
      <t>座</t>
    </r>
    <r>
      <rPr>
        <sz val="11"/>
        <rFont val="Times New Roman"/>
        <family val="1"/>
      </rPr>
      <t>,</t>
    </r>
    <r>
      <rPr>
        <sz val="11"/>
        <rFont val="宋体"/>
        <family val="0"/>
      </rPr>
      <t>总设计规模</t>
    </r>
    <r>
      <rPr>
        <sz val="11"/>
        <rFont val="Times New Roman"/>
        <family val="1"/>
      </rPr>
      <t>280</t>
    </r>
    <r>
      <rPr>
        <sz val="11"/>
        <rFont val="宋体"/>
        <family val="0"/>
      </rPr>
      <t>吨</t>
    </r>
    <r>
      <rPr>
        <sz val="11"/>
        <rFont val="Times New Roman"/>
        <family val="1"/>
      </rPr>
      <t>/</t>
    </r>
    <r>
      <rPr>
        <sz val="11"/>
        <rFont val="宋体"/>
        <family val="0"/>
      </rPr>
      <t>天等</t>
    </r>
  </si>
  <si>
    <r>
      <t>开州区临江镇、厚坝镇等</t>
    </r>
    <r>
      <rPr>
        <sz val="11"/>
        <rFont val="Times New Roman"/>
        <family val="1"/>
      </rPr>
      <t>8</t>
    </r>
    <r>
      <rPr>
        <sz val="11"/>
        <rFont val="宋体"/>
        <family val="0"/>
      </rPr>
      <t>个镇街农村污水治理工程（第一批）</t>
    </r>
  </si>
  <si>
    <t>8个乡镇涉及共12个农村集中聚居点的生活污水处理设施及管网建设，包括新建配套污水管网DN300HDPE双壁波纹管共计13.1km，DN100PE管共计17km，污水处理站共计12座,总设计规模500立方/天等</t>
  </si>
  <si>
    <r>
      <rPr>
        <sz val="11"/>
        <rFont val="宋体"/>
        <family val="0"/>
      </rPr>
      <t>竹溪镇集镇及沿河污水处理设施建设（开州区水环境综合治理</t>
    </r>
    <r>
      <rPr>
        <sz val="11"/>
        <rFont val="Times New Roman"/>
        <family val="1"/>
      </rPr>
      <t>PPP</t>
    </r>
    <r>
      <rPr>
        <sz val="11"/>
        <rFont val="宋体"/>
        <family val="0"/>
      </rPr>
      <t>项目）</t>
    </r>
  </si>
  <si>
    <r>
      <t>PPP</t>
    </r>
    <r>
      <rPr>
        <sz val="11"/>
        <rFont val="宋体"/>
        <family val="0"/>
      </rPr>
      <t>项目中标人</t>
    </r>
  </si>
  <si>
    <r>
      <t>金竹街、建新街、老街、荷花街西段新建</t>
    </r>
    <r>
      <rPr>
        <sz val="11"/>
        <rFont val="Times New Roman"/>
        <family val="1"/>
      </rPr>
      <t>DN300</t>
    </r>
    <r>
      <rPr>
        <sz val="11"/>
        <rFont val="宋体"/>
        <family val="0"/>
      </rPr>
      <t>污水管</t>
    </r>
    <r>
      <rPr>
        <sz val="11"/>
        <rFont val="Times New Roman"/>
        <family val="1"/>
      </rPr>
      <t>500m,</t>
    </r>
    <r>
      <rPr>
        <sz val="11"/>
        <rFont val="宋体"/>
        <family val="0"/>
      </rPr>
      <t>新建</t>
    </r>
    <r>
      <rPr>
        <sz val="11"/>
        <rFont val="Times New Roman"/>
        <family val="1"/>
      </rPr>
      <t>DN200PE</t>
    </r>
    <r>
      <rPr>
        <sz val="11"/>
        <rFont val="宋体"/>
        <family val="0"/>
      </rPr>
      <t>管</t>
    </r>
    <r>
      <rPr>
        <sz val="11"/>
        <rFont val="Times New Roman"/>
        <family val="1"/>
      </rPr>
      <t>700m</t>
    </r>
    <r>
      <rPr>
        <sz val="11"/>
        <rFont val="宋体"/>
        <family val="0"/>
      </rPr>
      <t>，</t>
    </r>
    <r>
      <rPr>
        <sz val="11"/>
        <rFont val="Times New Roman"/>
        <family val="1"/>
      </rPr>
      <t>DN110PVC</t>
    </r>
    <r>
      <rPr>
        <sz val="11"/>
        <rFont val="宋体"/>
        <family val="0"/>
      </rPr>
      <t>管</t>
    </r>
    <r>
      <rPr>
        <sz val="11"/>
        <rFont val="Times New Roman"/>
        <family val="1"/>
      </rPr>
      <t>1000m</t>
    </r>
    <r>
      <rPr>
        <sz val="11"/>
        <rFont val="宋体"/>
        <family val="0"/>
      </rPr>
      <t>，更换屋面落水管</t>
    </r>
    <r>
      <rPr>
        <sz val="11"/>
        <rFont val="Times New Roman"/>
        <family val="1"/>
      </rPr>
      <t>1000m</t>
    </r>
    <r>
      <rPr>
        <sz val="11"/>
        <rFont val="宋体"/>
        <family val="0"/>
      </rPr>
      <t>，手孔井</t>
    </r>
    <r>
      <rPr>
        <sz val="11"/>
        <rFont val="Times New Roman"/>
        <family val="1"/>
      </rPr>
      <t>140</t>
    </r>
    <r>
      <rPr>
        <sz val="11"/>
        <rFont val="宋体"/>
        <family val="0"/>
      </rPr>
      <t>座，检查井</t>
    </r>
    <r>
      <rPr>
        <sz val="11"/>
        <rFont val="Times New Roman"/>
        <family val="1"/>
      </rPr>
      <t>18</t>
    </r>
    <r>
      <rPr>
        <sz val="11"/>
        <rFont val="宋体"/>
        <family val="0"/>
      </rPr>
      <t>座，沉泥井</t>
    </r>
    <r>
      <rPr>
        <sz val="11"/>
        <rFont val="Times New Roman"/>
        <family val="1"/>
      </rPr>
      <t>6</t>
    </r>
    <r>
      <rPr>
        <sz val="11"/>
        <rFont val="宋体"/>
        <family val="0"/>
      </rPr>
      <t>座，新建排水沟</t>
    </r>
    <r>
      <rPr>
        <sz val="11"/>
        <rFont val="Times New Roman"/>
        <family val="1"/>
      </rPr>
      <t>400m</t>
    </r>
    <r>
      <rPr>
        <sz val="11"/>
        <rFont val="宋体"/>
        <family val="0"/>
      </rPr>
      <t>，修复</t>
    </r>
    <r>
      <rPr>
        <sz val="11"/>
        <rFont val="Times New Roman"/>
        <family val="1"/>
      </rPr>
      <t>250m</t>
    </r>
    <r>
      <rPr>
        <sz val="11"/>
        <rFont val="宋体"/>
        <family val="0"/>
      </rPr>
      <t>，化粪池和预处理池</t>
    </r>
    <r>
      <rPr>
        <sz val="11"/>
        <rFont val="Times New Roman"/>
        <family val="1"/>
      </rPr>
      <t>6m3</t>
    </r>
    <r>
      <rPr>
        <sz val="11"/>
        <rFont val="宋体"/>
        <family val="0"/>
      </rPr>
      <t>。荷花社区农贸市场外、灵泉大桥南端、老拱桥下游西侧新建</t>
    </r>
    <r>
      <rPr>
        <sz val="11"/>
        <rFont val="Times New Roman"/>
        <family val="1"/>
      </rPr>
      <t>DN300</t>
    </r>
    <r>
      <rPr>
        <sz val="11"/>
        <rFont val="宋体"/>
        <family val="0"/>
      </rPr>
      <t>污水管</t>
    </r>
    <r>
      <rPr>
        <sz val="11"/>
        <rFont val="Times New Roman"/>
        <family val="1"/>
      </rPr>
      <t>500m</t>
    </r>
    <r>
      <rPr>
        <sz val="11"/>
        <rFont val="宋体"/>
        <family val="0"/>
      </rPr>
      <t>，</t>
    </r>
    <r>
      <rPr>
        <sz val="11"/>
        <rFont val="Times New Roman"/>
        <family val="1"/>
      </rPr>
      <t>DN200PE</t>
    </r>
    <r>
      <rPr>
        <sz val="11"/>
        <rFont val="宋体"/>
        <family val="0"/>
      </rPr>
      <t>管</t>
    </r>
    <r>
      <rPr>
        <sz val="11"/>
        <rFont val="Times New Roman"/>
        <family val="1"/>
      </rPr>
      <t>600m</t>
    </r>
    <r>
      <rPr>
        <sz val="11"/>
        <rFont val="宋体"/>
        <family val="0"/>
      </rPr>
      <t>，</t>
    </r>
    <r>
      <rPr>
        <sz val="11"/>
        <rFont val="Times New Roman"/>
        <family val="1"/>
      </rPr>
      <t>DN110</t>
    </r>
    <r>
      <rPr>
        <sz val="11"/>
        <rFont val="宋体"/>
        <family val="0"/>
      </rPr>
      <t>雨水管</t>
    </r>
    <r>
      <rPr>
        <sz val="11"/>
        <rFont val="Times New Roman"/>
        <family val="1"/>
      </rPr>
      <t>1600m</t>
    </r>
    <r>
      <rPr>
        <sz val="11"/>
        <rFont val="宋体"/>
        <family val="0"/>
      </rPr>
      <t>，</t>
    </r>
    <r>
      <rPr>
        <sz val="11"/>
        <rFont val="Times New Roman"/>
        <family val="1"/>
      </rPr>
      <t>DN160PE</t>
    </r>
    <r>
      <rPr>
        <sz val="11"/>
        <rFont val="宋体"/>
        <family val="0"/>
      </rPr>
      <t>管</t>
    </r>
    <r>
      <rPr>
        <sz val="11"/>
        <rFont val="Times New Roman"/>
        <family val="1"/>
      </rPr>
      <t>120m</t>
    </r>
    <r>
      <rPr>
        <sz val="11"/>
        <rFont val="宋体"/>
        <family val="0"/>
      </rPr>
      <t>，手孔井</t>
    </r>
    <r>
      <rPr>
        <sz val="11"/>
        <rFont val="Times New Roman"/>
        <family val="1"/>
      </rPr>
      <t>94</t>
    </r>
    <r>
      <rPr>
        <sz val="11"/>
        <rFont val="宋体"/>
        <family val="0"/>
      </rPr>
      <t>个，检查井</t>
    </r>
    <r>
      <rPr>
        <sz val="11"/>
        <rFont val="Times New Roman"/>
        <family val="1"/>
      </rPr>
      <t>13</t>
    </r>
    <r>
      <rPr>
        <sz val="11"/>
        <rFont val="宋体"/>
        <family val="0"/>
      </rPr>
      <t>座，沉泥井</t>
    </r>
    <r>
      <rPr>
        <sz val="11"/>
        <rFont val="Times New Roman"/>
        <family val="1"/>
      </rPr>
      <t>4</t>
    </r>
    <r>
      <rPr>
        <sz val="11"/>
        <rFont val="宋体"/>
        <family val="0"/>
      </rPr>
      <t>座，修复排水沟</t>
    </r>
    <r>
      <rPr>
        <sz val="11"/>
        <rFont val="Times New Roman"/>
        <family val="1"/>
      </rPr>
      <t>200m</t>
    </r>
    <r>
      <rPr>
        <sz val="11"/>
        <rFont val="宋体"/>
        <family val="0"/>
      </rPr>
      <t>。三升、盛山法院处、宝宝乐幼儿园处修复破损一级干管</t>
    </r>
    <r>
      <rPr>
        <sz val="11"/>
        <rFont val="Times New Roman"/>
        <family val="1"/>
      </rPr>
      <t xml:space="preserve"> 150m</t>
    </r>
    <r>
      <rPr>
        <sz val="11"/>
        <rFont val="宋体"/>
        <family val="0"/>
      </rPr>
      <t>，新建检查井</t>
    </r>
    <r>
      <rPr>
        <sz val="11"/>
        <rFont val="Times New Roman"/>
        <family val="1"/>
      </rPr>
      <t>4</t>
    </r>
    <r>
      <rPr>
        <sz val="11"/>
        <rFont val="宋体"/>
        <family val="0"/>
      </rPr>
      <t>座。春秋安置点、石碗、大坪、团凤、灵泉、大湾、高峰、大海、平溪等区域新建</t>
    </r>
    <r>
      <rPr>
        <sz val="11"/>
        <rFont val="Times New Roman"/>
        <family val="1"/>
      </rPr>
      <t>DN400</t>
    </r>
    <r>
      <rPr>
        <sz val="11"/>
        <rFont val="宋体"/>
        <family val="0"/>
      </rPr>
      <t>污水管</t>
    </r>
    <r>
      <rPr>
        <sz val="11"/>
        <rFont val="Times New Roman"/>
        <family val="1"/>
      </rPr>
      <t>6800m</t>
    </r>
    <r>
      <rPr>
        <sz val="11"/>
        <rFont val="宋体"/>
        <family val="0"/>
      </rPr>
      <t>接入污水主管，</t>
    </r>
    <r>
      <rPr>
        <sz val="11"/>
        <rFont val="Times New Roman"/>
        <family val="1"/>
      </rPr>
      <t>DN300</t>
    </r>
    <r>
      <rPr>
        <sz val="11"/>
        <rFont val="宋体"/>
        <family val="0"/>
      </rPr>
      <t>污水管</t>
    </r>
    <r>
      <rPr>
        <sz val="11"/>
        <rFont val="Times New Roman"/>
        <family val="1"/>
      </rPr>
      <t>2500m</t>
    </r>
    <r>
      <rPr>
        <sz val="11"/>
        <rFont val="宋体"/>
        <family val="0"/>
      </rPr>
      <t>，</t>
    </r>
    <r>
      <rPr>
        <sz val="11"/>
        <rFont val="Times New Roman"/>
        <family val="1"/>
      </rPr>
      <t>DN200PE</t>
    </r>
    <r>
      <rPr>
        <sz val="11"/>
        <rFont val="宋体"/>
        <family val="0"/>
      </rPr>
      <t>管</t>
    </r>
    <r>
      <rPr>
        <sz val="11"/>
        <rFont val="Times New Roman"/>
        <family val="1"/>
      </rPr>
      <t>19900m</t>
    </r>
    <r>
      <rPr>
        <sz val="11"/>
        <rFont val="宋体"/>
        <family val="0"/>
      </rPr>
      <t>，</t>
    </r>
    <r>
      <rPr>
        <sz val="11"/>
        <rFont val="Times New Roman"/>
        <family val="1"/>
      </rPr>
      <t>DN110PVC</t>
    </r>
    <r>
      <rPr>
        <sz val="11"/>
        <rFont val="宋体"/>
        <family val="0"/>
      </rPr>
      <t>管</t>
    </r>
    <r>
      <rPr>
        <sz val="11"/>
        <rFont val="Times New Roman"/>
        <family val="1"/>
      </rPr>
      <t>27700m</t>
    </r>
    <r>
      <rPr>
        <sz val="11"/>
        <rFont val="宋体"/>
        <family val="0"/>
      </rPr>
      <t>检查井</t>
    </r>
    <r>
      <rPr>
        <sz val="11"/>
        <rFont val="Times New Roman"/>
        <family val="1"/>
      </rPr>
      <t>385</t>
    </r>
    <r>
      <rPr>
        <sz val="11"/>
        <rFont val="宋体"/>
        <family val="0"/>
      </rPr>
      <t>座，沉泥井</t>
    </r>
    <r>
      <rPr>
        <sz val="11"/>
        <rFont val="Times New Roman"/>
        <family val="1"/>
      </rPr>
      <t>79</t>
    </r>
    <r>
      <rPr>
        <sz val="11"/>
        <rFont val="宋体"/>
        <family val="0"/>
      </rPr>
      <t>座，手孔检查井</t>
    </r>
    <r>
      <rPr>
        <sz val="11"/>
        <rFont val="Times New Roman"/>
        <family val="1"/>
      </rPr>
      <t>1309</t>
    </r>
    <r>
      <rPr>
        <sz val="11"/>
        <rFont val="宋体"/>
        <family val="0"/>
      </rPr>
      <t>座，倒虹管</t>
    </r>
    <r>
      <rPr>
        <sz val="11"/>
        <rFont val="Times New Roman"/>
        <family val="1"/>
      </rPr>
      <t>5</t>
    </r>
    <r>
      <rPr>
        <sz val="11"/>
        <rFont val="宋体"/>
        <family val="0"/>
      </rPr>
      <t>处，大坪污水处理设施</t>
    </r>
    <r>
      <rPr>
        <sz val="11"/>
        <rFont val="Times New Roman"/>
        <family val="1"/>
      </rPr>
      <t>1</t>
    </r>
    <r>
      <rPr>
        <sz val="11"/>
        <rFont val="宋体"/>
        <family val="0"/>
      </rPr>
      <t>座日处理量</t>
    </r>
    <r>
      <rPr>
        <sz val="11"/>
        <rFont val="Times New Roman"/>
        <family val="1"/>
      </rPr>
      <t>150</t>
    </r>
    <r>
      <rPr>
        <sz val="11"/>
        <rFont val="宋体"/>
        <family val="0"/>
      </rPr>
      <t>吨，大海污水处理设施</t>
    </r>
    <r>
      <rPr>
        <sz val="11"/>
        <rFont val="Times New Roman"/>
        <family val="1"/>
      </rPr>
      <t>1</t>
    </r>
    <r>
      <rPr>
        <sz val="11"/>
        <rFont val="宋体"/>
        <family val="0"/>
      </rPr>
      <t>座日处理量</t>
    </r>
    <r>
      <rPr>
        <sz val="11"/>
        <rFont val="Times New Roman"/>
        <family val="1"/>
      </rPr>
      <t>300</t>
    </r>
    <r>
      <rPr>
        <sz val="11"/>
        <rFont val="宋体"/>
        <family val="0"/>
      </rPr>
      <t>吨，高峰污水处理设施</t>
    </r>
    <r>
      <rPr>
        <sz val="11"/>
        <rFont val="Times New Roman"/>
        <family val="1"/>
      </rPr>
      <t>1</t>
    </r>
    <r>
      <rPr>
        <sz val="11"/>
        <rFont val="宋体"/>
        <family val="0"/>
      </rPr>
      <t>座日处理量</t>
    </r>
    <r>
      <rPr>
        <sz val="11"/>
        <rFont val="Times New Roman"/>
        <family val="1"/>
      </rPr>
      <t>100</t>
    </r>
    <r>
      <rPr>
        <sz val="11"/>
        <rFont val="宋体"/>
        <family val="0"/>
      </rPr>
      <t>吨。平溪桥上游污水预处理设施，确保污水达标排放。</t>
    </r>
  </si>
  <si>
    <r>
      <rPr>
        <sz val="11"/>
        <rFont val="宋体"/>
        <family val="0"/>
      </rPr>
      <t>区住房城乡建委</t>
    </r>
  </si>
  <si>
    <r>
      <rPr>
        <sz val="11"/>
        <rFont val="宋体"/>
        <family val="0"/>
      </rPr>
      <t>丰太大丘片区排水设施完善工程（开州区水环境综合治理</t>
    </r>
    <r>
      <rPr>
        <sz val="11"/>
        <rFont val="Times New Roman"/>
        <family val="1"/>
      </rPr>
      <t>PPP</t>
    </r>
    <r>
      <rPr>
        <sz val="11"/>
        <rFont val="宋体"/>
        <family val="0"/>
      </rPr>
      <t>项目）</t>
    </r>
  </si>
  <si>
    <r>
      <rPr>
        <sz val="11"/>
        <rFont val="宋体"/>
        <family val="0"/>
      </rPr>
      <t>划地自建房新建</t>
    </r>
    <r>
      <rPr>
        <sz val="11"/>
        <rFont val="Times New Roman"/>
        <family val="1"/>
      </rPr>
      <t>DN300</t>
    </r>
    <r>
      <rPr>
        <sz val="11"/>
        <rFont val="宋体"/>
        <family val="0"/>
      </rPr>
      <t>、</t>
    </r>
    <r>
      <rPr>
        <sz val="11"/>
        <rFont val="Times New Roman"/>
        <family val="1"/>
      </rPr>
      <t>DN400</t>
    </r>
    <r>
      <rPr>
        <sz val="11"/>
        <rFont val="宋体"/>
        <family val="0"/>
      </rPr>
      <t>、</t>
    </r>
    <r>
      <rPr>
        <sz val="11"/>
        <rFont val="Times New Roman"/>
        <family val="1"/>
      </rPr>
      <t>DN500</t>
    </r>
    <r>
      <rPr>
        <sz val="11"/>
        <rFont val="宋体"/>
        <family val="0"/>
      </rPr>
      <t>污水管</t>
    </r>
    <r>
      <rPr>
        <sz val="11"/>
        <rFont val="Times New Roman"/>
        <family val="1"/>
      </rPr>
      <t xml:space="preserve"> 3500m</t>
    </r>
    <r>
      <rPr>
        <sz val="11"/>
        <rFont val="宋体"/>
        <family val="0"/>
      </rPr>
      <t>，检查井</t>
    </r>
    <r>
      <rPr>
        <sz val="11"/>
        <rFont val="Times New Roman"/>
        <family val="1"/>
      </rPr>
      <t>85</t>
    </r>
    <r>
      <rPr>
        <sz val="11"/>
        <rFont val="宋体"/>
        <family val="0"/>
      </rPr>
      <t>座，沉泥井</t>
    </r>
    <r>
      <rPr>
        <sz val="11"/>
        <rFont val="Times New Roman"/>
        <family val="1"/>
      </rPr>
      <t>35</t>
    </r>
    <r>
      <rPr>
        <sz val="11"/>
        <rFont val="宋体"/>
        <family val="0"/>
      </rPr>
      <t>座。丰太新建</t>
    </r>
    <r>
      <rPr>
        <sz val="11"/>
        <rFont val="Times New Roman"/>
        <family val="1"/>
      </rPr>
      <t>DN300</t>
    </r>
    <r>
      <rPr>
        <sz val="11"/>
        <rFont val="宋体"/>
        <family val="0"/>
      </rPr>
      <t>污水管</t>
    </r>
    <r>
      <rPr>
        <sz val="11"/>
        <rFont val="Times New Roman"/>
        <family val="1"/>
      </rPr>
      <t>1000m</t>
    </r>
    <r>
      <rPr>
        <sz val="11"/>
        <rFont val="宋体"/>
        <family val="0"/>
      </rPr>
      <t>，</t>
    </r>
    <r>
      <rPr>
        <sz val="11"/>
        <rFont val="Times New Roman"/>
        <family val="1"/>
      </rPr>
      <t>DN200 PE</t>
    </r>
    <r>
      <rPr>
        <sz val="11"/>
        <rFont val="宋体"/>
        <family val="0"/>
      </rPr>
      <t>管</t>
    </r>
    <r>
      <rPr>
        <sz val="11"/>
        <rFont val="Times New Roman"/>
        <family val="1"/>
      </rPr>
      <t>1000m</t>
    </r>
    <r>
      <rPr>
        <sz val="11"/>
        <rFont val="宋体"/>
        <family val="0"/>
      </rPr>
      <t>，手孔井</t>
    </r>
    <r>
      <rPr>
        <sz val="11"/>
        <rFont val="Times New Roman"/>
        <family val="1"/>
      </rPr>
      <t>35</t>
    </r>
    <r>
      <rPr>
        <sz val="11"/>
        <rFont val="宋体"/>
        <family val="0"/>
      </rPr>
      <t>座，检查井</t>
    </r>
    <r>
      <rPr>
        <sz val="11"/>
        <rFont val="Times New Roman"/>
        <family val="1"/>
      </rPr>
      <t>23</t>
    </r>
    <r>
      <rPr>
        <sz val="11"/>
        <rFont val="宋体"/>
        <family val="0"/>
      </rPr>
      <t>座，沉泥井</t>
    </r>
    <r>
      <rPr>
        <sz val="11"/>
        <rFont val="Times New Roman"/>
        <family val="1"/>
      </rPr>
      <t>10</t>
    </r>
    <r>
      <rPr>
        <sz val="11"/>
        <rFont val="宋体"/>
        <family val="0"/>
      </rPr>
      <t>座，</t>
    </r>
    <r>
      <rPr>
        <sz val="11"/>
        <rFont val="Times New Roman"/>
        <family val="1"/>
      </rPr>
      <t>6m3</t>
    </r>
    <r>
      <rPr>
        <sz val="11"/>
        <rFont val="宋体"/>
        <family val="0"/>
      </rPr>
      <t>化粪池</t>
    </r>
    <r>
      <rPr>
        <sz val="11"/>
        <rFont val="Times New Roman"/>
        <family val="1"/>
      </rPr>
      <t>10</t>
    </r>
    <r>
      <rPr>
        <sz val="11"/>
        <rFont val="宋体"/>
        <family val="0"/>
      </rPr>
      <t>座，预处理池</t>
    </r>
    <r>
      <rPr>
        <sz val="11"/>
        <rFont val="Times New Roman"/>
        <family val="1"/>
      </rPr>
      <t>4</t>
    </r>
    <r>
      <rPr>
        <sz val="11"/>
        <rFont val="宋体"/>
        <family val="0"/>
      </rPr>
      <t>座，一体化污水处理设施</t>
    </r>
    <r>
      <rPr>
        <sz val="11"/>
        <rFont val="Times New Roman"/>
        <family val="1"/>
      </rPr>
      <t>120t/d</t>
    </r>
    <r>
      <rPr>
        <sz val="11"/>
        <rFont val="宋体"/>
        <family val="0"/>
      </rPr>
      <t>。</t>
    </r>
  </si>
  <si>
    <r>
      <rPr>
        <sz val="11"/>
        <rFont val="宋体"/>
        <family val="0"/>
      </rPr>
      <t>重庆市开州区物联网</t>
    </r>
    <r>
      <rPr>
        <sz val="11"/>
        <rFont val="Times New Roman"/>
        <family val="1"/>
      </rPr>
      <t>+</t>
    </r>
    <r>
      <rPr>
        <sz val="11"/>
        <rFont val="宋体"/>
        <family val="0"/>
      </rPr>
      <t>智慧排水项目（开州区水环境综合治理</t>
    </r>
    <r>
      <rPr>
        <sz val="11"/>
        <rFont val="Times New Roman"/>
        <family val="1"/>
      </rPr>
      <t>PPP</t>
    </r>
    <r>
      <rPr>
        <sz val="11"/>
        <rFont val="宋体"/>
        <family val="0"/>
      </rPr>
      <t>项目）</t>
    </r>
  </si>
  <si>
    <r>
      <rPr>
        <sz val="11"/>
        <rFont val="宋体"/>
        <family val="0"/>
      </rPr>
      <t>新建水位、流量、水质、有害气体、井盖位移、降雨等在线监测软硬件设施设备。</t>
    </r>
  </si>
  <si>
    <r>
      <rPr>
        <sz val="11"/>
        <rFont val="宋体"/>
        <family val="0"/>
      </rPr>
      <t>白鹤街道污水管网建设项目（开州区水环境综合治理</t>
    </r>
    <r>
      <rPr>
        <sz val="11"/>
        <rFont val="Times New Roman"/>
        <family val="1"/>
      </rPr>
      <t>PPP</t>
    </r>
    <r>
      <rPr>
        <sz val="11"/>
        <rFont val="宋体"/>
        <family val="0"/>
      </rPr>
      <t>项目）</t>
    </r>
  </si>
  <si>
    <r>
      <rPr>
        <sz val="11"/>
        <rFont val="宋体"/>
        <family val="0"/>
      </rPr>
      <t>建设白鹤街道红亮社区、天祠社区、三合村建设污水管网</t>
    </r>
    <r>
      <rPr>
        <sz val="11"/>
        <rFont val="Times New Roman"/>
        <family val="1"/>
      </rPr>
      <t>36km</t>
    </r>
    <r>
      <rPr>
        <sz val="11"/>
        <rFont val="宋体"/>
        <family val="0"/>
      </rPr>
      <t>（一级管网</t>
    </r>
    <r>
      <rPr>
        <sz val="11"/>
        <rFont val="Times New Roman"/>
        <family val="1"/>
      </rPr>
      <t>9</t>
    </r>
    <r>
      <rPr>
        <sz val="11"/>
        <rFont val="宋体"/>
        <family val="0"/>
      </rPr>
      <t>公里，二、三级管网</t>
    </r>
    <r>
      <rPr>
        <sz val="11"/>
        <rFont val="Times New Roman"/>
        <family val="1"/>
      </rPr>
      <t>27</t>
    </r>
    <r>
      <rPr>
        <sz val="11"/>
        <rFont val="宋体"/>
        <family val="0"/>
      </rPr>
      <t>公里）</t>
    </r>
  </si>
  <si>
    <r>
      <rPr>
        <sz val="11"/>
        <rFont val="宋体"/>
        <family val="0"/>
      </rPr>
      <t>头道河大桥至刘伯承纪念馆一带污水收集项目（开州区水环境综合治理</t>
    </r>
    <r>
      <rPr>
        <sz val="11"/>
        <rFont val="Times New Roman"/>
        <family val="1"/>
      </rPr>
      <t>PPP</t>
    </r>
    <r>
      <rPr>
        <sz val="11"/>
        <rFont val="宋体"/>
        <family val="0"/>
      </rPr>
      <t>项目）</t>
    </r>
  </si>
  <si>
    <r>
      <rPr>
        <sz val="11"/>
        <rFont val="宋体"/>
        <family val="0"/>
      </rPr>
      <t>新建二、三级污水管网约</t>
    </r>
    <r>
      <rPr>
        <sz val="11"/>
        <rFont val="Times New Roman"/>
        <family val="1"/>
      </rPr>
      <t>10</t>
    </r>
    <r>
      <rPr>
        <sz val="11"/>
        <rFont val="宋体"/>
        <family val="0"/>
      </rPr>
      <t>公里。</t>
    </r>
  </si>
  <si>
    <r>
      <rPr>
        <sz val="11"/>
        <rFont val="宋体"/>
        <family val="0"/>
      </rPr>
      <t>镇东街道石龙船大桥外排污口整治项目（开州区水环境综合治理</t>
    </r>
    <r>
      <rPr>
        <sz val="11"/>
        <rFont val="Times New Roman"/>
        <family val="1"/>
      </rPr>
      <t>PPP</t>
    </r>
    <r>
      <rPr>
        <sz val="11"/>
        <rFont val="宋体"/>
        <family val="0"/>
      </rPr>
      <t>项目）</t>
    </r>
  </si>
  <si>
    <r>
      <rPr>
        <sz val="11"/>
        <rFont val="宋体"/>
        <family val="0"/>
      </rPr>
      <t>新建二、三级污水管网约</t>
    </r>
    <r>
      <rPr>
        <sz val="11"/>
        <rFont val="Times New Roman"/>
        <family val="1"/>
      </rPr>
      <t>4500</t>
    </r>
    <r>
      <rPr>
        <sz val="11"/>
        <rFont val="宋体"/>
        <family val="0"/>
      </rPr>
      <t>米，检查井约</t>
    </r>
    <r>
      <rPr>
        <sz val="11"/>
        <rFont val="Times New Roman"/>
        <family val="1"/>
      </rPr>
      <t>200座，化粪池6座，雨水落管20000米。</t>
    </r>
  </si>
  <si>
    <r>
      <rPr>
        <sz val="11"/>
        <rFont val="宋体"/>
        <family val="0"/>
      </rPr>
      <t>头道河大桥至镇东安居村污水管网建设项目（开州区水环境综合治理</t>
    </r>
    <r>
      <rPr>
        <sz val="11"/>
        <rFont val="Times New Roman"/>
        <family val="1"/>
      </rPr>
      <t>PPP</t>
    </r>
    <r>
      <rPr>
        <sz val="11"/>
        <rFont val="宋体"/>
        <family val="0"/>
      </rPr>
      <t>项目）</t>
    </r>
  </si>
  <si>
    <r>
      <rPr>
        <sz val="11"/>
        <rFont val="宋体"/>
        <family val="0"/>
      </rPr>
      <t>新建二、三级污水管网约</t>
    </r>
    <r>
      <rPr>
        <sz val="11"/>
        <rFont val="Times New Roman"/>
        <family val="1"/>
      </rPr>
      <t>14500</t>
    </r>
    <r>
      <rPr>
        <sz val="11"/>
        <rFont val="宋体"/>
        <family val="0"/>
      </rPr>
      <t>米，检查井约</t>
    </r>
    <r>
      <rPr>
        <sz val="11"/>
        <rFont val="Times New Roman"/>
        <family val="1"/>
      </rPr>
      <t>600</t>
    </r>
    <r>
      <rPr>
        <sz val="11"/>
        <rFont val="宋体"/>
        <family val="0"/>
      </rPr>
      <t>座，化粪池约</t>
    </r>
    <r>
      <rPr>
        <sz val="11"/>
        <rFont val="Times New Roman"/>
        <family val="1"/>
      </rPr>
      <t>35</t>
    </r>
    <r>
      <rPr>
        <sz val="11"/>
        <rFont val="宋体"/>
        <family val="0"/>
      </rPr>
      <t>座，倒虹管约</t>
    </r>
    <r>
      <rPr>
        <sz val="11"/>
        <rFont val="Times New Roman"/>
        <family val="1"/>
      </rPr>
      <t>5</t>
    </r>
    <r>
      <rPr>
        <sz val="11"/>
        <rFont val="宋体"/>
        <family val="0"/>
      </rPr>
      <t>条，污水提升泵站</t>
    </r>
    <r>
      <rPr>
        <sz val="11"/>
        <rFont val="Times New Roman"/>
        <family val="1"/>
      </rPr>
      <t>1</t>
    </r>
    <r>
      <rPr>
        <sz val="11"/>
        <rFont val="宋体"/>
        <family val="0"/>
      </rPr>
      <t>座。</t>
    </r>
  </si>
  <si>
    <r>
      <rPr>
        <sz val="11"/>
        <rFont val="宋体"/>
        <family val="0"/>
      </rPr>
      <t>温泉镇县坝村、乐园村污水处理项目（开州区水环境综合治理</t>
    </r>
    <r>
      <rPr>
        <sz val="11"/>
        <rFont val="Times New Roman"/>
        <family val="1"/>
      </rPr>
      <t>PPP</t>
    </r>
    <r>
      <rPr>
        <sz val="11"/>
        <rFont val="宋体"/>
        <family val="0"/>
      </rPr>
      <t>项目）</t>
    </r>
  </si>
  <si>
    <r>
      <rPr>
        <sz val="11"/>
        <rFont val="宋体"/>
        <family val="0"/>
      </rPr>
      <t>新建一、二、三级污水处理管网</t>
    </r>
    <r>
      <rPr>
        <sz val="11"/>
        <rFont val="Times New Roman"/>
        <family val="1"/>
      </rPr>
      <t>7</t>
    </r>
    <r>
      <rPr>
        <sz val="11"/>
        <rFont val="宋体"/>
        <family val="0"/>
      </rPr>
      <t>公里。</t>
    </r>
  </si>
  <si>
    <r>
      <rPr>
        <sz val="11"/>
        <rFont val="宋体"/>
        <family val="0"/>
      </rPr>
      <t>镇东街道城市排水管网老化更新改造项目</t>
    </r>
  </si>
  <si>
    <r>
      <rPr>
        <sz val="11"/>
        <rFont val="宋体"/>
        <family val="0"/>
      </rPr>
      <t>区排水管理站</t>
    </r>
  </si>
  <si>
    <r>
      <rPr>
        <sz val="11"/>
        <rFont val="宋体"/>
        <family val="0"/>
      </rPr>
      <t>更新排水管网</t>
    </r>
    <r>
      <rPr>
        <sz val="11"/>
        <rFont val="Times New Roman"/>
        <family val="1"/>
      </rPr>
      <t>75000</t>
    </r>
    <r>
      <rPr>
        <sz val="11"/>
        <rFont val="宋体"/>
        <family val="0"/>
      </rPr>
      <t>米、更新生化池</t>
    </r>
    <r>
      <rPr>
        <sz val="11"/>
        <rFont val="Times New Roman"/>
        <family val="1"/>
      </rPr>
      <t>30</t>
    </r>
    <r>
      <rPr>
        <sz val="11"/>
        <rFont val="宋体"/>
        <family val="0"/>
      </rPr>
      <t>座等。</t>
    </r>
  </si>
  <si>
    <r>
      <rPr>
        <sz val="11"/>
        <rFont val="宋体"/>
        <family val="0"/>
      </rPr>
      <t>赵家街道城市排水管网老化更新改造项目</t>
    </r>
  </si>
  <si>
    <r>
      <rPr>
        <sz val="11"/>
        <rFont val="宋体"/>
        <family val="0"/>
      </rPr>
      <t>更新排水管网</t>
    </r>
    <r>
      <rPr>
        <sz val="11"/>
        <rFont val="Times New Roman"/>
        <family val="1"/>
      </rPr>
      <t>65000</t>
    </r>
    <r>
      <rPr>
        <sz val="11"/>
        <rFont val="宋体"/>
        <family val="0"/>
      </rPr>
      <t>米、更新生化池</t>
    </r>
    <r>
      <rPr>
        <sz val="11"/>
        <rFont val="Times New Roman"/>
        <family val="1"/>
      </rPr>
      <t>30</t>
    </r>
    <r>
      <rPr>
        <sz val="11"/>
        <rFont val="宋体"/>
        <family val="0"/>
      </rPr>
      <t>座等。</t>
    </r>
  </si>
  <si>
    <r>
      <rPr>
        <sz val="11"/>
        <rFont val="宋体"/>
        <family val="0"/>
      </rPr>
      <t>云枫街道城市排水管网老化更新改造项目</t>
    </r>
  </si>
  <si>
    <r>
      <rPr>
        <sz val="11"/>
        <rFont val="宋体"/>
        <family val="0"/>
      </rPr>
      <t>更新排水管网</t>
    </r>
    <r>
      <rPr>
        <sz val="11"/>
        <rFont val="Times New Roman"/>
        <family val="1"/>
      </rPr>
      <t>205000</t>
    </r>
    <r>
      <rPr>
        <sz val="11"/>
        <rFont val="宋体"/>
        <family val="0"/>
      </rPr>
      <t>米、更新生化池</t>
    </r>
    <r>
      <rPr>
        <sz val="11"/>
        <rFont val="Times New Roman"/>
        <family val="1"/>
      </rPr>
      <t>110</t>
    </r>
    <r>
      <rPr>
        <sz val="11"/>
        <rFont val="宋体"/>
        <family val="0"/>
      </rPr>
      <t>座等</t>
    </r>
  </si>
  <si>
    <r>
      <rPr>
        <sz val="11"/>
        <rFont val="宋体"/>
        <family val="0"/>
      </rPr>
      <t>汉丰街道城市排水管网老化更新改造项目</t>
    </r>
  </si>
  <si>
    <r>
      <rPr>
        <sz val="11"/>
        <rFont val="宋体"/>
        <family val="0"/>
      </rPr>
      <t>更新排水管网</t>
    </r>
    <r>
      <rPr>
        <sz val="11"/>
        <rFont val="Times New Roman"/>
        <family val="1"/>
      </rPr>
      <t>285000</t>
    </r>
    <r>
      <rPr>
        <sz val="11"/>
        <rFont val="宋体"/>
        <family val="0"/>
      </rPr>
      <t>米、更新生化池</t>
    </r>
    <r>
      <rPr>
        <sz val="11"/>
        <rFont val="Times New Roman"/>
        <family val="1"/>
      </rPr>
      <t>240</t>
    </r>
    <r>
      <rPr>
        <sz val="11"/>
        <rFont val="宋体"/>
        <family val="0"/>
      </rPr>
      <t>座等</t>
    </r>
  </si>
  <si>
    <r>
      <rPr>
        <sz val="11"/>
        <rFont val="宋体"/>
        <family val="0"/>
      </rPr>
      <t>文峰街道城市排水管网老化更新改造项目</t>
    </r>
  </si>
  <si>
    <r>
      <rPr>
        <sz val="11"/>
        <rFont val="宋体"/>
        <family val="0"/>
      </rPr>
      <t>更新排水管网</t>
    </r>
    <r>
      <rPr>
        <sz val="11"/>
        <rFont val="Times New Roman"/>
        <family val="1"/>
      </rPr>
      <t>238000</t>
    </r>
    <r>
      <rPr>
        <sz val="11"/>
        <rFont val="宋体"/>
        <family val="0"/>
      </rPr>
      <t>米、更新生化池</t>
    </r>
    <r>
      <rPr>
        <sz val="11"/>
        <rFont val="Times New Roman"/>
        <family val="1"/>
      </rPr>
      <t>300</t>
    </r>
    <r>
      <rPr>
        <sz val="11"/>
        <rFont val="宋体"/>
        <family val="0"/>
      </rPr>
      <t>座等</t>
    </r>
  </si>
  <si>
    <r>
      <rPr>
        <sz val="11"/>
        <rFont val="宋体"/>
        <family val="0"/>
      </rPr>
      <t>重庆市开州区文峰街道富厚社区杨柳路（南）老旧小区配套基础设施完善项目</t>
    </r>
  </si>
  <si>
    <r>
      <rPr>
        <sz val="11"/>
        <rFont val="宋体"/>
        <family val="0"/>
      </rPr>
      <t>文峰街道办</t>
    </r>
  </si>
  <si>
    <r>
      <rPr>
        <sz val="11"/>
        <rFont val="宋体"/>
        <family val="0"/>
      </rPr>
      <t>破损地面拆除</t>
    </r>
    <r>
      <rPr>
        <sz val="11"/>
        <rFont val="Times New Roman"/>
        <family val="1"/>
      </rPr>
      <t>10694</t>
    </r>
    <r>
      <rPr>
        <sz val="11"/>
        <rFont val="宋体"/>
        <family val="0"/>
      </rPr>
      <t>平方米、临时建筑拆除</t>
    </r>
    <r>
      <rPr>
        <sz val="11"/>
        <rFont val="Times New Roman"/>
        <family val="1"/>
      </rPr>
      <t>760</t>
    </r>
    <r>
      <rPr>
        <sz val="11"/>
        <rFont val="宋体"/>
        <family val="0"/>
      </rPr>
      <t>平方米、砖砌体拆除</t>
    </r>
    <r>
      <rPr>
        <sz val="11"/>
        <rFont val="Times New Roman"/>
        <family val="1"/>
      </rPr>
      <t>3310</t>
    </r>
    <r>
      <rPr>
        <sz val="11"/>
        <rFont val="宋体"/>
        <family val="0"/>
      </rPr>
      <t>立方米；道路白改黑</t>
    </r>
    <r>
      <rPr>
        <sz val="11"/>
        <rFont val="Times New Roman"/>
        <family val="1"/>
      </rPr>
      <t>15891</t>
    </r>
    <r>
      <rPr>
        <sz val="11"/>
        <rFont val="宋体"/>
        <family val="0"/>
      </rPr>
      <t>平方米、硬质铺装</t>
    </r>
    <r>
      <rPr>
        <sz val="11"/>
        <rFont val="Times New Roman"/>
        <family val="1"/>
      </rPr>
      <t>2244</t>
    </r>
    <r>
      <rPr>
        <sz val="11"/>
        <rFont val="宋体"/>
        <family val="0"/>
      </rPr>
      <t>平方米；排水沟修复及清掏</t>
    </r>
    <r>
      <rPr>
        <sz val="11"/>
        <rFont val="Times New Roman"/>
        <family val="1"/>
      </rPr>
      <t>1345</t>
    </r>
    <r>
      <rPr>
        <sz val="11"/>
        <rFont val="宋体"/>
        <family val="0"/>
      </rPr>
      <t>米、雨水管</t>
    </r>
    <r>
      <rPr>
        <sz val="11"/>
        <rFont val="Times New Roman"/>
        <family val="1"/>
      </rPr>
      <t>950</t>
    </r>
    <r>
      <rPr>
        <sz val="11"/>
        <rFont val="宋体"/>
        <family val="0"/>
      </rPr>
      <t>米、污水管改造</t>
    </r>
    <r>
      <rPr>
        <sz val="11"/>
        <rFont val="Times New Roman"/>
        <family val="1"/>
      </rPr>
      <t>2149</t>
    </r>
    <r>
      <rPr>
        <sz val="11"/>
        <rFont val="宋体"/>
        <family val="0"/>
      </rPr>
      <t>米、化粪池改造</t>
    </r>
    <r>
      <rPr>
        <sz val="11"/>
        <rFont val="Times New Roman"/>
        <family val="1"/>
      </rPr>
      <t>38</t>
    </r>
    <r>
      <rPr>
        <sz val="11"/>
        <rFont val="宋体"/>
        <family val="0"/>
      </rPr>
      <t>座；供电管线规整；绿植提档改造</t>
    </r>
    <r>
      <rPr>
        <sz val="11"/>
        <rFont val="Times New Roman"/>
        <family val="1"/>
      </rPr>
      <t>2976</t>
    </r>
    <r>
      <rPr>
        <sz val="11"/>
        <rFont val="宋体"/>
        <family val="0"/>
      </rPr>
      <t>平方米；增设照明路灯</t>
    </r>
    <r>
      <rPr>
        <sz val="11"/>
        <rFont val="Times New Roman"/>
        <family val="1"/>
      </rPr>
      <t>96</t>
    </r>
    <r>
      <rPr>
        <sz val="11"/>
        <rFont val="宋体"/>
        <family val="0"/>
      </rPr>
      <t>盏；消防设施改造</t>
    </r>
    <r>
      <rPr>
        <sz val="11"/>
        <rFont val="Times New Roman"/>
        <family val="1"/>
      </rPr>
      <t>767</t>
    </r>
    <r>
      <rPr>
        <sz val="11"/>
        <rFont val="宋体"/>
        <family val="0"/>
      </rPr>
      <t>套、消防管道</t>
    </r>
    <r>
      <rPr>
        <sz val="11"/>
        <rFont val="Times New Roman"/>
        <family val="1"/>
      </rPr>
      <t>2970</t>
    </r>
    <r>
      <rPr>
        <sz val="11"/>
        <rFont val="宋体"/>
        <family val="0"/>
      </rPr>
      <t>米；配套建设坐凳、景观廊亭、门禁系统、健身器械、停车系统、文化宣传栏、非机动车停车棚等公共配套设施</t>
    </r>
  </si>
  <si>
    <r>
      <rPr>
        <sz val="11"/>
        <rFont val="宋体"/>
        <family val="0"/>
      </rPr>
      <t>重庆市开州区文峰街道富厚社区杨柳路（北）老旧小区配套基础设施完善项目</t>
    </r>
  </si>
  <si>
    <r>
      <rPr>
        <sz val="11"/>
        <rFont val="宋体"/>
        <family val="0"/>
      </rPr>
      <t>破损地面拆除</t>
    </r>
    <r>
      <rPr>
        <sz val="11"/>
        <rFont val="Times New Roman"/>
        <family val="1"/>
      </rPr>
      <t>7271</t>
    </r>
    <r>
      <rPr>
        <sz val="11"/>
        <rFont val="宋体"/>
        <family val="0"/>
      </rPr>
      <t>平方米、临时建筑拆除</t>
    </r>
    <r>
      <rPr>
        <sz val="11"/>
        <rFont val="Times New Roman"/>
        <family val="1"/>
      </rPr>
      <t>150</t>
    </r>
    <r>
      <rPr>
        <sz val="11"/>
        <rFont val="宋体"/>
        <family val="0"/>
      </rPr>
      <t>平方米、砖砌体拆除</t>
    </r>
    <r>
      <rPr>
        <sz val="11"/>
        <rFont val="Times New Roman"/>
        <family val="1"/>
      </rPr>
      <t>1500</t>
    </r>
    <r>
      <rPr>
        <sz val="11"/>
        <rFont val="宋体"/>
        <family val="0"/>
      </rPr>
      <t>立方米；道路白改黑</t>
    </r>
    <r>
      <rPr>
        <sz val="11"/>
        <rFont val="Times New Roman"/>
        <family val="1"/>
      </rPr>
      <t>5650</t>
    </r>
    <r>
      <rPr>
        <sz val="11"/>
        <rFont val="宋体"/>
        <family val="0"/>
      </rPr>
      <t>平方米、硬质铺装</t>
    </r>
    <r>
      <rPr>
        <sz val="11"/>
        <rFont val="Times New Roman"/>
        <family val="1"/>
      </rPr>
      <t>5565</t>
    </r>
    <r>
      <rPr>
        <sz val="11"/>
        <rFont val="宋体"/>
        <family val="0"/>
      </rPr>
      <t>平方米；排水沟修复及清掏</t>
    </r>
    <r>
      <rPr>
        <sz val="11"/>
        <rFont val="Times New Roman"/>
        <family val="1"/>
      </rPr>
      <t>888</t>
    </r>
    <r>
      <rPr>
        <sz val="11"/>
        <rFont val="宋体"/>
        <family val="0"/>
      </rPr>
      <t>米、雨水管1630米、污水管改造2565米、化粪池改造20座；供电管线规整；绿植提档改造3000平方米；增设照明路灯99盏；消防设施改造644套、消防管道2370米；配套建设坐凳、景观廊亭、门禁系统、健身器械、停车系统、文化宣传栏、非机动车停车棚等公共配套设施</t>
    </r>
  </si>
  <si>
    <r>
      <rPr>
        <sz val="11"/>
        <rFont val="宋体"/>
        <family val="0"/>
      </rPr>
      <t>开州区正安街道紫薇社区城镇老旧小区配套基础设施完善项目</t>
    </r>
  </si>
  <si>
    <r>
      <rPr>
        <sz val="11"/>
        <rFont val="宋体"/>
        <family val="0"/>
      </rPr>
      <t>正安街道办</t>
    </r>
  </si>
  <si>
    <r>
      <rPr>
        <sz val="11"/>
        <rFont val="宋体"/>
        <family val="0"/>
      </rPr>
      <t>沥青路建设</t>
    </r>
    <r>
      <rPr>
        <sz val="11"/>
        <rFont val="Times New Roman"/>
        <family val="1"/>
      </rPr>
      <t>2</t>
    </r>
    <r>
      <rPr>
        <sz val="11"/>
        <rFont val="宋体"/>
        <family val="0"/>
      </rPr>
      <t>公里及</t>
    </r>
    <r>
      <rPr>
        <sz val="11"/>
        <rFont val="Times New Roman"/>
        <family val="1"/>
      </rPr>
      <t>100</t>
    </r>
    <r>
      <rPr>
        <sz val="11"/>
        <rFont val="宋体"/>
        <family val="0"/>
      </rPr>
      <t>盏路灯配置；改造停车场及文体广场场地硬化。消防管网：对室外设备消防管网采取全部维修和更换的措施；对所有边沟、检查井有破损和渗漏的修缮和清理；老旧小区配套改建</t>
    </r>
    <r>
      <rPr>
        <sz val="11"/>
        <rFont val="Times New Roman"/>
        <family val="1"/>
      </rPr>
      <t>2</t>
    </r>
    <r>
      <rPr>
        <sz val="11"/>
        <rFont val="宋体"/>
        <family val="0"/>
      </rPr>
      <t>个公共厕所，新建</t>
    </r>
    <r>
      <rPr>
        <sz val="11"/>
        <rFont val="Times New Roman"/>
        <family val="1"/>
      </rPr>
      <t>2</t>
    </r>
    <r>
      <rPr>
        <sz val="11"/>
        <rFont val="宋体"/>
        <family val="0"/>
      </rPr>
      <t>个公共厕所。完善雨水管、室外雨水管网和室外雨水明沟设施</t>
    </r>
  </si>
  <si>
    <r>
      <rPr>
        <sz val="11"/>
        <rFont val="宋体"/>
        <family val="0"/>
      </rPr>
      <t>开州区赵家街道帅兴社区老旧小区配套基础设施完善项目</t>
    </r>
  </si>
  <si>
    <r>
      <rPr>
        <sz val="11"/>
        <rFont val="宋体"/>
        <family val="0"/>
      </rPr>
      <t>赵家街道办</t>
    </r>
  </si>
  <si>
    <r>
      <rPr>
        <sz val="11"/>
        <rFont val="宋体"/>
        <family val="0"/>
      </rPr>
      <t>改造污水管网</t>
    </r>
    <r>
      <rPr>
        <sz val="11"/>
        <rFont val="Times New Roman"/>
        <family val="1"/>
      </rPr>
      <t>3198</t>
    </r>
    <r>
      <rPr>
        <sz val="11"/>
        <rFont val="宋体"/>
        <family val="0"/>
      </rPr>
      <t>米，安装路灯</t>
    </r>
    <r>
      <rPr>
        <sz val="11"/>
        <rFont val="Times New Roman"/>
        <family val="1"/>
      </rPr>
      <t>300</t>
    </r>
    <r>
      <rPr>
        <sz val="11"/>
        <rFont val="宋体"/>
        <family val="0"/>
      </rPr>
      <t>盏</t>
    </r>
  </si>
  <si>
    <r>
      <rPr>
        <sz val="11"/>
        <rFont val="宋体"/>
        <family val="0"/>
      </rPr>
      <t>开州区老旧小区改造统筹危房改造三中片区项目</t>
    </r>
  </si>
  <si>
    <r>
      <rPr>
        <sz val="11"/>
        <rFont val="宋体"/>
        <family val="0"/>
      </rPr>
      <t>开州区残疾人康复（托养）中心</t>
    </r>
  </si>
  <si>
    <r>
      <rPr>
        <sz val="11"/>
        <rFont val="宋体"/>
        <family val="0"/>
      </rPr>
      <t>区残疾人联合会</t>
    </r>
  </si>
  <si>
    <r>
      <rPr>
        <sz val="11"/>
        <rFont val="宋体"/>
        <family val="0"/>
      </rPr>
      <t>土建、消防、绿建、智能化，基坑边坡挡墙，地基处理，景观绿化，道路工程，海绵城市，管线接驳、室内外精装修等</t>
    </r>
  </si>
  <si>
    <r>
      <rPr>
        <sz val="11"/>
        <rFont val="宋体"/>
        <family val="0"/>
      </rPr>
      <t>推进前期工作</t>
    </r>
  </si>
  <si>
    <r>
      <rPr>
        <sz val="11"/>
        <rFont val="宋体"/>
        <family val="0"/>
      </rPr>
      <t>区残联</t>
    </r>
  </si>
  <si>
    <r>
      <rPr>
        <sz val="11"/>
        <rFont val="宋体"/>
        <family val="0"/>
      </rPr>
      <t>高付超</t>
    </r>
  </si>
  <si>
    <r>
      <rPr>
        <sz val="11"/>
        <rFont val="宋体"/>
        <family val="0"/>
      </rPr>
      <t>开州区尘肺病康复治疗中心建设</t>
    </r>
  </si>
  <si>
    <r>
      <rPr>
        <sz val="11"/>
        <rFont val="宋体"/>
        <family val="0"/>
      </rPr>
      <t>开州区和谦镇卫生院</t>
    </r>
  </si>
  <si>
    <r>
      <rPr>
        <sz val="11"/>
        <rFont val="宋体"/>
        <family val="0"/>
      </rPr>
      <t>建设地点和谦镇，建设用地约</t>
    </r>
    <r>
      <rPr>
        <sz val="11"/>
        <rFont val="Times New Roman"/>
        <family val="1"/>
      </rPr>
      <t>5</t>
    </r>
    <r>
      <rPr>
        <sz val="11"/>
        <rFont val="宋体"/>
        <family val="0"/>
      </rPr>
      <t>亩，建筑面积约</t>
    </r>
    <r>
      <rPr>
        <sz val="11"/>
        <rFont val="Times New Roman"/>
        <family val="1"/>
      </rPr>
      <t>3000</t>
    </r>
    <r>
      <rPr>
        <sz val="11"/>
        <rFont val="宋体"/>
        <family val="0"/>
      </rPr>
      <t>平方米，包括土建及装修。</t>
    </r>
  </si>
  <si>
    <r>
      <rPr>
        <sz val="11"/>
        <rFont val="宋体"/>
        <family val="0"/>
      </rPr>
      <t>方案编制</t>
    </r>
  </si>
  <si>
    <r>
      <rPr>
        <sz val="11"/>
        <rFont val="宋体"/>
        <family val="0"/>
      </rPr>
      <t>开展前期</t>
    </r>
  </si>
  <si>
    <r>
      <rPr>
        <sz val="11"/>
        <rFont val="宋体"/>
        <family val="0"/>
      </rPr>
      <t>区卫生健康委</t>
    </r>
  </si>
  <si>
    <r>
      <rPr>
        <sz val="11"/>
        <rFont val="宋体"/>
        <family val="0"/>
      </rPr>
      <t>李先凯</t>
    </r>
  </si>
  <si>
    <r>
      <rPr>
        <sz val="11"/>
        <rFont val="宋体"/>
        <family val="0"/>
      </rPr>
      <t>开州区疾病预防控制中心实验室能力提升</t>
    </r>
  </si>
  <si>
    <r>
      <rPr>
        <sz val="11"/>
        <rFont val="宋体"/>
        <family val="0"/>
      </rPr>
      <t>开州区疾病预防控制中心</t>
    </r>
  </si>
  <si>
    <r>
      <rPr>
        <sz val="11"/>
        <rFont val="宋体"/>
        <family val="0"/>
      </rPr>
      <t>实施实验楼（原结防所办公楼）改造，面积约</t>
    </r>
    <r>
      <rPr>
        <sz val="11"/>
        <rFont val="Times New Roman"/>
        <family val="1"/>
      </rPr>
      <t>3650</t>
    </r>
    <r>
      <rPr>
        <sz val="11"/>
        <rFont val="宋体"/>
        <family val="0"/>
      </rPr>
      <t>平方米。包括：室内外装修、设备采购、信息化建设、办公家具购置，以及实验楼配套等设施设备购置安装。</t>
    </r>
  </si>
  <si>
    <r>
      <rPr>
        <sz val="11"/>
        <rFont val="宋体"/>
        <family val="0"/>
      </rPr>
      <t>重庆市开州区中医院后勤保障设施提升项目</t>
    </r>
  </si>
  <si>
    <r>
      <rPr>
        <sz val="11"/>
        <rFont val="宋体"/>
        <family val="0"/>
      </rPr>
      <t>开州区中医院</t>
    </r>
  </si>
  <si>
    <r>
      <rPr>
        <sz val="11"/>
        <rFont val="宋体"/>
        <family val="0"/>
      </rPr>
      <t>总建筑面积</t>
    </r>
    <r>
      <rPr>
        <sz val="11"/>
        <rFont val="Times New Roman"/>
        <family val="1"/>
      </rPr>
      <t>15500</t>
    </r>
    <r>
      <rPr>
        <sz val="11"/>
        <rFont val="宋体"/>
        <family val="0"/>
      </rPr>
      <t>平方米，其中新建地下车库三层，建筑面积约</t>
    </r>
    <r>
      <rPr>
        <sz val="11"/>
        <rFont val="Times New Roman"/>
        <family val="1"/>
      </rPr>
      <t>13000</t>
    </r>
    <r>
      <rPr>
        <sz val="11"/>
        <rFont val="宋体"/>
        <family val="0"/>
      </rPr>
      <t>平方米，停车位约</t>
    </r>
    <r>
      <rPr>
        <sz val="11"/>
        <rFont val="Times New Roman"/>
        <family val="1"/>
      </rPr>
      <t>300</t>
    </r>
    <r>
      <rPr>
        <sz val="11"/>
        <rFont val="宋体"/>
        <family val="0"/>
      </rPr>
      <t>个，车库边坡治理及完善配套设施等；食堂及医技楼用房新建约</t>
    </r>
    <r>
      <rPr>
        <sz val="11"/>
        <rFont val="Times New Roman"/>
        <family val="1"/>
      </rPr>
      <t>2500</t>
    </r>
    <r>
      <rPr>
        <sz val="11"/>
        <rFont val="宋体"/>
        <family val="0"/>
      </rPr>
      <t>平方米；原广场景观绿化恢复等。</t>
    </r>
  </si>
  <si>
    <r>
      <rPr>
        <sz val="11"/>
        <rFont val="宋体"/>
        <family val="0"/>
      </rPr>
      <t>开州区中医院智慧医院建设</t>
    </r>
  </si>
  <si>
    <r>
      <rPr>
        <sz val="11"/>
        <rFont val="宋体"/>
        <family val="0"/>
      </rPr>
      <t>智慧医疗、智慧药房、智慧后勤等建设，包括配电及基础设施改造，消防、电梯、中央空调整改，以及</t>
    </r>
    <r>
      <rPr>
        <sz val="11"/>
        <rFont val="Times New Roman"/>
        <family val="1"/>
      </rPr>
      <t>C</t>
    </r>
    <r>
      <rPr>
        <sz val="11"/>
        <rFont val="宋体"/>
        <family val="0"/>
      </rPr>
      <t>型臂、胃肠镜系统、支气管镜、鼻咽喉镜、</t>
    </r>
    <r>
      <rPr>
        <sz val="11"/>
        <rFont val="Times New Roman"/>
        <family val="1"/>
      </rPr>
      <t>DSA</t>
    </r>
    <r>
      <rPr>
        <sz val="11"/>
        <rFont val="宋体"/>
        <family val="0"/>
      </rPr>
      <t>、口腔科</t>
    </r>
    <r>
      <rPr>
        <sz val="11"/>
        <rFont val="Times New Roman"/>
        <family val="1"/>
      </rPr>
      <t>CT</t>
    </r>
    <r>
      <rPr>
        <sz val="11"/>
        <rFont val="宋体"/>
        <family val="0"/>
      </rPr>
      <t>、治未病中心</t>
    </r>
    <r>
      <rPr>
        <sz val="11"/>
        <rFont val="Times New Roman"/>
        <family val="1"/>
      </rPr>
      <t>CT</t>
    </r>
    <r>
      <rPr>
        <sz val="11"/>
        <rFont val="宋体"/>
        <family val="0"/>
      </rPr>
      <t>、彩超（妇产机）等。</t>
    </r>
  </si>
  <si>
    <t>开州区人民医院科研教学楼建设项目</t>
  </si>
  <si>
    <r>
      <rPr>
        <sz val="11"/>
        <rFont val="宋体"/>
        <family val="0"/>
      </rPr>
      <t>开州区人民医院</t>
    </r>
  </si>
  <si>
    <r>
      <rPr>
        <sz val="11"/>
        <rFont val="宋体"/>
        <family val="0"/>
      </rPr>
      <t>开州区长沙镇古迹片区、狮寨片区棚户区改造项目</t>
    </r>
    <r>
      <rPr>
        <sz val="11"/>
        <rFont val="Times New Roman"/>
        <family val="1"/>
      </rPr>
      <t>-</t>
    </r>
    <r>
      <rPr>
        <sz val="11"/>
        <rFont val="宋体"/>
        <family val="0"/>
      </rPr>
      <t>胡桥片区道路工程（一期）</t>
    </r>
  </si>
  <si>
    <r>
      <rPr>
        <sz val="11"/>
        <rFont val="宋体"/>
        <family val="0"/>
      </rPr>
      <t>新建城市支路，长度</t>
    </r>
    <r>
      <rPr>
        <sz val="11"/>
        <rFont val="Times New Roman"/>
        <family val="1"/>
      </rPr>
      <t>1399.842m</t>
    </r>
    <r>
      <rPr>
        <sz val="11"/>
        <rFont val="宋体"/>
        <family val="0"/>
      </rPr>
      <t>，路幅宽度</t>
    </r>
    <r>
      <rPr>
        <sz val="11"/>
        <rFont val="Times New Roman"/>
        <family val="1"/>
      </rPr>
      <t>15m,</t>
    </r>
    <r>
      <rPr>
        <sz val="11"/>
        <rFont val="宋体"/>
        <family val="0"/>
      </rPr>
      <t>设计速度</t>
    </r>
    <r>
      <rPr>
        <sz val="11"/>
        <rFont val="Times New Roman"/>
        <family val="1"/>
      </rPr>
      <t>30km/h;</t>
    </r>
    <r>
      <rPr>
        <sz val="11"/>
        <rFont val="宋体"/>
        <family val="0"/>
      </rPr>
      <t>次干路，长度</t>
    </r>
    <r>
      <rPr>
        <sz val="11"/>
        <rFont val="Times New Roman"/>
        <family val="1"/>
      </rPr>
      <t>544.283m</t>
    </r>
    <r>
      <rPr>
        <sz val="11"/>
        <rFont val="宋体"/>
        <family val="0"/>
      </rPr>
      <t>，路幅宽度</t>
    </r>
    <r>
      <rPr>
        <sz val="11"/>
        <rFont val="Times New Roman"/>
        <family val="1"/>
      </rPr>
      <t>23m,</t>
    </r>
    <r>
      <rPr>
        <sz val="11"/>
        <rFont val="宋体"/>
        <family val="0"/>
      </rPr>
      <t>设计速度</t>
    </r>
    <r>
      <rPr>
        <sz val="11"/>
        <rFont val="Times New Roman"/>
        <family val="1"/>
      </rPr>
      <t>40km/h;</t>
    </r>
    <r>
      <rPr>
        <sz val="11"/>
        <rFont val="宋体"/>
        <family val="0"/>
      </rPr>
      <t>立交匝道，长度</t>
    </r>
    <r>
      <rPr>
        <sz val="11"/>
        <rFont val="Times New Roman"/>
        <family val="1"/>
      </rPr>
      <t>381.681m</t>
    </r>
    <r>
      <rPr>
        <sz val="11"/>
        <rFont val="宋体"/>
        <family val="0"/>
      </rPr>
      <t>，路幅宽度</t>
    </r>
    <r>
      <rPr>
        <sz val="11"/>
        <rFont val="Times New Roman"/>
        <family val="1"/>
      </rPr>
      <t>7.5m,</t>
    </r>
    <r>
      <rPr>
        <sz val="11"/>
        <rFont val="宋体"/>
        <family val="0"/>
      </rPr>
      <t>设计速度</t>
    </r>
    <r>
      <rPr>
        <sz val="11"/>
        <rFont val="Times New Roman"/>
        <family val="1"/>
      </rPr>
      <t>30km/h</t>
    </r>
    <r>
      <rPr>
        <sz val="11"/>
        <rFont val="宋体"/>
        <family val="0"/>
      </rPr>
      <t>（含桥梁一座约</t>
    </r>
    <r>
      <rPr>
        <sz val="11"/>
        <rFont val="Times New Roman"/>
        <family val="1"/>
      </rPr>
      <t>150m</t>
    </r>
    <r>
      <rPr>
        <sz val="11"/>
        <rFont val="宋体"/>
        <family val="0"/>
      </rPr>
      <t>），其中包含停车场、广告牌及配套管网等附属设施</t>
    </r>
  </si>
  <si>
    <r>
      <rPr>
        <sz val="11"/>
        <rFont val="宋体"/>
        <family val="0"/>
      </rPr>
      <t>编制可研报告，方案送审</t>
    </r>
  </si>
  <si>
    <r>
      <rPr>
        <sz val="11"/>
        <rFont val="宋体"/>
        <family val="0"/>
      </rPr>
      <t>开州区长沙镇古迹片区、狮寨片区棚户区改造项目</t>
    </r>
    <r>
      <rPr>
        <sz val="11"/>
        <rFont val="Times New Roman"/>
        <family val="1"/>
      </rPr>
      <t>-</t>
    </r>
    <r>
      <rPr>
        <sz val="11"/>
        <rFont val="宋体"/>
        <family val="0"/>
      </rPr>
      <t>古迹片区道路管网</t>
    </r>
  </si>
  <si>
    <r>
      <t>新建次干路约</t>
    </r>
    <r>
      <rPr>
        <sz val="11"/>
        <rFont val="Times New Roman"/>
        <family val="1"/>
      </rPr>
      <t>1.6</t>
    </r>
    <r>
      <rPr>
        <sz val="11"/>
        <rFont val="宋体"/>
        <family val="0"/>
      </rPr>
      <t>公里，道路宽度</t>
    </r>
    <r>
      <rPr>
        <sz val="11"/>
        <rFont val="Times New Roman"/>
        <family val="1"/>
      </rPr>
      <t>27</t>
    </r>
    <r>
      <rPr>
        <sz val="11"/>
        <rFont val="宋体"/>
        <family val="0"/>
      </rPr>
      <t>米</t>
    </r>
    <r>
      <rPr>
        <sz val="11"/>
        <rFont val="Times New Roman"/>
        <family val="1"/>
      </rPr>
      <t>(</t>
    </r>
    <r>
      <rPr>
        <sz val="11"/>
        <rFont val="宋体"/>
        <family val="0"/>
      </rPr>
      <t>路幅宽度</t>
    </r>
    <r>
      <rPr>
        <sz val="11"/>
        <rFont val="Times New Roman"/>
        <family val="1"/>
      </rPr>
      <t>16</t>
    </r>
    <r>
      <rPr>
        <sz val="11"/>
        <rFont val="宋体"/>
        <family val="0"/>
      </rPr>
      <t>米</t>
    </r>
    <r>
      <rPr>
        <sz val="11"/>
        <rFont val="Times New Roman"/>
        <family val="1"/>
      </rPr>
      <t>)</t>
    </r>
    <r>
      <rPr>
        <sz val="11"/>
        <rFont val="宋体"/>
        <family val="0"/>
      </rPr>
      <t>；支路</t>
    </r>
    <r>
      <rPr>
        <sz val="11"/>
        <rFont val="Times New Roman"/>
        <family val="1"/>
      </rPr>
      <t>3.3</t>
    </r>
    <r>
      <rPr>
        <sz val="11"/>
        <rFont val="宋体"/>
        <family val="0"/>
      </rPr>
      <t>公里，道路宽度</t>
    </r>
    <r>
      <rPr>
        <sz val="11"/>
        <rFont val="Times New Roman"/>
        <family val="1"/>
      </rPr>
      <t>18</t>
    </r>
    <r>
      <rPr>
        <sz val="11"/>
        <rFont val="宋体"/>
        <family val="0"/>
      </rPr>
      <t>米</t>
    </r>
    <r>
      <rPr>
        <sz val="11"/>
        <rFont val="Times New Roman"/>
        <family val="1"/>
      </rPr>
      <t>(</t>
    </r>
    <r>
      <rPr>
        <sz val="11"/>
        <rFont val="宋体"/>
        <family val="0"/>
      </rPr>
      <t>路幅宽度</t>
    </r>
    <r>
      <rPr>
        <sz val="11"/>
        <rFont val="Times New Roman"/>
        <family val="1"/>
      </rPr>
      <t>9</t>
    </r>
    <r>
      <rPr>
        <sz val="11"/>
        <rFont val="宋体"/>
        <family val="0"/>
      </rPr>
      <t>米）及管网等配套设施。</t>
    </r>
  </si>
  <si>
    <r>
      <rPr>
        <sz val="11"/>
        <rFont val="宋体"/>
        <family val="0"/>
      </rPr>
      <t>项目论证</t>
    </r>
  </si>
  <si>
    <r>
      <t>开州浦里工业新区污水处理厂改造工程（一期）</t>
    </r>
    <r>
      <rPr>
        <sz val="11"/>
        <rFont val="Times New Roman"/>
        <family val="1"/>
      </rPr>
      <t>-</t>
    </r>
    <r>
      <rPr>
        <sz val="11"/>
        <rFont val="宋体"/>
        <family val="0"/>
      </rPr>
      <t>赵家污水处理厂提标改造工程</t>
    </r>
  </si>
  <si>
    <r>
      <rPr>
        <sz val="11"/>
        <rFont val="宋体"/>
        <family val="0"/>
      </rPr>
      <t>浦里工业公司</t>
    </r>
  </si>
  <si>
    <r>
      <rPr>
        <sz val="11"/>
        <rFont val="宋体"/>
        <family val="0"/>
      </rPr>
      <t>新增高效沉淀池、纤维转盘滤池、滤池间、鼓风机房、污泥浓缩池、除臭等配套设施设备；改造原调节池、粗格栅、细格栅、旋流沉砂池、氧化沟、二沉池、回流污泥泵池、污泥浓缩池、污泥脱水机房、加氯加药间、出水渠等配套设备，同步完善电控、监控等设备及天制药业至赵家污水处理厂沿线约</t>
    </r>
    <r>
      <rPr>
        <sz val="11"/>
        <rFont val="Times New Roman"/>
        <family val="1"/>
      </rPr>
      <t>1.2</t>
    </r>
    <r>
      <rPr>
        <sz val="11"/>
        <rFont val="宋体"/>
        <family val="0"/>
      </rPr>
      <t>公里管网整治。</t>
    </r>
  </si>
  <si>
    <r>
      <rPr>
        <sz val="11"/>
        <rFont val="宋体"/>
        <family val="0"/>
      </rPr>
      <t>可研送审</t>
    </r>
  </si>
  <si>
    <r>
      <rPr>
        <sz val="11"/>
        <rFont val="宋体"/>
        <family val="0"/>
      </rPr>
      <t>达到招标条件</t>
    </r>
  </si>
  <si>
    <r>
      <rPr>
        <sz val="11"/>
        <rFont val="宋体"/>
        <family val="0"/>
      </rPr>
      <t>南门镇场镇供水管网改造工程</t>
    </r>
  </si>
  <si>
    <r>
      <rPr>
        <sz val="11"/>
        <rFont val="宋体"/>
        <family val="0"/>
      </rPr>
      <t>清泉水务公司</t>
    </r>
  </si>
  <si>
    <r>
      <rPr>
        <sz val="11"/>
        <rFont val="宋体"/>
        <family val="0"/>
      </rPr>
      <t>供水管网改造约</t>
    </r>
    <r>
      <rPr>
        <sz val="11"/>
        <rFont val="Times New Roman"/>
        <family val="1"/>
      </rPr>
      <t>40m</t>
    </r>
  </si>
  <si>
    <r>
      <rPr>
        <sz val="11"/>
        <rFont val="宋体"/>
        <family val="0"/>
      </rPr>
      <t>区水利局</t>
    </r>
  </si>
  <si>
    <r>
      <rPr>
        <sz val="11"/>
        <color indexed="8"/>
        <rFont val="宋体"/>
        <family val="0"/>
      </rPr>
      <t>开州区赵家街道新建原水管道及净水厂工程</t>
    </r>
  </si>
  <si>
    <r>
      <t>1</t>
    </r>
    <r>
      <rPr>
        <sz val="11"/>
        <rFont val="宋体"/>
        <family val="0"/>
      </rPr>
      <t>、水源地治理及保护；</t>
    </r>
    <r>
      <rPr>
        <sz val="11"/>
        <rFont val="Times New Roman"/>
        <family val="1"/>
      </rPr>
      <t>2</t>
    </r>
    <r>
      <rPr>
        <sz val="11"/>
        <rFont val="宋体"/>
        <family val="0"/>
      </rPr>
      <t>、新建原水管网</t>
    </r>
    <r>
      <rPr>
        <sz val="11"/>
        <rFont val="Times New Roman"/>
        <family val="1"/>
      </rPr>
      <t>9.8km</t>
    </r>
    <r>
      <rPr>
        <sz val="11"/>
        <rFont val="宋体"/>
        <family val="0"/>
      </rPr>
      <t>；</t>
    </r>
    <r>
      <rPr>
        <sz val="11"/>
        <rFont val="Times New Roman"/>
        <family val="1"/>
      </rPr>
      <t>3</t>
    </r>
    <r>
      <rPr>
        <sz val="11"/>
        <rFont val="宋体"/>
        <family val="0"/>
      </rPr>
      <t>、新建一体化净水厂一座规模</t>
    </r>
    <r>
      <rPr>
        <sz val="11"/>
        <rFont val="Times New Roman"/>
        <family val="1"/>
      </rPr>
      <t>5000</t>
    </r>
    <r>
      <rPr>
        <sz val="11"/>
        <rFont val="宋体"/>
        <family val="0"/>
      </rPr>
      <t>立方米</t>
    </r>
    <r>
      <rPr>
        <sz val="11"/>
        <rFont val="Times New Roman"/>
        <family val="1"/>
      </rPr>
      <t>/d</t>
    </r>
  </si>
  <si>
    <r>
      <rPr>
        <sz val="11"/>
        <rFont val="宋体"/>
        <family val="0"/>
      </rPr>
      <t>大德、大慈场镇供水管网改造工程</t>
    </r>
  </si>
  <si>
    <r>
      <rPr>
        <sz val="11"/>
        <rFont val="宋体"/>
        <family val="0"/>
      </rPr>
      <t>供水管网改造约</t>
    </r>
    <r>
      <rPr>
        <sz val="11"/>
        <rFont val="Times New Roman"/>
        <family val="1"/>
      </rPr>
      <t>110km</t>
    </r>
    <r>
      <rPr>
        <sz val="11"/>
        <rFont val="宋体"/>
        <family val="0"/>
      </rPr>
      <t>，新增供水规模</t>
    </r>
    <r>
      <rPr>
        <sz val="11"/>
        <rFont val="Times New Roman"/>
        <family val="1"/>
      </rPr>
      <t>4000</t>
    </r>
    <r>
      <rPr>
        <sz val="11"/>
        <rFont val="宋体"/>
        <family val="0"/>
      </rPr>
      <t>立方米</t>
    </r>
    <r>
      <rPr>
        <sz val="11"/>
        <rFont val="Times New Roman"/>
        <family val="1"/>
      </rPr>
      <t>/</t>
    </r>
    <r>
      <rPr>
        <sz val="11"/>
        <rFont val="宋体"/>
        <family val="0"/>
      </rPr>
      <t>天</t>
    </r>
  </si>
  <si>
    <r>
      <rPr>
        <sz val="11"/>
        <rFont val="宋体"/>
        <family val="0"/>
      </rPr>
      <t>天和场镇供水工程</t>
    </r>
  </si>
  <si>
    <r>
      <rPr>
        <sz val="11"/>
        <rFont val="宋体"/>
        <family val="0"/>
      </rPr>
      <t>新建供水规模</t>
    </r>
    <r>
      <rPr>
        <sz val="11"/>
        <rFont val="Times New Roman"/>
        <family val="1"/>
      </rPr>
      <t>1000m3/d</t>
    </r>
    <r>
      <rPr>
        <sz val="11"/>
        <rFont val="宋体"/>
        <family val="0"/>
      </rPr>
      <t>水厂一座</t>
    </r>
  </si>
  <si>
    <r>
      <rPr>
        <sz val="11"/>
        <rFont val="宋体"/>
        <family val="0"/>
      </rPr>
      <t>义和场镇供水工程</t>
    </r>
  </si>
  <si>
    <r>
      <rPr>
        <sz val="11"/>
        <rFont val="宋体"/>
        <family val="0"/>
      </rPr>
      <t>新建供水规模</t>
    </r>
    <r>
      <rPr>
        <sz val="11"/>
        <rFont val="Times New Roman"/>
        <family val="1"/>
      </rPr>
      <t>1000m3/d</t>
    </r>
    <r>
      <rPr>
        <sz val="11"/>
        <rFont val="宋体"/>
        <family val="0"/>
      </rPr>
      <t>净水厂</t>
    </r>
  </si>
  <si>
    <r>
      <rPr>
        <sz val="11"/>
        <rFont val="宋体"/>
        <family val="0"/>
      </rPr>
      <t>东华场镇供水工程</t>
    </r>
  </si>
  <si>
    <r>
      <rPr>
        <sz val="11"/>
        <rFont val="宋体"/>
        <family val="0"/>
      </rPr>
      <t>新建供水规模</t>
    </r>
    <r>
      <rPr>
        <sz val="11"/>
        <rFont val="Times New Roman"/>
        <family val="1"/>
      </rPr>
      <t>1000m</t>
    </r>
    <r>
      <rPr>
        <vertAlign val="superscript"/>
        <sz val="11"/>
        <rFont val="Times New Roman"/>
        <family val="1"/>
      </rPr>
      <t>3</t>
    </r>
    <r>
      <rPr>
        <sz val="11"/>
        <rFont val="Times New Roman"/>
        <family val="1"/>
      </rPr>
      <t>/d</t>
    </r>
    <r>
      <rPr>
        <sz val="11"/>
        <rFont val="宋体"/>
        <family val="0"/>
      </rPr>
      <t>净水厂，供水管网改造约</t>
    </r>
    <r>
      <rPr>
        <sz val="11"/>
        <rFont val="Times New Roman"/>
        <family val="1"/>
      </rPr>
      <t>20km</t>
    </r>
    <r>
      <rPr>
        <sz val="11"/>
        <rFont val="宋体"/>
        <family val="0"/>
      </rPr>
      <t>。</t>
    </r>
  </si>
  <si>
    <r>
      <rPr>
        <sz val="11"/>
        <rFont val="宋体"/>
        <family val="0"/>
      </rPr>
      <t>太原场镇供水工程</t>
    </r>
  </si>
  <si>
    <r>
      <rPr>
        <sz val="11"/>
        <rFont val="宋体"/>
        <family val="0"/>
      </rPr>
      <t>开州区</t>
    </r>
    <r>
      <rPr>
        <sz val="11"/>
        <rFont val="Times New Roman"/>
        <family val="1"/>
      </rPr>
      <t>2022-2023</t>
    </r>
    <r>
      <rPr>
        <sz val="11"/>
        <rFont val="宋体"/>
        <family val="0"/>
      </rPr>
      <t>年度大中型水库移民后期扶持项目</t>
    </r>
  </si>
  <si>
    <r>
      <rPr>
        <sz val="11"/>
        <rFont val="宋体"/>
        <family val="0"/>
      </rPr>
      <t>各乡镇（街道）</t>
    </r>
  </si>
  <si>
    <r>
      <rPr>
        <sz val="11"/>
        <rFont val="宋体"/>
        <family val="0"/>
      </rPr>
      <t>大中型水库库区和移民安置区基础设施建设</t>
    </r>
  </si>
  <si>
    <r>
      <rPr>
        <sz val="11"/>
        <rFont val="宋体"/>
        <family val="0"/>
      </rPr>
      <t>高标准农田提升改造示范工程</t>
    </r>
  </si>
  <si>
    <r>
      <rPr>
        <sz val="11"/>
        <rFont val="宋体"/>
        <family val="0"/>
      </rPr>
      <t>启动高标准农田提升改造示范，提质改造高标准农田</t>
    </r>
    <r>
      <rPr>
        <sz val="11"/>
        <rFont val="Times New Roman"/>
        <family val="1"/>
      </rPr>
      <t>4</t>
    </r>
    <r>
      <rPr>
        <sz val="11"/>
        <rFont val="宋体"/>
        <family val="0"/>
      </rPr>
      <t>万亩。</t>
    </r>
  </si>
  <si>
    <r>
      <rPr>
        <sz val="11"/>
        <rFont val="宋体"/>
        <family val="0"/>
      </rPr>
      <t>方案审批</t>
    </r>
  </si>
  <si>
    <r>
      <rPr>
        <sz val="11"/>
        <rFont val="宋体"/>
        <family val="0"/>
      </rPr>
      <t>完成计划申报、实施方案报批及部分实施工作</t>
    </r>
  </si>
  <si>
    <r>
      <t>储备项目</t>
    </r>
    <r>
      <rPr>
        <b/>
        <sz val="12"/>
        <rFont val="Times New Roman"/>
        <family val="1"/>
      </rPr>
      <t>25</t>
    </r>
    <r>
      <rPr>
        <b/>
        <sz val="12"/>
        <rFont val="方正黑体_GBK"/>
        <family val="4"/>
      </rPr>
      <t>个</t>
    </r>
  </si>
  <si>
    <r>
      <rPr>
        <sz val="10"/>
        <rFont val="宋体"/>
        <family val="0"/>
      </rPr>
      <t>开州区社会治安综合治理中心建设</t>
    </r>
  </si>
  <si>
    <r>
      <rPr>
        <sz val="10"/>
        <rFont val="宋体"/>
        <family val="0"/>
      </rPr>
      <t>区委政法委</t>
    </r>
  </si>
  <si>
    <r>
      <rPr>
        <sz val="10"/>
        <rFont val="宋体"/>
        <family val="0"/>
      </rPr>
      <t>社会治安综合治理中心须在开州区建设</t>
    </r>
    <r>
      <rPr>
        <sz val="10"/>
        <rFont val="Times New Roman"/>
        <family val="1"/>
      </rPr>
      <t>1</t>
    </r>
    <r>
      <rPr>
        <sz val="10"/>
        <rFont val="宋体"/>
        <family val="0"/>
      </rPr>
      <t>个区、40个乡镇(街道)、535个村（社区）综治中心和4965个社会综合治理网格。建设社区治理智能化网格共治分平台和特色应用自主开发模块；建设综治视联网和综治视频指挥调试会议系统；建设数据资源共享安全边界，以“网+网”模式实现区级各部门单位数据接口对接，实现社会基层治理智能化、一体化。</t>
    </r>
  </si>
  <si>
    <r>
      <rPr>
        <sz val="10"/>
        <rFont val="宋体"/>
        <family val="0"/>
      </rPr>
      <t>项目包装</t>
    </r>
  </si>
  <si>
    <r>
      <rPr>
        <sz val="10"/>
        <rFont val="宋体"/>
        <family val="0"/>
      </rPr>
      <t>陈德胜</t>
    </r>
  </si>
  <si>
    <r>
      <rPr>
        <sz val="11"/>
        <rFont val="宋体"/>
        <family val="0"/>
      </rPr>
      <t>开州区抽水蓄能电站项目</t>
    </r>
  </si>
  <si>
    <r>
      <rPr>
        <sz val="11"/>
        <rFont val="宋体"/>
        <family val="0"/>
      </rPr>
      <t>待定</t>
    </r>
  </si>
  <si>
    <r>
      <rPr>
        <sz val="11"/>
        <rFont val="宋体"/>
        <family val="0"/>
      </rPr>
      <t>储备</t>
    </r>
  </si>
  <si>
    <t>2024-2028</t>
  </si>
  <si>
    <r>
      <rPr>
        <sz val="11"/>
        <rFont val="宋体"/>
        <family val="0"/>
      </rPr>
      <t>建设抽水蓄能电站上、下库，年发电总装机</t>
    </r>
    <r>
      <rPr>
        <sz val="11"/>
        <rFont val="Times New Roman"/>
        <family val="1"/>
      </rPr>
      <t>30-120</t>
    </r>
    <r>
      <rPr>
        <sz val="11"/>
        <rFont val="宋体"/>
        <family val="0"/>
      </rPr>
      <t>万（待定）千瓦</t>
    </r>
  </si>
  <si>
    <r>
      <rPr>
        <sz val="11"/>
        <rFont val="宋体"/>
        <family val="0"/>
      </rPr>
      <t>区发展改革委</t>
    </r>
  </si>
  <si>
    <r>
      <rPr>
        <sz val="11"/>
        <rFont val="宋体"/>
        <family val="0"/>
      </rPr>
      <t>全伟</t>
    </r>
  </si>
  <si>
    <r>
      <rPr>
        <sz val="11"/>
        <rFont val="宋体"/>
        <family val="0"/>
      </rPr>
      <t>开州区储气库项目</t>
    </r>
  </si>
  <si>
    <t>2024-2027</t>
  </si>
  <si>
    <r>
      <rPr>
        <sz val="11"/>
        <rFont val="宋体"/>
        <family val="0"/>
      </rPr>
      <t>建设一座</t>
    </r>
    <r>
      <rPr>
        <sz val="11"/>
        <rFont val="Times New Roman"/>
        <family val="1"/>
      </rPr>
      <t>10—20</t>
    </r>
    <r>
      <rPr>
        <sz val="11"/>
        <rFont val="宋体"/>
        <family val="0"/>
      </rPr>
      <t>亿立方米储气库一座</t>
    </r>
  </si>
  <si>
    <r>
      <rPr>
        <sz val="11"/>
        <rFont val="宋体"/>
        <family val="0"/>
      </rPr>
      <t>前期论证</t>
    </r>
  </si>
  <si>
    <t>开州区公共停车位智慧化改造项目</t>
  </si>
  <si>
    <t>购买开州区云枫街道、文峰街道、汉丰街道、正安街道、镇东街道、白鹤街道等8191停车位25年经营权，主要建设内容包括实施车位维护改造1033个，安装智慧停车系统4327套，并配置充电桩82个。</t>
  </si>
  <si>
    <r>
      <rPr>
        <sz val="11"/>
        <rFont val="宋体"/>
        <family val="0"/>
      </rPr>
      <t>开州区</t>
    </r>
    <r>
      <rPr>
        <sz val="11"/>
        <rFont val="Times New Roman"/>
        <family val="1"/>
      </rPr>
      <t>“三峡橙乡”柑橘全产业链融合发展项目</t>
    </r>
  </si>
  <si>
    <r>
      <rPr>
        <sz val="11"/>
        <rFont val="宋体"/>
        <family val="0"/>
      </rPr>
      <t>主要依托白鹤街道、南门镇、厚坝镇等约</t>
    </r>
    <r>
      <rPr>
        <sz val="11"/>
        <rFont val="Times New Roman"/>
        <family val="1"/>
      </rPr>
      <t>10</t>
    </r>
    <r>
      <rPr>
        <sz val="11"/>
        <rFont val="宋体"/>
        <family val="0"/>
      </rPr>
      <t>万亩集中连片的柑橘种植基地，建设高标准柑橘基地、智慧柑橘果园、晚熟柑橘良种繁育基地等内容，同步建设科教创新基地、商品化处理中心、柑橘集散分拣中心、冷链储藏库、智慧化管理设施等，补齐柑橘全产业链配套服务设施设备，做大柑橘初深加工。争取到</t>
    </r>
    <r>
      <rPr>
        <sz val="11"/>
        <rFont val="Times New Roman"/>
        <family val="1"/>
      </rPr>
      <t>2025</t>
    </r>
    <r>
      <rPr>
        <sz val="11"/>
        <rFont val="宋体"/>
        <family val="0"/>
      </rPr>
      <t>年，全区柑橘种植面积达到</t>
    </r>
    <r>
      <rPr>
        <sz val="11"/>
        <rFont val="Times New Roman"/>
        <family val="1"/>
      </rPr>
      <t>40</t>
    </r>
    <r>
      <rPr>
        <sz val="11"/>
        <rFont val="宋体"/>
        <family val="0"/>
      </rPr>
      <t>万亩，建成集</t>
    </r>
    <r>
      <rPr>
        <sz val="11"/>
        <rFont val="Times New Roman"/>
        <family val="1"/>
      </rPr>
      <t>“</t>
    </r>
    <r>
      <rPr>
        <sz val="11"/>
        <rFont val="宋体"/>
        <family val="0"/>
      </rPr>
      <t>种苗繁育、品种区试、标准建园、绿色生产、休闲观光、初深加工、品牌培育</t>
    </r>
    <r>
      <rPr>
        <sz val="11"/>
        <rFont val="Times New Roman"/>
        <family val="1"/>
      </rPr>
      <t>”</t>
    </r>
    <r>
      <rPr>
        <sz val="11"/>
        <rFont val="宋体"/>
        <family val="0"/>
      </rPr>
      <t>等功能于一体的全产业链三峡柑橘产业集群，做响</t>
    </r>
    <r>
      <rPr>
        <sz val="11"/>
        <rFont val="Times New Roman"/>
        <family val="1"/>
      </rPr>
      <t>“</t>
    </r>
    <r>
      <rPr>
        <sz val="11"/>
        <rFont val="宋体"/>
        <family val="0"/>
      </rPr>
      <t>三峡柑橘</t>
    </r>
    <r>
      <rPr>
        <sz val="11"/>
        <rFont val="Times New Roman"/>
        <family val="1"/>
      </rPr>
      <t>·</t>
    </r>
    <r>
      <rPr>
        <sz val="11"/>
        <rFont val="宋体"/>
        <family val="0"/>
      </rPr>
      <t>开县春橙</t>
    </r>
    <r>
      <rPr>
        <sz val="11"/>
        <rFont val="Times New Roman"/>
        <family val="1"/>
      </rPr>
      <t>”</t>
    </r>
    <r>
      <rPr>
        <sz val="11"/>
        <rFont val="宋体"/>
        <family val="0"/>
      </rPr>
      <t>品牌，努力打造三峡柑橘科技创新高地、休闲旅游地标。</t>
    </r>
  </si>
  <si>
    <r>
      <rPr>
        <sz val="11"/>
        <rFont val="宋体"/>
        <family val="0"/>
      </rPr>
      <t>三中社区城市更新老旧小区项目</t>
    </r>
  </si>
  <si>
    <r>
      <rPr>
        <sz val="11"/>
        <rFont val="宋体"/>
        <family val="0"/>
      </rPr>
      <t>开州区竹溪片区岸线综合整治工程</t>
    </r>
  </si>
  <si>
    <r>
      <rPr>
        <sz val="11"/>
        <rFont val="宋体"/>
        <family val="0"/>
      </rPr>
      <t>包含新建防洪通道、堤岸整治、边坡绿化、滨湖车行道、人行道、步道、管网、以及配套商业用房、停车位、公厕等。</t>
    </r>
  </si>
  <si>
    <r>
      <rPr>
        <sz val="11"/>
        <rFont val="宋体"/>
        <family val="0"/>
      </rPr>
      <t>开州区农业产业互联网平台</t>
    </r>
  </si>
  <si>
    <r>
      <rPr>
        <sz val="11"/>
        <rFont val="宋体"/>
        <family val="0"/>
      </rPr>
      <t>三才数智公司</t>
    </r>
  </si>
  <si>
    <r>
      <t>通过稳定的本地化采购需求持续激发区域发展生产的内生动力，以供应链思维、产业链融合，构筑开州区农业产业生态圈。建设内容主要包括：农产品本地化集中采购配送、农产品供应链集成服务和农业全产业链服务三大平台，基本形成互联网</t>
    </r>
    <r>
      <rPr>
        <sz val="11"/>
        <rFont val="Times New Roman"/>
        <family val="1"/>
      </rPr>
      <t>+</t>
    </r>
    <r>
      <rPr>
        <sz val="11"/>
        <rFont val="宋体"/>
        <family val="0"/>
      </rPr>
      <t>农产品供应链集成体系，本地农产品销售率达</t>
    </r>
    <r>
      <rPr>
        <sz val="11"/>
        <rFont val="Times New Roman"/>
        <family val="1"/>
      </rPr>
      <t>50%</t>
    </r>
    <r>
      <rPr>
        <sz val="11"/>
        <rFont val="宋体"/>
        <family val="0"/>
      </rPr>
      <t>以上，订单农业规模达</t>
    </r>
    <r>
      <rPr>
        <sz val="11"/>
        <rFont val="Times New Roman"/>
        <family val="1"/>
      </rPr>
      <t xml:space="preserve"> 50%</t>
    </r>
    <r>
      <rPr>
        <sz val="11"/>
        <rFont val="宋体"/>
        <family val="0"/>
      </rPr>
      <t>以上，带动</t>
    </r>
    <r>
      <rPr>
        <sz val="11"/>
        <rFont val="Times New Roman"/>
        <family val="1"/>
      </rPr>
      <t xml:space="preserve"> 5000+</t>
    </r>
    <r>
      <rPr>
        <sz val="11"/>
        <rFont val="宋体"/>
        <family val="0"/>
      </rPr>
      <t>小农户进入大市场；同时打通</t>
    </r>
    <r>
      <rPr>
        <sz val="11"/>
        <rFont val="Times New Roman"/>
        <family val="1"/>
      </rPr>
      <t xml:space="preserve"> 3~5 </t>
    </r>
    <r>
      <rPr>
        <sz val="11"/>
        <rFont val="宋体"/>
        <family val="0"/>
      </rPr>
      <t>条农产品全产业链，增加农产品加工业营业收入超</t>
    </r>
    <r>
      <rPr>
        <sz val="11"/>
        <rFont val="Times New Roman"/>
        <family val="1"/>
      </rPr>
      <t xml:space="preserve"> 10 </t>
    </r>
    <r>
      <rPr>
        <sz val="11"/>
        <rFont val="宋体"/>
        <family val="0"/>
      </rPr>
      <t>亿元，农产品网络销售达</t>
    </r>
    <r>
      <rPr>
        <sz val="11"/>
        <rFont val="Times New Roman"/>
        <family val="1"/>
      </rPr>
      <t xml:space="preserve"> 1 </t>
    </r>
    <r>
      <rPr>
        <sz val="11"/>
        <rFont val="宋体"/>
        <family val="0"/>
      </rPr>
      <t>亿元，流转农村土地经营权面积</t>
    </r>
    <r>
      <rPr>
        <sz val="11"/>
        <rFont val="Times New Roman"/>
        <family val="1"/>
      </rPr>
      <t xml:space="preserve"> 10 </t>
    </r>
    <r>
      <rPr>
        <sz val="11"/>
        <rFont val="宋体"/>
        <family val="0"/>
      </rPr>
      <t>万亩以上。</t>
    </r>
  </si>
  <si>
    <r>
      <rPr>
        <sz val="11"/>
        <rFont val="宋体"/>
        <family val="0"/>
      </rPr>
      <t>开州区竹溪片区综合管廊工程</t>
    </r>
  </si>
  <si>
    <r>
      <rPr>
        <sz val="11"/>
        <rFont val="宋体"/>
        <family val="0"/>
      </rPr>
      <t>新建地下管廊</t>
    </r>
    <r>
      <rPr>
        <sz val="11"/>
        <rFont val="Times New Roman"/>
        <family val="1"/>
      </rPr>
      <t>6km</t>
    </r>
    <r>
      <rPr>
        <sz val="11"/>
        <rFont val="宋体"/>
        <family val="0"/>
      </rPr>
      <t>，主要包含地下综合管廊主体工程（污水、给水、燃气、电力、通信等管线）、附属设施工程（消防、供电、照明、通风、排水、标识、监控及报警附属设施）。</t>
    </r>
  </si>
  <si>
    <r>
      <t>开州浦里工业新区污水处理厂改造工程（一期）</t>
    </r>
    <r>
      <rPr>
        <sz val="11"/>
        <rFont val="Times New Roman"/>
        <family val="1"/>
      </rPr>
      <t>-</t>
    </r>
    <r>
      <rPr>
        <sz val="11"/>
        <rFont val="宋体"/>
        <family val="0"/>
      </rPr>
      <t>赵家片区管网整改修复工程</t>
    </r>
  </si>
  <si>
    <r>
      <rPr>
        <sz val="11"/>
        <rFont val="宋体"/>
        <family val="0"/>
      </rPr>
      <t>浦里新区赵家工业园区</t>
    </r>
    <r>
      <rPr>
        <sz val="11"/>
        <rFont val="Times New Roman"/>
        <family val="1"/>
      </rPr>
      <t>27</t>
    </r>
    <r>
      <rPr>
        <sz val="11"/>
        <rFont val="宋体"/>
        <family val="0"/>
      </rPr>
      <t>公里范围内的破旧污水管网、雨污混流管网等进行整改修复。</t>
    </r>
  </si>
  <si>
    <t>开州区乾惠雅居保障性租赁住房项目</t>
  </si>
  <si>
    <t>浦里工业公司</t>
  </si>
  <si>
    <t>拟租赁开乾集团名下位于开州区赵家街道东浦大道88 号乾惠雅居小区约8.7万平方米周转房，期限20 年，并改造为保障性租赁住房。</t>
  </si>
  <si>
    <r>
      <rPr>
        <sz val="11"/>
        <rFont val="宋体"/>
        <family val="0"/>
      </rPr>
      <t>广告牌（开州浦里新区绿色转型发展及新型城镇化</t>
    </r>
    <r>
      <rPr>
        <sz val="11"/>
        <rFont val="Times New Roman"/>
        <family val="1"/>
      </rPr>
      <t>PPP</t>
    </r>
    <r>
      <rPr>
        <sz val="11"/>
        <rFont val="宋体"/>
        <family val="0"/>
      </rPr>
      <t>项目）</t>
    </r>
  </si>
  <si>
    <r>
      <t>2024</t>
    </r>
    <r>
      <rPr>
        <sz val="11"/>
        <rFont val="宋体"/>
        <family val="0"/>
      </rPr>
      <t>－</t>
    </r>
    <r>
      <rPr>
        <sz val="11"/>
        <rFont val="Times New Roman"/>
        <family val="1"/>
      </rPr>
      <t>2027</t>
    </r>
  </si>
  <si>
    <r>
      <rPr>
        <sz val="11"/>
        <rFont val="宋体"/>
        <family val="0"/>
      </rPr>
      <t>新建路灯广告约</t>
    </r>
    <r>
      <rPr>
        <sz val="11"/>
        <rFont val="Times New Roman"/>
        <family val="1"/>
      </rPr>
      <t>14000</t>
    </r>
    <r>
      <rPr>
        <sz val="11"/>
        <rFont val="宋体"/>
        <family val="0"/>
      </rPr>
      <t>幅，</t>
    </r>
    <r>
      <rPr>
        <sz val="11"/>
        <rFont val="Times New Roman"/>
        <family val="1"/>
      </rPr>
      <t>10</t>
    </r>
    <r>
      <rPr>
        <sz val="11"/>
        <rFont val="宋体"/>
        <family val="0"/>
      </rPr>
      <t>个道路大型广告牌。</t>
    </r>
  </si>
  <si>
    <r>
      <rPr>
        <sz val="11"/>
        <rFont val="宋体"/>
        <family val="0"/>
      </rPr>
      <t>长沙给水厂（开州浦里新区绿色转型发展及新型城镇化</t>
    </r>
    <r>
      <rPr>
        <sz val="11"/>
        <rFont val="Times New Roman"/>
        <family val="1"/>
      </rPr>
      <t>PPP</t>
    </r>
    <r>
      <rPr>
        <sz val="11"/>
        <rFont val="宋体"/>
        <family val="0"/>
      </rPr>
      <t>项目</t>
    </r>
  </si>
  <si>
    <t>2026-2028</t>
  </si>
  <si>
    <r>
      <rPr>
        <sz val="11"/>
        <rFont val="宋体"/>
        <family val="0"/>
      </rPr>
      <t>新建</t>
    </r>
    <r>
      <rPr>
        <sz val="11"/>
        <rFont val="Times New Roman"/>
        <family val="1"/>
      </rPr>
      <t>1</t>
    </r>
    <r>
      <rPr>
        <sz val="11"/>
        <rFont val="宋体"/>
        <family val="0"/>
      </rPr>
      <t>座规模为</t>
    </r>
    <r>
      <rPr>
        <sz val="11"/>
        <rFont val="Times New Roman"/>
        <family val="1"/>
      </rPr>
      <t>4</t>
    </r>
    <r>
      <rPr>
        <sz val="11"/>
        <rFont val="宋体"/>
        <family val="0"/>
      </rPr>
      <t>万</t>
    </r>
    <r>
      <rPr>
        <sz val="11"/>
        <rFont val="Times New Roman"/>
        <family val="1"/>
      </rPr>
      <t>m3/d</t>
    </r>
    <r>
      <rPr>
        <sz val="11"/>
        <rFont val="宋体"/>
        <family val="0"/>
      </rPr>
      <t>给水厂及配水管网工程。</t>
    </r>
  </si>
  <si>
    <r>
      <rPr>
        <sz val="11"/>
        <rFont val="宋体"/>
        <family val="0"/>
      </rPr>
      <t>开州区优质道地中药材全产业链融合发展项目</t>
    </r>
  </si>
  <si>
    <r>
      <rPr>
        <sz val="11"/>
        <rFont val="宋体"/>
        <family val="0"/>
      </rPr>
      <t>浦里高新区新能源分布式光伏发电建设项目</t>
    </r>
  </si>
  <si>
    <r>
      <rPr>
        <sz val="11"/>
        <rFont val="宋体"/>
        <family val="0"/>
      </rPr>
      <t>本项目在浦里高新区厂区屋顶铺设光伏板，总面积约</t>
    </r>
    <r>
      <rPr>
        <sz val="11"/>
        <rFont val="Times New Roman"/>
        <family val="1"/>
      </rPr>
      <t>120</t>
    </r>
    <r>
      <rPr>
        <sz val="11"/>
        <rFont val="宋体"/>
        <family val="0"/>
      </rPr>
      <t>万平方米，系统主要设备材料包括：光伏组件、并网逆变器、光伏线缆、电能计量模块，汇流设备、并网设备等。发电消纳模式为：自发自用、余电上网。</t>
    </r>
  </si>
  <si>
    <t>浦里新区长沙组团保障性租赁房工程</t>
  </si>
  <si>
    <r>
      <rPr>
        <sz val="11"/>
        <rFont val="宋体"/>
        <family val="0"/>
      </rPr>
      <t>新建保障性住房约</t>
    </r>
    <r>
      <rPr>
        <sz val="11"/>
        <rFont val="Times New Roman"/>
        <family val="1"/>
      </rPr>
      <t>600</t>
    </r>
    <r>
      <rPr>
        <sz val="11"/>
        <rFont val="宋体"/>
        <family val="0"/>
      </rPr>
      <t>套，总建筑面积约</t>
    </r>
    <r>
      <rPr>
        <sz val="11"/>
        <rFont val="Times New Roman"/>
        <family val="1"/>
      </rPr>
      <t>3.6</t>
    </r>
    <r>
      <rPr>
        <sz val="11"/>
        <rFont val="宋体"/>
        <family val="0"/>
      </rPr>
      <t>万㎡及配套、附属设施等</t>
    </r>
  </si>
  <si>
    <r>
      <rPr>
        <sz val="11"/>
        <rFont val="宋体"/>
        <family val="0"/>
      </rPr>
      <t>天然气长输管网项目</t>
    </r>
  </si>
  <si>
    <t>2025-2026</t>
  </si>
  <si>
    <r>
      <rPr>
        <sz val="11"/>
        <rFont val="宋体"/>
        <family val="0"/>
      </rPr>
      <t>燃气主管网长度</t>
    </r>
    <r>
      <rPr>
        <sz val="11"/>
        <rFont val="Times New Roman"/>
        <family val="1"/>
      </rPr>
      <t>20</t>
    </r>
    <r>
      <rPr>
        <sz val="11"/>
        <rFont val="宋体"/>
        <family val="0"/>
      </rPr>
      <t>公里及配套设施。</t>
    </r>
  </si>
  <si>
    <r>
      <rPr>
        <sz val="11"/>
        <rFont val="宋体"/>
        <family val="0"/>
      </rPr>
      <t>智慧城乡冷链物流基础设施建设工程</t>
    </r>
  </si>
  <si>
    <r>
      <rPr>
        <sz val="11"/>
        <rFont val="宋体"/>
        <family val="0"/>
      </rPr>
      <t>主要包括新建农产品交易中心、冷藏库、保鲜设施、冷链物流基地；实施智慧物流管理系统建设工程，包括完善智慧物流建设体系、建设物流综合公共信息服务平台；围绕开州港发展要求，推动物流设施数字化升级，发展多式联运、共同配送等新业态新模式</t>
    </r>
  </si>
  <si>
    <r>
      <rPr>
        <sz val="11"/>
        <rFont val="宋体"/>
        <family val="0"/>
      </rPr>
      <t>浦里新区道路及缆线管廊融合建设项目</t>
    </r>
  </si>
  <si>
    <r>
      <rPr>
        <sz val="11"/>
        <rFont val="宋体"/>
        <family val="0"/>
      </rPr>
      <t>新建市政道路</t>
    </r>
    <r>
      <rPr>
        <sz val="11"/>
        <rFont val="Times New Roman"/>
        <family val="1"/>
      </rPr>
      <t>12</t>
    </r>
    <r>
      <rPr>
        <sz val="11"/>
        <rFont val="宋体"/>
        <family val="0"/>
      </rPr>
      <t>公里，配套建设缆线管廊</t>
    </r>
    <r>
      <rPr>
        <sz val="11"/>
        <rFont val="Times New Roman"/>
        <family val="1"/>
      </rPr>
      <t>8</t>
    </r>
    <r>
      <rPr>
        <sz val="11"/>
        <rFont val="宋体"/>
        <family val="0"/>
      </rPr>
      <t>公里</t>
    </r>
  </si>
  <si>
    <r>
      <rPr>
        <sz val="11"/>
        <rFont val="宋体"/>
        <family val="0"/>
      </rPr>
      <t>开州科技馆</t>
    </r>
  </si>
  <si>
    <r>
      <rPr>
        <sz val="11"/>
        <rFont val="宋体"/>
        <family val="0"/>
      </rPr>
      <t>重庆市开州区科学技术协会</t>
    </r>
  </si>
  <si>
    <r>
      <rPr>
        <sz val="11"/>
        <rFont val="宋体"/>
        <family val="0"/>
      </rPr>
      <t>包含展览教育用房、公众服务用房、业务研究用房、管理保障用房、停车位、公厕等。建筑面积不低于</t>
    </r>
    <r>
      <rPr>
        <sz val="11"/>
        <rFont val="Times New Roman"/>
        <family val="1"/>
      </rPr>
      <t>5000</t>
    </r>
    <r>
      <rPr>
        <sz val="11"/>
        <rFont val="宋体"/>
        <family val="0"/>
      </rPr>
      <t>㎡、展教面积不低于</t>
    </r>
    <r>
      <rPr>
        <sz val="11"/>
        <rFont val="Times New Roman"/>
        <family val="1"/>
      </rPr>
      <t>3000</t>
    </r>
    <r>
      <rPr>
        <sz val="11"/>
        <rFont val="宋体"/>
        <family val="0"/>
      </rPr>
      <t>㎡。</t>
    </r>
  </si>
  <si>
    <r>
      <rPr>
        <sz val="11"/>
        <rFont val="宋体"/>
        <family val="0"/>
      </rPr>
      <t>论证建设方式、地点、规模及资金筹措</t>
    </r>
  </si>
  <si>
    <r>
      <rPr>
        <sz val="11"/>
        <rFont val="宋体"/>
        <family val="0"/>
      </rPr>
      <t>区科学技术协会</t>
    </r>
  </si>
  <si>
    <r>
      <t>X508</t>
    </r>
    <r>
      <rPr>
        <sz val="11"/>
        <rFont val="宋体"/>
        <family val="0"/>
      </rPr>
      <t>天和场镇道班至敦好桃溪河交界</t>
    </r>
  </si>
  <si>
    <r>
      <rPr>
        <sz val="11"/>
        <rFont val="宋体"/>
        <family val="0"/>
      </rPr>
      <t>天和镇政府</t>
    </r>
  </si>
  <si>
    <r>
      <rPr>
        <sz val="11"/>
        <rFont val="宋体"/>
        <family val="0"/>
      </rPr>
      <t>整治升级改造公路</t>
    </r>
    <r>
      <rPr>
        <sz val="11"/>
        <rFont val="Times New Roman"/>
        <family val="1"/>
      </rPr>
      <t>14</t>
    </r>
    <r>
      <rPr>
        <sz val="11"/>
        <rFont val="宋体"/>
        <family val="0"/>
      </rPr>
      <t>公里</t>
    </r>
  </si>
  <si>
    <r>
      <rPr>
        <sz val="11"/>
        <rFont val="宋体"/>
        <family val="0"/>
      </rPr>
      <t>开展前期准备工作</t>
    </r>
  </si>
  <si>
    <r>
      <rPr>
        <sz val="11"/>
        <rFont val="宋体"/>
        <family val="0"/>
      </rPr>
      <t>区交通局</t>
    </r>
  </si>
  <si>
    <r>
      <rPr>
        <sz val="11"/>
        <rFont val="宋体"/>
        <family val="0"/>
      </rPr>
      <t>开州区中和镇当阳村至护国村产业大道硬化工程</t>
    </r>
  </si>
  <si>
    <r>
      <rPr>
        <sz val="11"/>
        <rFont val="宋体"/>
        <family val="0"/>
      </rPr>
      <t>中和镇政府</t>
    </r>
  </si>
  <si>
    <r>
      <rPr>
        <sz val="11"/>
        <rFont val="宋体"/>
        <family val="0"/>
      </rPr>
      <t>升级改造中和镇当阳村至护国村段产业公路，路线全长约</t>
    </r>
    <r>
      <rPr>
        <sz val="11"/>
        <rFont val="Times New Roman"/>
        <family val="1"/>
      </rPr>
      <t>8.2km</t>
    </r>
    <r>
      <rPr>
        <sz val="11"/>
        <rFont val="宋体"/>
        <family val="0"/>
      </rPr>
      <t>，路基宽度</t>
    </r>
    <r>
      <rPr>
        <sz val="11"/>
        <rFont val="Times New Roman"/>
        <family val="1"/>
      </rPr>
      <t>7m</t>
    </r>
    <r>
      <rPr>
        <sz val="11"/>
        <rFont val="宋体"/>
        <family val="0"/>
      </rPr>
      <t>，水泥混凝土路面，同步完善排水、交安设施</t>
    </r>
  </si>
  <si>
    <r>
      <rPr>
        <sz val="11"/>
        <rFont val="宋体"/>
        <family val="0"/>
      </rPr>
      <t>区消防救援支队　</t>
    </r>
  </si>
  <si>
    <r>
      <rPr>
        <sz val="11"/>
        <rFont val="宋体"/>
        <family val="0"/>
      </rPr>
      <t>对辖区内所有高层建筑的消防设施和重点部位加装物联感知终端和智能视频监控。　</t>
    </r>
  </si>
  <si>
    <r>
      <rPr>
        <sz val="11"/>
        <rFont val="宋体"/>
        <family val="0"/>
      </rPr>
      <t>设计前期做准备</t>
    </r>
  </si>
  <si>
    <r>
      <rPr>
        <sz val="11"/>
        <rFont val="宋体"/>
        <family val="0"/>
      </rPr>
      <t>区消防救援支队</t>
    </r>
  </si>
  <si>
    <r>
      <rPr>
        <sz val="11"/>
        <rFont val="宋体"/>
        <family val="0"/>
      </rPr>
      <t>张元斌</t>
    </r>
  </si>
  <si>
    <r>
      <rPr>
        <sz val="11"/>
        <rFont val="宋体"/>
        <family val="0"/>
      </rPr>
      <t>中和镇映阳河生态护岸项目</t>
    </r>
  </si>
  <si>
    <r>
      <rPr>
        <sz val="11"/>
        <rFont val="宋体"/>
        <family val="0"/>
      </rPr>
      <t>生态护岸</t>
    </r>
    <r>
      <rPr>
        <sz val="11"/>
        <rFont val="Times New Roman"/>
        <family val="1"/>
      </rPr>
      <t>12</t>
    </r>
    <r>
      <rPr>
        <sz val="11"/>
        <rFont val="宋体"/>
        <family val="0"/>
      </rPr>
      <t>公里；河道污染底泥清理长</t>
    </r>
    <r>
      <rPr>
        <sz val="11"/>
        <rFont val="Times New Roman"/>
        <family val="1"/>
      </rPr>
      <t>12000</t>
    </r>
    <r>
      <rPr>
        <sz val="11"/>
        <rFont val="宋体"/>
        <family val="0"/>
      </rPr>
      <t>米，均宽</t>
    </r>
    <r>
      <rPr>
        <sz val="11"/>
        <rFont val="Times New Roman"/>
        <family val="1"/>
      </rPr>
      <t>30</t>
    </r>
    <r>
      <rPr>
        <sz val="11"/>
        <rFont val="宋体"/>
        <family val="0"/>
      </rPr>
      <t>米，均深</t>
    </r>
    <r>
      <rPr>
        <sz val="11"/>
        <rFont val="Times New Roman"/>
        <family val="1"/>
      </rPr>
      <t>1.2</t>
    </r>
    <r>
      <rPr>
        <sz val="11"/>
        <rFont val="宋体"/>
        <family val="0"/>
      </rPr>
      <t>米共计</t>
    </r>
    <r>
      <rPr>
        <sz val="11"/>
        <rFont val="Times New Roman"/>
        <family val="1"/>
      </rPr>
      <t>43.2</t>
    </r>
    <r>
      <rPr>
        <sz val="11"/>
        <rFont val="宋体"/>
        <family val="0"/>
      </rPr>
      <t>万立方米；技改污水管网</t>
    </r>
    <r>
      <rPr>
        <sz val="11"/>
        <rFont val="Times New Roman"/>
        <family val="1"/>
      </rPr>
      <t>6</t>
    </r>
    <r>
      <rPr>
        <sz val="11"/>
        <rFont val="宋体"/>
        <family val="0"/>
      </rPr>
      <t>公里</t>
    </r>
  </si>
  <si>
    <r>
      <rPr>
        <sz val="11"/>
        <rFont val="宋体"/>
        <family val="0"/>
      </rPr>
      <t>成达万高铁输干排水</t>
    </r>
  </si>
  <si>
    <r>
      <rPr>
        <sz val="11"/>
        <rFont val="宋体"/>
        <family val="0"/>
      </rPr>
      <t>恢复续建岳溪镇插腊村、南门镇龙河村、铁桥镇五福村等</t>
    </r>
    <r>
      <rPr>
        <sz val="11"/>
        <rFont val="Times New Roman"/>
        <family val="1"/>
      </rPr>
      <t>12</t>
    </r>
    <r>
      <rPr>
        <sz val="11"/>
        <rFont val="宋体"/>
        <family val="0"/>
      </rPr>
      <t>处供水工程</t>
    </r>
  </si>
  <si>
    <t>备注</t>
  </si>
  <si>
    <r>
      <rPr>
        <b/>
        <sz val="12"/>
        <rFont val="方正黑体_GBK"/>
        <family val="4"/>
      </rPr>
      <t>计划</t>
    </r>
    <r>
      <rPr>
        <b/>
        <sz val="12"/>
        <rFont val="方正黑体_GBK"/>
        <family val="4"/>
      </rPr>
      <t>总投资</t>
    </r>
  </si>
  <si>
    <t>项目业主</t>
  </si>
  <si>
    <t>建设性质</t>
  </si>
  <si>
    <t>投资类别</t>
  </si>
  <si>
    <t>建设年限</t>
  </si>
  <si>
    <t>计划总投资</t>
  </si>
  <si>
    <r>
      <rPr>
        <b/>
        <sz val="12"/>
        <rFont val="方正黑体_GBK"/>
        <family val="4"/>
      </rPr>
      <t>当前进展</t>
    </r>
  </si>
  <si>
    <r>
      <t>2022</t>
    </r>
    <r>
      <rPr>
        <b/>
        <sz val="12"/>
        <rFont val="方正黑体_GBK"/>
        <family val="4"/>
      </rPr>
      <t>年目标任务</t>
    </r>
  </si>
  <si>
    <r>
      <rPr>
        <b/>
        <sz val="12"/>
        <rFont val="宋体"/>
        <family val="0"/>
      </rPr>
      <t>备注</t>
    </r>
  </si>
  <si>
    <r>
      <rPr>
        <b/>
        <sz val="12"/>
        <rFont val="方正黑体_GBK"/>
        <family val="4"/>
      </rPr>
      <t>项目</t>
    </r>
    <r>
      <rPr>
        <b/>
        <sz val="12"/>
        <rFont val="方正黑体_GBK"/>
        <family val="4"/>
      </rPr>
      <t>名称</t>
    </r>
  </si>
  <si>
    <r>
      <rPr>
        <sz val="10"/>
        <rFont val="宋体"/>
        <family val="0"/>
      </rPr>
      <t>房屋外墙面及屋面进行维修整治</t>
    </r>
    <r>
      <rPr>
        <sz val="10"/>
        <rFont val="Times New Roman"/>
        <family val="1"/>
      </rPr>
      <t>285</t>
    </r>
    <r>
      <rPr>
        <sz val="10"/>
        <rFont val="宋体"/>
        <family val="0"/>
      </rPr>
      <t>栋，外墙面改造面积总计</t>
    </r>
    <r>
      <rPr>
        <sz val="10"/>
        <rFont val="Times New Roman"/>
        <family val="1"/>
      </rPr>
      <t>62650</t>
    </r>
    <r>
      <rPr>
        <sz val="10"/>
        <rFont val="宋体"/>
        <family val="0"/>
      </rPr>
      <t>平方米；新增太阳能路灯</t>
    </r>
    <r>
      <rPr>
        <sz val="10"/>
        <rFont val="Times New Roman"/>
        <family val="1"/>
      </rPr>
      <t>27</t>
    </r>
    <r>
      <rPr>
        <sz val="10"/>
        <rFont val="宋体"/>
        <family val="0"/>
      </rPr>
      <t>盏；新建</t>
    </r>
    <r>
      <rPr>
        <sz val="10"/>
        <rFont val="Times New Roman"/>
        <family val="1"/>
      </rPr>
      <t>2</t>
    </r>
    <r>
      <rPr>
        <sz val="10"/>
        <rFont val="宋体"/>
        <family val="0"/>
      </rPr>
      <t>米宽人行便道</t>
    </r>
    <r>
      <rPr>
        <sz val="10"/>
        <rFont val="Times New Roman"/>
        <family val="1"/>
      </rPr>
      <t>814.79</t>
    </r>
    <r>
      <rPr>
        <sz val="10"/>
        <rFont val="宋体"/>
        <family val="0"/>
      </rPr>
      <t>米；新建</t>
    </r>
    <r>
      <rPr>
        <sz val="10"/>
        <rFont val="Times New Roman"/>
        <family val="1"/>
      </rPr>
      <t>2.5</t>
    </r>
    <r>
      <rPr>
        <sz val="10"/>
        <rFont val="宋体"/>
        <family val="0"/>
      </rPr>
      <t>米高景观墙</t>
    </r>
    <r>
      <rPr>
        <sz val="10"/>
        <rFont val="Times New Roman"/>
        <family val="1"/>
      </rPr>
      <t>90</t>
    </r>
    <r>
      <rPr>
        <sz val="10"/>
        <rFont val="宋体"/>
        <family val="0"/>
      </rPr>
      <t>米</t>
    </r>
    <r>
      <rPr>
        <sz val="10"/>
        <color indexed="13"/>
        <rFont val="宋体"/>
        <family val="0"/>
      </rPr>
      <t>。</t>
    </r>
  </si>
  <si>
    <r>
      <t>主要范围：文峰、汉丰、云枫、镇东、赵家街道排水管网及其附属设施。</t>
    </r>
    <r>
      <rPr>
        <sz val="10"/>
        <rFont val="Times New Roman"/>
        <family val="1"/>
      </rPr>
      <t xml:space="preserve">
</t>
    </r>
    <r>
      <rPr>
        <sz val="10"/>
        <rFont val="宋体"/>
        <family val="0"/>
      </rPr>
      <t>主要建设内容：清掏永兴街南七路、开州大道和帅香路之间的友谊食坊所在道路、迎宾街靠近未来国际社区段等淤堵排水管网</t>
    </r>
    <r>
      <rPr>
        <sz val="10"/>
        <rFont val="Times New Roman"/>
        <family val="1"/>
      </rPr>
      <t>74.72km</t>
    </r>
    <r>
      <rPr>
        <sz val="10"/>
        <rFont val="宋体"/>
        <family val="0"/>
      </rPr>
      <t>，清掏文峰街道南山东路中原街至永顺街路段、中吉加油站至中原社区办公室等淤堵箱涵内淤泥约</t>
    </r>
    <r>
      <rPr>
        <sz val="10"/>
        <rFont val="Times New Roman"/>
        <family val="1"/>
      </rPr>
      <t>10000m³</t>
    </r>
    <r>
      <rPr>
        <sz val="10"/>
        <rFont val="宋体"/>
        <family val="0"/>
      </rPr>
      <t>，改造雨污混接点</t>
    </r>
    <r>
      <rPr>
        <sz val="10"/>
        <rFont val="Times New Roman"/>
        <family val="1"/>
      </rPr>
      <t>563</t>
    </r>
    <r>
      <rPr>
        <sz val="10"/>
        <rFont val="宋体"/>
        <family val="0"/>
      </rPr>
      <t>处，整治结构缺陷</t>
    </r>
    <r>
      <rPr>
        <sz val="10"/>
        <rFont val="Times New Roman"/>
        <family val="1"/>
      </rPr>
      <t>1381</t>
    </r>
    <r>
      <rPr>
        <sz val="10"/>
        <rFont val="宋体"/>
        <family val="0"/>
      </rPr>
      <t>处、功能缺陷</t>
    </r>
    <r>
      <rPr>
        <sz val="10"/>
        <rFont val="Times New Roman"/>
        <family val="1"/>
      </rPr>
      <t>4162</t>
    </r>
    <r>
      <rPr>
        <sz val="10"/>
        <rFont val="宋体"/>
        <family val="0"/>
      </rPr>
      <t>处，新建安康街、中吉街、南山路等缺失路段</t>
    </r>
    <r>
      <rPr>
        <sz val="10"/>
        <rFont val="Times New Roman"/>
        <family val="1"/>
      </rPr>
      <t>DN600</t>
    </r>
    <r>
      <rPr>
        <sz val="10"/>
        <rFont val="宋体"/>
        <family val="0"/>
      </rPr>
      <t>雨污波纹管</t>
    </r>
    <r>
      <rPr>
        <sz val="10"/>
        <rFont val="Times New Roman"/>
        <family val="1"/>
      </rPr>
      <t>7.3km</t>
    </r>
    <r>
      <rPr>
        <sz val="10"/>
        <rFont val="宋体"/>
        <family val="0"/>
      </rPr>
      <t>，新建雨水篦子</t>
    </r>
    <r>
      <rPr>
        <sz val="10"/>
        <rFont val="Times New Roman"/>
        <family val="1"/>
      </rPr>
      <t>120</t>
    </r>
    <r>
      <rPr>
        <sz val="10"/>
        <rFont val="宋体"/>
        <family val="0"/>
      </rPr>
      <t>座，简易提升泵站</t>
    </r>
    <r>
      <rPr>
        <sz val="10"/>
        <rFont val="Times New Roman"/>
        <family val="1"/>
      </rPr>
      <t>2</t>
    </r>
    <r>
      <rPr>
        <sz val="10"/>
        <rFont val="宋体"/>
        <family val="0"/>
      </rPr>
      <t>座，城区</t>
    </r>
    <r>
      <rPr>
        <sz val="10"/>
        <rFont val="Times New Roman"/>
        <family val="1"/>
      </rPr>
      <t>16</t>
    </r>
    <r>
      <rPr>
        <sz val="10"/>
        <rFont val="宋体"/>
        <family val="0"/>
      </rPr>
      <t>座提升泵站的清淤及设备升级改造以及零星改造等</t>
    </r>
  </si>
  <si>
    <r>
      <t>主要范围：文峰、汉丰、云枫、镇东、赵家街道排水管网及其附属设施。主要建设内容：改造雨污混接点</t>
    </r>
    <r>
      <rPr>
        <sz val="10"/>
        <rFont val="Times New Roman"/>
        <family val="1"/>
      </rPr>
      <t>563</t>
    </r>
    <r>
      <rPr>
        <sz val="10"/>
        <rFont val="宋体"/>
        <family val="0"/>
      </rPr>
      <t>处，整治结构缺陷</t>
    </r>
    <r>
      <rPr>
        <sz val="10"/>
        <rFont val="Times New Roman"/>
        <family val="1"/>
      </rPr>
      <t>1381</t>
    </r>
    <r>
      <rPr>
        <sz val="10"/>
        <rFont val="宋体"/>
        <family val="0"/>
      </rPr>
      <t>处、功能缺陷</t>
    </r>
    <r>
      <rPr>
        <sz val="10"/>
        <rFont val="Times New Roman"/>
        <family val="1"/>
      </rPr>
      <t>4162</t>
    </r>
    <r>
      <rPr>
        <sz val="10"/>
        <rFont val="宋体"/>
        <family val="0"/>
      </rPr>
      <t>处，新建安康街、中吉街、南山路等缺失路段</t>
    </r>
    <r>
      <rPr>
        <sz val="10"/>
        <rFont val="Times New Roman"/>
        <family val="1"/>
      </rPr>
      <t>DN600</t>
    </r>
    <r>
      <rPr>
        <sz val="10"/>
        <rFont val="宋体"/>
        <family val="0"/>
      </rPr>
      <t>雨污波纹管</t>
    </r>
    <r>
      <rPr>
        <sz val="10"/>
        <rFont val="Times New Roman"/>
        <family val="1"/>
      </rPr>
      <t>7.3km</t>
    </r>
    <r>
      <rPr>
        <sz val="10"/>
        <rFont val="宋体"/>
        <family val="0"/>
      </rPr>
      <t>，新建雨水篦子</t>
    </r>
    <r>
      <rPr>
        <sz val="10"/>
        <rFont val="Times New Roman"/>
        <family val="1"/>
      </rPr>
      <t>120</t>
    </r>
    <r>
      <rPr>
        <sz val="10"/>
        <rFont val="宋体"/>
        <family val="0"/>
      </rPr>
      <t>座（含镇东、赵家），简易提升泵站</t>
    </r>
    <r>
      <rPr>
        <sz val="10"/>
        <rFont val="Times New Roman"/>
        <family val="1"/>
      </rPr>
      <t>2</t>
    </r>
    <r>
      <rPr>
        <sz val="10"/>
        <rFont val="宋体"/>
        <family val="0"/>
      </rPr>
      <t>座，城区</t>
    </r>
    <r>
      <rPr>
        <sz val="10"/>
        <rFont val="Times New Roman"/>
        <family val="1"/>
      </rPr>
      <t>16</t>
    </r>
    <r>
      <rPr>
        <sz val="10"/>
        <rFont val="宋体"/>
        <family val="0"/>
      </rPr>
      <t>座提升泵站的清淤及设备升级改造以及零星改造等，改造赵家街道赵家小学周边、蔡家居民点等老旧小区院内雨污管网</t>
    </r>
    <r>
      <rPr>
        <sz val="10"/>
        <rFont val="Times New Roman"/>
        <family val="1"/>
      </rPr>
      <t>8km</t>
    </r>
    <r>
      <rPr>
        <sz val="10"/>
        <rFont val="宋体"/>
        <family val="0"/>
      </rPr>
      <t>、屋面落水管</t>
    </r>
    <r>
      <rPr>
        <sz val="10"/>
        <rFont val="Times New Roman"/>
        <family val="1"/>
      </rPr>
      <t>30km</t>
    </r>
    <r>
      <rPr>
        <sz val="10"/>
        <rFont val="宋体"/>
        <family val="0"/>
      </rPr>
      <t>，补充完善金科酒店至调节坝汉丰湖景区沿线</t>
    </r>
    <r>
      <rPr>
        <sz val="10"/>
        <rFont val="Times New Roman"/>
        <family val="1"/>
      </rPr>
      <t>2.5km</t>
    </r>
    <r>
      <rPr>
        <sz val="10"/>
        <rFont val="宋体"/>
        <family val="0"/>
      </rPr>
      <t>市政雨污水管网设施，平桥康园雅居前内涝点管网改造、新建DN400、DN600管网0.6km，德能外雨水箱涵排污口整治、新建DN600污水管1.5km，裕安街管网整治、功能性改造新建污水管网1.3km，安康街新建DN600二级污水管网及连接管2.1km，南山路月潭花园路口至高速路口南山一侧、新建DN600二级污水管网及连接管18km等。</t>
    </r>
  </si>
  <si>
    <r>
      <rPr>
        <sz val="10"/>
        <rFont val="宋体"/>
        <family val="0"/>
      </rPr>
      <t>将原生态健身公园暨球杆检测中心的</t>
    </r>
    <r>
      <rPr>
        <sz val="10"/>
        <rFont val="Times New Roman"/>
        <family val="1"/>
      </rPr>
      <t>3</t>
    </r>
    <r>
      <rPr>
        <sz val="10"/>
        <rFont val="宋体"/>
        <family val="0"/>
      </rPr>
      <t>、</t>
    </r>
    <r>
      <rPr>
        <sz val="10"/>
        <rFont val="Times New Roman"/>
        <family val="1"/>
      </rPr>
      <t>8</t>
    </r>
    <r>
      <rPr>
        <sz val="10"/>
        <rFont val="宋体"/>
        <family val="0"/>
      </rPr>
      <t>、</t>
    </r>
    <r>
      <rPr>
        <sz val="10"/>
        <rFont val="Times New Roman"/>
        <family val="1"/>
      </rPr>
      <t>9</t>
    </r>
    <r>
      <rPr>
        <sz val="10"/>
        <rFont val="宋体"/>
        <family val="0"/>
      </rPr>
      <t>、</t>
    </r>
    <r>
      <rPr>
        <sz val="10"/>
        <rFont val="Times New Roman"/>
        <family val="1"/>
      </rPr>
      <t>10</t>
    </r>
    <r>
      <rPr>
        <sz val="10"/>
        <rFont val="宋体"/>
        <family val="0"/>
      </rPr>
      <t>号楼主体工程，室内给排水、强弱电、消防及整个项目配电工程，正立面外装饰完成建设。举子园入口道路扩宽，室外停车场及室外配套工程。</t>
    </r>
  </si>
  <si>
    <r>
      <rPr>
        <sz val="10"/>
        <rFont val="宋体"/>
        <family val="0"/>
      </rPr>
      <t>河堤治理长度</t>
    </r>
    <r>
      <rPr>
        <sz val="10"/>
        <rFont val="Times New Roman"/>
        <family val="1"/>
      </rPr>
      <t>5.4km</t>
    </r>
    <r>
      <rPr>
        <sz val="10"/>
        <rFont val="宋体"/>
        <family val="0"/>
      </rPr>
      <t>，完善附属工程。</t>
    </r>
  </si>
  <si>
    <r>
      <rPr>
        <sz val="10"/>
        <rFont val="宋体"/>
        <family val="0"/>
      </rPr>
      <t>大德大慈、南门花林、河堰岩水、赵家开竹、九龙山天白、谭家锦竹、岳溪龙安等</t>
    </r>
    <r>
      <rPr>
        <sz val="10"/>
        <rFont val="Times New Roman"/>
        <family val="1"/>
      </rPr>
      <t>7</t>
    </r>
    <r>
      <rPr>
        <sz val="10"/>
        <rFont val="宋体"/>
        <family val="0"/>
      </rPr>
      <t>个撤乡并镇居民集聚区污水处理项目（开州区水环境综合治理</t>
    </r>
    <r>
      <rPr>
        <sz val="10"/>
        <rFont val="Times New Roman"/>
        <family val="1"/>
      </rPr>
      <t>PPP</t>
    </r>
    <r>
      <rPr>
        <sz val="10"/>
        <rFont val="宋体"/>
        <family val="0"/>
      </rPr>
      <t>项目）</t>
    </r>
  </si>
  <si>
    <r>
      <t>占地面积</t>
    </r>
    <r>
      <rPr>
        <sz val="10"/>
        <rFont val="Times New Roman"/>
        <family val="1"/>
      </rPr>
      <t>80</t>
    </r>
    <r>
      <rPr>
        <sz val="10"/>
        <rFont val="宋体"/>
        <family val="0"/>
      </rPr>
      <t>亩，建筑面积</t>
    </r>
    <r>
      <rPr>
        <sz val="10"/>
        <rFont val="Times New Roman"/>
        <family val="1"/>
      </rPr>
      <t>60000</t>
    </r>
    <r>
      <rPr>
        <sz val="10"/>
        <rFont val="宋体"/>
        <family val="0"/>
      </rPr>
      <t>平方米，建设康养公寓及配套设施</t>
    </r>
  </si>
  <si>
    <t>占地面积0.7平方公里，2445户建筑面积约27万平方米老旧小区棚户区改造</t>
  </si>
  <si>
    <t>占地面积0.7平方公里，2445户建筑面积约27万平方米老旧小区棚户区改造。</t>
  </si>
  <si>
    <r>
      <rPr>
        <sz val="11"/>
        <rFont val="宋体"/>
        <family val="0"/>
      </rPr>
      <t>开州区森林草原火情智能监控服务内容主要包含火情监控服务、数据传输服务、业务展示服务三个部分。火情监控系统包含</t>
    </r>
    <r>
      <rPr>
        <sz val="11"/>
        <rFont val="Times New Roman"/>
        <family val="1"/>
      </rPr>
      <t>195</t>
    </r>
    <r>
      <rPr>
        <sz val="11"/>
        <rFont val="宋体"/>
        <family val="0"/>
      </rPr>
      <t>个智能监控点位，能够实现</t>
    </r>
    <r>
      <rPr>
        <sz val="11"/>
        <rFont val="Times New Roman"/>
        <family val="1"/>
      </rPr>
      <t>7×24</t>
    </r>
    <r>
      <rPr>
        <sz val="11"/>
        <rFont val="宋体"/>
        <family val="0"/>
      </rPr>
      <t>小时监控预警服务；数据传输服务包含数据传输专线</t>
    </r>
    <r>
      <rPr>
        <sz val="11"/>
        <rFont val="Times New Roman"/>
        <family val="1"/>
      </rPr>
      <t>241</t>
    </r>
    <r>
      <rPr>
        <sz val="11"/>
        <rFont val="宋体"/>
        <family val="0"/>
      </rPr>
      <t>条；业务展示服务含有兼具日常会议使用功能的业务展示平台</t>
    </r>
    <r>
      <rPr>
        <sz val="11"/>
        <rFont val="Times New Roman"/>
        <family val="1"/>
      </rPr>
      <t>1</t>
    </r>
    <r>
      <rPr>
        <sz val="11"/>
        <rFont val="宋体"/>
        <family val="0"/>
      </rPr>
      <t>套，建设内容有</t>
    </r>
    <r>
      <rPr>
        <sz val="11"/>
        <rFont val="Times New Roman"/>
        <family val="1"/>
      </rPr>
      <t>85</t>
    </r>
    <r>
      <rPr>
        <sz val="11"/>
        <rFont val="宋体"/>
        <family val="0"/>
      </rPr>
      <t>寸红外触控智慧</t>
    </r>
    <r>
      <rPr>
        <sz val="11"/>
        <rFont val="Times New Roman"/>
        <family val="1"/>
      </rPr>
      <t>LCD</t>
    </r>
    <r>
      <rPr>
        <sz val="11"/>
        <rFont val="宋体"/>
        <family val="0"/>
      </rPr>
      <t>液晶屏，监控摄像头操作系统等，各镇乡街道、国有林场可通过手机</t>
    </r>
    <r>
      <rPr>
        <sz val="11"/>
        <rFont val="Times New Roman"/>
        <family val="1"/>
      </rPr>
      <t>APP</t>
    </r>
    <r>
      <rPr>
        <sz val="11"/>
        <rFont val="宋体"/>
        <family val="0"/>
      </rPr>
      <t>时监控林区，同时各乡镇街道、国有林场都建设有专线，接入电脑后也可实时监控。</t>
    </r>
  </si>
  <si>
    <r>
      <rPr>
        <sz val="11"/>
        <rFont val="宋体"/>
        <family val="0"/>
      </rPr>
      <t>市政管道</t>
    </r>
    <r>
      <rPr>
        <sz val="11"/>
        <rFont val="Times New Roman"/>
        <family val="1"/>
      </rPr>
      <t>12km</t>
    </r>
    <r>
      <rPr>
        <sz val="11"/>
        <rFont val="宋体"/>
        <family val="0"/>
      </rPr>
      <t>、庭院管道</t>
    </r>
    <r>
      <rPr>
        <sz val="11"/>
        <rFont val="Times New Roman"/>
        <family val="1"/>
      </rPr>
      <t>16km</t>
    </r>
    <r>
      <rPr>
        <sz val="11"/>
        <rFont val="宋体"/>
        <family val="0"/>
      </rPr>
      <t>、燃气立管</t>
    </r>
    <r>
      <rPr>
        <sz val="11"/>
        <rFont val="Times New Roman"/>
        <family val="1"/>
      </rPr>
      <t>24km</t>
    </r>
    <r>
      <rPr>
        <sz val="11"/>
        <rFont val="宋体"/>
        <family val="0"/>
      </rPr>
      <t>、居民户内燃气整改</t>
    </r>
    <r>
      <rPr>
        <sz val="11"/>
        <rFont val="Times New Roman"/>
        <family val="1"/>
      </rPr>
      <t>8000</t>
    </r>
    <r>
      <rPr>
        <sz val="11"/>
        <rFont val="宋体"/>
        <family val="0"/>
      </rPr>
      <t>户（包含软管更换、加装燃气安全装置等）、工商业客户燃气隐患整改</t>
    </r>
    <r>
      <rPr>
        <sz val="11"/>
        <rFont val="Times New Roman"/>
        <family val="1"/>
      </rPr>
      <t>300</t>
    </r>
    <r>
      <rPr>
        <sz val="11"/>
        <rFont val="宋体"/>
        <family val="0"/>
      </rPr>
      <t>户；排水管网改造</t>
    </r>
    <r>
      <rPr>
        <sz val="11"/>
        <rFont val="Times New Roman"/>
        <family val="1"/>
      </rPr>
      <t>1km</t>
    </r>
    <r>
      <rPr>
        <sz val="11"/>
        <rFont val="宋体"/>
        <family val="0"/>
      </rPr>
      <t>，生化池改造</t>
    </r>
    <r>
      <rPr>
        <sz val="11"/>
        <rFont val="Times New Roman"/>
        <family val="1"/>
      </rPr>
      <t>4</t>
    </r>
    <r>
      <rPr>
        <sz val="11"/>
        <rFont val="宋体"/>
        <family val="0"/>
      </rPr>
      <t>座。</t>
    </r>
  </si>
  <si>
    <r>
      <rPr>
        <sz val="11"/>
        <rFont val="宋体"/>
        <family val="0"/>
      </rPr>
      <t>项目总占地面积约</t>
    </r>
    <r>
      <rPr>
        <sz val="11"/>
        <rFont val="Times New Roman"/>
        <family val="1"/>
      </rPr>
      <t>8095</t>
    </r>
    <r>
      <rPr>
        <sz val="11"/>
        <rFont val="宋体"/>
        <family val="0"/>
      </rPr>
      <t>平方米（约</t>
    </r>
    <r>
      <rPr>
        <sz val="11"/>
        <rFont val="Times New Roman"/>
        <family val="1"/>
      </rPr>
      <t>12.14</t>
    </r>
    <r>
      <rPr>
        <sz val="11"/>
        <rFont val="宋体"/>
        <family val="0"/>
      </rPr>
      <t>亩），总建筑面积</t>
    </r>
    <r>
      <rPr>
        <sz val="11"/>
        <rFont val="Times New Roman"/>
        <family val="1"/>
      </rPr>
      <t>23900.00</t>
    </r>
    <r>
      <rPr>
        <sz val="11"/>
        <rFont val="宋体"/>
        <family val="0"/>
      </rPr>
      <t>平方米，主要建设内容包括地上综合服务用房</t>
    </r>
    <r>
      <rPr>
        <sz val="11"/>
        <rFont val="Times New Roman"/>
        <family val="1"/>
      </rPr>
      <t>16180.00</t>
    </r>
    <r>
      <rPr>
        <sz val="11"/>
        <rFont val="宋体"/>
        <family val="0"/>
      </rPr>
      <t>平方米和地下停车库及设备用房</t>
    </r>
    <r>
      <rPr>
        <sz val="11"/>
        <rFont val="Times New Roman"/>
        <family val="1"/>
      </rPr>
      <t>7720</t>
    </r>
    <r>
      <rPr>
        <sz val="11"/>
        <rFont val="宋体"/>
        <family val="0"/>
      </rPr>
      <t>平方米，配套完善建筑电气、给排水、消防、通风等安装工程，以及场地平整、护坡、绿化、环保、室外综合管网等总体工程。</t>
    </r>
  </si>
  <si>
    <r>
      <rPr>
        <sz val="11"/>
        <rFont val="宋体"/>
        <family val="0"/>
      </rPr>
      <t>项目主要依托满月镇、大进镇、雪宝山镇、谭家镇、温泉镇等道地中药材基地，以及利用全区内成片坡耕地面积约</t>
    </r>
    <r>
      <rPr>
        <sz val="11"/>
        <rFont val="Times New Roman"/>
        <family val="1"/>
      </rPr>
      <t>10</t>
    </r>
    <r>
      <rPr>
        <sz val="11"/>
        <rFont val="宋体"/>
        <family val="0"/>
      </rPr>
      <t>万亩，研发种植道地中药材新品种新产品，建设中药材专家大院</t>
    </r>
    <r>
      <rPr>
        <sz val="11"/>
        <rFont val="Times New Roman"/>
        <family val="1"/>
      </rPr>
      <t>2</t>
    </r>
    <r>
      <rPr>
        <sz val="11"/>
        <rFont val="宋体"/>
        <family val="0"/>
      </rPr>
      <t>个；建设优质道地中药材标准化示范基地</t>
    </r>
    <r>
      <rPr>
        <sz val="11"/>
        <rFont val="Times New Roman"/>
        <family val="1"/>
      </rPr>
      <t>4</t>
    </r>
    <r>
      <rPr>
        <sz val="11"/>
        <rFont val="宋体"/>
        <family val="0"/>
      </rPr>
      <t>个；建设中药材种子种苗繁育示范基地</t>
    </r>
    <r>
      <rPr>
        <sz val="11"/>
        <rFont val="Times New Roman"/>
        <family val="1"/>
      </rPr>
      <t>1</t>
    </r>
    <r>
      <rPr>
        <sz val="11"/>
        <rFont val="宋体"/>
        <family val="0"/>
      </rPr>
      <t>个；建设中药材标准化示范基地</t>
    </r>
    <r>
      <rPr>
        <sz val="11"/>
        <rFont val="Times New Roman"/>
        <family val="1"/>
      </rPr>
      <t>4</t>
    </r>
    <r>
      <rPr>
        <sz val="11"/>
        <rFont val="宋体"/>
        <family val="0"/>
      </rPr>
      <t>个，示范面积</t>
    </r>
    <r>
      <rPr>
        <sz val="11"/>
        <rFont val="Times New Roman"/>
        <family val="1"/>
      </rPr>
      <t>10000</t>
    </r>
    <r>
      <rPr>
        <sz val="11"/>
        <rFont val="宋体"/>
        <family val="0"/>
      </rPr>
      <t>亩，带动种植</t>
    </r>
    <r>
      <rPr>
        <sz val="11"/>
        <rFont val="Times New Roman"/>
        <family val="1"/>
      </rPr>
      <t>100000</t>
    </r>
    <r>
      <rPr>
        <sz val="11"/>
        <rFont val="宋体"/>
        <family val="0"/>
      </rPr>
      <t>亩；建设开州区中药材种质资源圃</t>
    </r>
    <r>
      <rPr>
        <sz val="11"/>
        <rFont val="Times New Roman"/>
        <family val="1"/>
      </rPr>
      <t>1</t>
    </r>
    <r>
      <rPr>
        <sz val="11"/>
        <rFont val="宋体"/>
        <family val="0"/>
      </rPr>
      <t>个；建设道地大宗药材产地初加工基地</t>
    </r>
    <r>
      <rPr>
        <sz val="11"/>
        <rFont val="Times New Roman"/>
        <family val="1"/>
      </rPr>
      <t>4</t>
    </r>
    <r>
      <rPr>
        <sz val="11"/>
        <rFont val="宋体"/>
        <family val="0"/>
      </rPr>
      <t>个；开展中药材校地合作等。</t>
    </r>
  </si>
  <si>
    <t>开州区消防物联网中心终端设备建设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</si>
</sst>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Red]\(0\)"/>
    <numFmt numFmtId="178" formatCode="0_ "/>
  </numFmts>
  <fonts count="71">
    <font>
      <sz val="12"/>
      <name val="宋体"/>
      <family val="0"/>
    </font>
    <font>
      <sz val="11"/>
      <name val="宋体"/>
      <family val="0"/>
    </font>
    <font>
      <sz val="20"/>
      <color indexed="8"/>
      <name val="Times New Roman"/>
      <family val="1"/>
    </font>
    <font>
      <sz val="11"/>
      <name val="Times New Roman"/>
      <family val="1"/>
    </font>
    <font>
      <sz val="24"/>
      <name val="方正小标宋_GBK"/>
      <family val="4"/>
    </font>
    <font>
      <sz val="24"/>
      <name val="Times New Roman"/>
      <family val="1"/>
    </font>
    <font>
      <sz val="12"/>
      <name val="Times New Roman"/>
      <family val="1"/>
    </font>
    <font>
      <b/>
      <sz val="11"/>
      <name val="Times New Roman"/>
      <family val="1"/>
    </font>
    <font>
      <b/>
      <sz val="12"/>
      <name val="Times New Roman"/>
      <family val="1"/>
    </font>
    <font>
      <b/>
      <sz val="12"/>
      <name val="方正黑体_GBK"/>
      <family val="4"/>
    </font>
    <font>
      <sz val="10"/>
      <name val="Times New Roman"/>
      <family val="1"/>
    </font>
    <font>
      <sz val="11"/>
      <color indexed="8"/>
      <name val="Times New Roman"/>
      <family val="1"/>
    </font>
    <font>
      <b/>
      <sz val="12"/>
      <color indexed="8"/>
      <name val="Times New Roman"/>
      <family val="1"/>
    </font>
    <font>
      <b/>
      <sz val="11"/>
      <color indexed="8"/>
      <name val="Times New Roman"/>
      <family val="1"/>
    </font>
    <font>
      <sz val="11"/>
      <color indexed="8"/>
      <name val="宋体"/>
      <family val="0"/>
    </font>
    <font>
      <b/>
      <sz val="11"/>
      <color indexed="8"/>
      <name val="宋体"/>
      <family val="0"/>
    </font>
    <font>
      <sz val="16"/>
      <color indexed="8"/>
      <name val="Times New Roman"/>
      <family val="1"/>
    </font>
    <font>
      <b/>
      <sz val="10"/>
      <name val="Times New Roman"/>
      <family val="1"/>
    </font>
    <font>
      <b/>
      <sz val="10"/>
      <name val="方正黑体_GBK"/>
      <family val="4"/>
    </font>
    <font>
      <sz val="10"/>
      <name val="宋体"/>
      <family val="0"/>
    </font>
    <font>
      <sz val="10"/>
      <color indexed="8"/>
      <name val="Times New Roman"/>
      <family val="1"/>
    </font>
    <font>
      <b/>
      <sz val="24"/>
      <name val="Times New Roman"/>
      <family val="1"/>
    </font>
    <font>
      <sz val="10"/>
      <color indexed="8"/>
      <name val="宋体"/>
      <family val="0"/>
    </font>
    <font>
      <sz val="20"/>
      <color indexed="8"/>
      <name val="方正黑体_GBK"/>
      <family val="4"/>
    </font>
    <font>
      <vertAlign val="superscript"/>
      <sz val="11"/>
      <name val="Times New Roman"/>
      <family val="1"/>
    </font>
    <font>
      <sz val="16"/>
      <color indexed="8"/>
      <name val="方正黑体_GBK"/>
      <family val="4"/>
    </font>
    <font>
      <sz val="10"/>
      <color indexed="13"/>
      <name val="宋体"/>
      <family val="0"/>
    </font>
    <font>
      <sz val="9"/>
      <name val="宋体"/>
      <family val="0"/>
    </font>
    <font>
      <b/>
      <sz val="12"/>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Times New Roman"/>
      <family val="1"/>
    </font>
    <font>
      <sz val="10"/>
      <color theme="1"/>
      <name val="Times New Roman"/>
      <family val="1"/>
    </font>
    <font>
      <sz val="10"/>
      <color rgb="FF000000"/>
      <name val="Times New Roman"/>
      <family val="1"/>
    </font>
    <font>
      <sz val="10"/>
      <color rgb="FF000000"/>
      <name val="宋体"/>
      <family val="0"/>
    </font>
    <font>
      <sz val="2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
      <patternFill patternType="solid">
        <fgColor rgb="FF969696"/>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1" applyNumberFormat="0" applyFill="0" applyAlignment="0" applyProtection="0"/>
    <xf numFmtId="0" fontId="51" fillId="0" borderId="2"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0" fillId="0" borderId="0">
      <alignment/>
      <protection/>
    </xf>
    <xf numFmtId="0" fontId="0" fillId="0" borderId="0">
      <alignment/>
      <protection locked="0"/>
    </xf>
    <xf numFmtId="0" fontId="46" fillId="0" borderId="0">
      <alignment vertical="center"/>
      <protection/>
    </xf>
    <xf numFmtId="0" fontId="46" fillId="0" borderId="0">
      <alignment vertical="center"/>
      <protection/>
    </xf>
    <xf numFmtId="0" fontId="46" fillId="0" borderId="0">
      <alignment vertical="center"/>
      <protection/>
    </xf>
    <xf numFmtId="0" fontId="0" fillId="0" borderId="0">
      <alignment/>
      <protection locked="0"/>
    </xf>
    <xf numFmtId="0" fontId="0" fillId="0" borderId="0">
      <alignment/>
      <protection/>
    </xf>
    <xf numFmtId="0" fontId="1" fillId="0" borderId="0">
      <alignment/>
      <protection/>
    </xf>
    <xf numFmtId="0" fontId="53" fillId="0" borderId="0" applyNumberFormat="0" applyFill="0" applyBorder="0" applyAlignment="0" applyProtection="0"/>
    <xf numFmtId="0" fontId="54" fillId="21" borderId="0" applyNumberFormat="0" applyBorder="0" applyAlignment="0" applyProtection="0"/>
    <xf numFmtId="0" fontId="5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2" borderId="4" applyNumberFormat="0" applyAlignment="0" applyProtection="0"/>
    <xf numFmtId="0" fontId="57" fillId="23"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61" fillId="30" borderId="0" applyNumberFormat="0" applyBorder="0" applyAlignment="0" applyProtection="0"/>
    <xf numFmtId="0" fontId="62" fillId="22" borderId="7" applyNumberFormat="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8" applyNumberFormat="0" applyFont="0" applyAlignment="0" applyProtection="0"/>
  </cellStyleXfs>
  <cellXfs count="219">
    <xf numFmtId="0" fontId="0" fillId="0" borderId="0" xfId="0" applyAlignment="1">
      <alignment/>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0" fillId="0" borderId="0" xfId="0" applyFill="1" applyAlignment="1">
      <alignment/>
    </xf>
    <xf numFmtId="0" fontId="0" fillId="0" borderId="0" xfId="0" applyAlignment="1">
      <alignment horizontal="center"/>
    </xf>
    <xf numFmtId="0" fontId="66" fillId="0" borderId="0" xfId="0" applyFont="1" applyFill="1" applyBorder="1" applyAlignment="1">
      <alignment horizontal="left" vertical="center"/>
    </xf>
    <xf numFmtId="0" fontId="3" fillId="0" borderId="0" xfId="0" applyFont="1" applyFill="1" applyBorder="1" applyAlignment="1">
      <alignment horizontal="left" vertical="center"/>
    </xf>
    <xf numFmtId="176" fontId="66" fillId="0" borderId="0" xfId="0" applyNumberFormat="1" applyFont="1" applyFill="1" applyBorder="1" applyAlignment="1">
      <alignment horizontal="center" vertical="center"/>
    </xf>
    <xf numFmtId="177" fontId="3" fillId="0" borderId="9" xfId="0" applyNumberFormat="1" applyFont="1" applyFill="1" applyBorder="1" applyAlignment="1">
      <alignment vertical="center" wrapText="1"/>
    </xf>
    <xf numFmtId="0" fontId="8" fillId="33" borderId="10" xfId="0" applyFont="1" applyFill="1" applyBorder="1" applyAlignment="1">
      <alignment horizontal="center" vertical="center" wrapText="1"/>
    </xf>
    <xf numFmtId="178" fontId="8" fillId="33"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shrinkToFi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shrinkToFit="1"/>
    </xf>
    <xf numFmtId="178"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47" applyFont="1" applyFill="1" applyBorder="1" applyAlignment="1">
      <alignment horizontal="left" vertical="center" wrapText="1"/>
      <protection/>
    </xf>
    <xf numFmtId="0" fontId="3" fillId="0" borderId="10" xfId="47" applyNumberFormat="1"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shrinkToFit="1"/>
    </xf>
    <xf numFmtId="0" fontId="3" fillId="0" borderId="10" xfId="0" applyFont="1" applyBorder="1" applyAlignment="1">
      <alignment horizontal="center" vertical="center"/>
    </xf>
    <xf numFmtId="178" fontId="6"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left" vertical="center" wrapText="1" shrinkToFit="1"/>
    </xf>
    <xf numFmtId="177" fontId="3"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left" vertical="center" wrapText="1"/>
    </xf>
    <xf numFmtId="0" fontId="3" fillId="0" borderId="10" xfId="47"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3" fillId="0" borderId="10" xfId="47" applyFont="1" applyBorder="1" applyAlignment="1">
      <alignment horizontal="center" vertical="center" wrapText="1"/>
      <protection/>
    </xf>
    <xf numFmtId="0" fontId="8"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left" vertical="center" wrapText="1"/>
    </xf>
    <xf numFmtId="178" fontId="3"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3" fillId="0" borderId="10" xfId="47" applyFont="1" applyBorder="1" applyAlignment="1">
      <alignment horizontal="left" vertical="center" wrapText="1" shrinkToFit="1"/>
      <protection/>
    </xf>
    <xf numFmtId="0" fontId="1" fillId="0" borderId="10" xfId="47" applyFont="1" applyBorder="1" applyAlignment="1">
      <alignment horizontal="left" vertical="center" wrapText="1" shrinkToFit="1"/>
      <protection/>
    </xf>
    <xf numFmtId="176" fontId="1" fillId="0" borderId="10" xfId="0" applyNumberFormat="1" applyFont="1" applyFill="1" applyBorder="1" applyAlignment="1">
      <alignment horizontal="left" vertical="center" wrapText="1"/>
    </xf>
    <xf numFmtId="176" fontId="11" fillId="0" borderId="10" xfId="0" applyNumberFormat="1" applyFont="1" applyFill="1" applyBorder="1" applyAlignment="1">
      <alignment horizontal="left"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wrapText="1" shrinkToFit="1"/>
    </xf>
    <xf numFmtId="178" fontId="3" fillId="0" borderId="10" xfId="41" applyNumberFormat="1" applyFont="1" applyFill="1" applyBorder="1" applyAlignment="1" applyProtection="1">
      <alignment horizontal="left" vertical="center" wrapText="1" shrinkToFit="1"/>
      <protection/>
    </xf>
    <xf numFmtId="178" fontId="1" fillId="0" borderId="10" xfId="41" applyNumberFormat="1" applyFont="1" applyFill="1" applyBorder="1" applyAlignment="1" applyProtection="1">
      <alignment horizontal="left" vertical="center" wrapText="1" shrinkToFit="1"/>
      <protection/>
    </xf>
    <xf numFmtId="178" fontId="3" fillId="0" borderId="10" xfId="41" applyNumberFormat="1" applyFont="1" applyFill="1" applyBorder="1" applyAlignment="1" applyProtection="1">
      <alignment horizontal="left" vertical="center" wrapText="1"/>
      <protection/>
    </xf>
    <xf numFmtId="0" fontId="3" fillId="0" borderId="10" xfId="46" applyFont="1" applyFill="1" applyBorder="1" applyAlignment="1">
      <alignment horizontal="center" vertical="center" wrapText="1"/>
      <protection/>
    </xf>
    <xf numFmtId="0" fontId="10" fillId="0" borderId="10" xfId="0" applyFont="1" applyBorder="1" applyAlignment="1">
      <alignment horizontal="center" vertical="center" wrapText="1"/>
    </xf>
    <xf numFmtId="0" fontId="11" fillId="0" borderId="0" xfId="0" applyFont="1" applyFill="1" applyAlignment="1">
      <alignment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6" fillId="0" borderId="0" xfId="0" applyFont="1" applyAlignment="1">
      <alignment/>
    </xf>
    <xf numFmtId="0" fontId="14" fillId="0" borderId="0" xfId="0" applyFont="1" applyFill="1" applyAlignment="1">
      <alignment horizontal="center" vertical="center"/>
    </xf>
    <xf numFmtId="0" fontId="14" fillId="0" borderId="0" xfId="0" applyFont="1" applyFill="1" applyAlignment="1">
      <alignment horizontal="left" vertical="center"/>
    </xf>
    <xf numFmtId="0" fontId="15" fillId="0" borderId="0" xfId="0" applyFont="1" applyFill="1" applyAlignment="1">
      <alignment horizontal="right" vertical="center"/>
    </xf>
    <xf numFmtId="0" fontId="14" fillId="0" borderId="0" xfId="0" applyFont="1" applyFill="1" applyAlignment="1">
      <alignment horizontal="right" vertical="center"/>
    </xf>
    <xf numFmtId="0" fontId="14" fillId="0" borderId="0" xfId="0" applyFont="1" applyFill="1" applyAlignment="1">
      <alignment vertical="center"/>
    </xf>
    <xf numFmtId="0" fontId="16" fillId="0" borderId="0" xfId="0" applyFont="1" applyFill="1" applyAlignment="1">
      <alignment horizontal="left" vertical="center"/>
    </xf>
    <xf numFmtId="0" fontId="11" fillId="0" borderId="0" xfId="0" applyFont="1" applyFill="1" applyAlignment="1">
      <alignment horizontal="left" vertical="center"/>
    </xf>
    <xf numFmtId="0" fontId="1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17" fillId="33" borderId="10" xfId="0"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0" fontId="19" fillId="0" borderId="10" xfId="47" applyFont="1" applyFill="1" applyBorder="1" applyAlignment="1">
      <alignment horizontal="left" vertical="center" wrapText="1"/>
      <protection/>
    </xf>
    <xf numFmtId="0" fontId="10" fillId="0" borderId="10" xfId="47" applyFont="1" applyFill="1" applyBorder="1" applyAlignment="1">
      <alignment horizontal="left" vertical="center" wrapText="1"/>
      <protection/>
    </xf>
    <xf numFmtId="0" fontId="10" fillId="0" borderId="10" xfId="40" applyFont="1" applyFill="1" applyBorder="1" applyAlignment="1">
      <alignment horizontal="center" vertical="center" wrapText="1"/>
      <protection/>
    </xf>
    <xf numFmtId="0" fontId="10" fillId="0" borderId="10" xfId="47" applyFont="1" applyBorder="1" applyAlignment="1">
      <alignment horizontal="left" vertical="center" wrapText="1"/>
      <protection/>
    </xf>
    <xf numFmtId="0" fontId="10" fillId="34" borderId="10" xfId="47" applyFont="1" applyFill="1" applyBorder="1" applyAlignment="1">
      <alignment horizontal="left" vertical="center" wrapText="1"/>
      <protection/>
    </xf>
    <xf numFmtId="0" fontId="19" fillId="34" borderId="10" xfId="47" applyFont="1" applyFill="1" applyBorder="1" applyAlignment="1">
      <alignment horizontal="left" vertical="center" wrapText="1"/>
      <protection/>
    </xf>
    <xf numFmtId="0" fontId="10" fillId="34" borderId="10" xfId="0" applyFont="1" applyFill="1" applyBorder="1" applyAlignment="1">
      <alignment horizontal="left" vertical="center" wrapText="1"/>
    </xf>
    <xf numFmtId="176" fontId="10" fillId="0" borderId="10" xfId="0" applyNumberFormat="1" applyFont="1" applyFill="1" applyBorder="1" applyAlignment="1">
      <alignment horizontal="left" vertical="center" wrapText="1"/>
    </xf>
    <xf numFmtId="0" fontId="67" fillId="0" borderId="10" xfId="0" applyFont="1" applyFill="1" applyBorder="1" applyAlignment="1">
      <alignment horizontal="left" vertical="center" wrapText="1"/>
    </xf>
    <xf numFmtId="176" fontId="10" fillId="34" borderId="10" xfId="0" applyNumberFormat="1" applyFont="1" applyFill="1" applyBorder="1" applyAlignment="1">
      <alignment horizontal="left" vertical="center" wrapText="1"/>
    </xf>
    <xf numFmtId="0" fontId="10" fillId="34" borderId="10" xfId="40" applyFont="1" applyFill="1" applyBorder="1" applyAlignment="1">
      <alignment horizontal="center" vertical="center" wrapText="1"/>
      <protection/>
    </xf>
    <xf numFmtId="176" fontId="19" fillId="34" borderId="10" xfId="0" applyNumberFormat="1" applyFont="1" applyFill="1" applyBorder="1" applyAlignment="1">
      <alignment horizontal="left" vertical="center" wrapText="1"/>
    </xf>
    <xf numFmtId="0" fontId="19" fillId="0" borderId="10" xfId="0" applyFont="1" applyFill="1" applyBorder="1" applyAlignment="1">
      <alignment horizontal="left" vertical="center" wrapText="1"/>
    </xf>
    <xf numFmtId="176" fontId="19" fillId="34" borderId="10" xfId="0" applyNumberFormat="1" applyFont="1" applyFill="1" applyBorder="1" applyAlignment="1">
      <alignment horizontal="left" vertical="center" wrapText="1"/>
    </xf>
    <xf numFmtId="0" fontId="20" fillId="0" borderId="10" xfId="0" applyFont="1" applyFill="1" applyBorder="1" applyAlignment="1">
      <alignment horizontal="left" vertical="center" wrapText="1"/>
    </xf>
    <xf numFmtId="0" fontId="68" fillId="0" borderId="10" xfId="0" applyFont="1" applyFill="1" applyBorder="1" applyAlignment="1">
      <alignment horizontal="left" vertical="center" wrapText="1"/>
    </xf>
    <xf numFmtId="0" fontId="19" fillId="0" borderId="10" xfId="43" applyFont="1" applyFill="1" applyBorder="1" applyAlignment="1">
      <alignment horizontal="left" vertical="center" wrapText="1"/>
      <protection/>
    </xf>
    <xf numFmtId="0" fontId="19" fillId="34" borderId="10" xfId="43" applyFont="1" applyFill="1" applyBorder="1" applyAlignment="1">
      <alignment horizontal="left" vertical="center" wrapText="1"/>
      <protection/>
    </xf>
    <xf numFmtId="0" fontId="10" fillId="0" borderId="10" xfId="40" applyFont="1" applyFill="1" applyBorder="1" applyAlignment="1">
      <alignment horizontal="left" vertical="center" wrapText="1"/>
      <protection/>
    </xf>
    <xf numFmtId="0" fontId="10" fillId="34" borderId="10" xfId="47" applyFont="1" applyFill="1" applyBorder="1" applyAlignment="1">
      <alignment vertical="center" wrapText="1"/>
      <protection/>
    </xf>
    <xf numFmtId="0" fontId="10" fillId="0" borderId="10" xfId="40" applyNumberFormat="1" applyFont="1" applyFill="1" applyBorder="1" applyAlignment="1">
      <alignment horizontal="left" vertical="center" wrapText="1"/>
      <protection/>
    </xf>
    <xf numFmtId="0" fontId="10" fillId="34" borderId="10" xfId="40" applyFont="1" applyFill="1" applyBorder="1" applyAlignment="1">
      <alignment horizontal="left" vertical="center" wrapText="1"/>
      <protection/>
    </xf>
    <xf numFmtId="176" fontId="67" fillId="0" borderId="10" xfId="0" applyNumberFormat="1" applyFont="1" applyFill="1" applyBorder="1" applyAlignment="1">
      <alignment horizontal="left" vertical="center" wrapText="1"/>
    </xf>
    <xf numFmtId="176" fontId="67" fillId="34" borderId="10" xfId="0" applyNumberFormat="1" applyFont="1" applyFill="1" applyBorder="1" applyAlignment="1">
      <alignment horizontal="left" vertical="center" wrapText="1"/>
    </xf>
    <xf numFmtId="178" fontId="10" fillId="0" borderId="10" xfId="0" applyNumberFormat="1" applyFont="1" applyFill="1" applyBorder="1" applyAlignment="1">
      <alignment horizontal="left" vertical="center" wrapText="1"/>
    </xf>
    <xf numFmtId="0" fontId="13" fillId="0" borderId="0" xfId="0" applyFont="1" applyFill="1" applyAlignment="1">
      <alignment horizontal="right" vertical="center"/>
    </xf>
    <xf numFmtId="0" fontId="11" fillId="0" borderId="0" xfId="0" applyFont="1" applyFill="1" applyAlignment="1">
      <alignment horizontal="right" vertical="center"/>
    </xf>
    <xf numFmtId="0" fontId="7" fillId="0" borderId="0" xfId="0" applyFont="1" applyFill="1" applyAlignment="1">
      <alignment horizontal="right" vertical="center"/>
    </xf>
    <xf numFmtId="0" fontId="3" fillId="0" borderId="0" xfId="0" applyFont="1" applyFill="1" applyAlignment="1">
      <alignment horizontal="right" vertical="center"/>
    </xf>
    <xf numFmtId="178" fontId="7" fillId="33" borderId="10" xfId="0" applyNumberFormat="1" applyFont="1" applyFill="1" applyBorder="1" applyAlignment="1">
      <alignment horizontal="center" vertical="center" wrapText="1"/>
    </xf>
    <xf numFmtId="0" fontId="10" fillId="0" borderId="10" xfId="47" applyNumberFormat="1" applyFont="1" applyFill="1" applyBorder="1" applyAlignment="1">
      <alignment horizontal="center" vertical="center" wrapText="1"/>
      <protection/>
    </xf>
    <xf numFmtId="0" fontId="10" fillId="34" borderId="10" xfId="47" applyNumberFormat="1" applyFont="1" applyFill="1" applyBorder="1" applyAlignment="1">
      <alignment horizontal="center" vertical="center" wrapText="1"/>
      <protection/>
    </xf>
    <xf numFmtId="176" fontId="10" fillId="34" borderId="10" xfId="0" applyNumberFormat="1"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7" fillId="0" borderId="10" xfId="0" applyFont="1" applyBorder="1" applyAlignment="1">
      <alignment horizontal="center" vertical="center" wrapText="1"/>
    </xf>
    <xf numFmtId="178" fontId="10" fillId="0"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178" fontId="10" fillId="34" borderId="10" xfId="0" applyNumberFormat="1" applyFont="1" applyFill="1" applyBorder="1" applyAlignment="1">
      <alignment horizontal="center" vertical="center" wrapText="1"/>
    </xf>
    <xf numFmtId="0" fontId="10" fillId="34" borderId="10" xfId="0" applyFont="1" applyFill="1" applyBorder="1" applyAlignment="1">
      <alignment horizontal="center" vertical="center" wrapText="1"/>
    </xf>
    <xf numFmtId="178" fontId="17" fillId="0" borderId="10" xfId="0" applyNumberFormat="1" applyFont="1" applyFill="1" applyBorder="1" applyAlignment="1">
      <alignment horizontal="center" vertical="center" wrapText="1"/>
    </xf>
    <xf numFmtId="176" fontId="10" fillId="0" borderId="10" xfId="40" applyNumberFormat="1" applyFont="1" applyFill="1" applyBorder="1" applyAlignment="1">
      <alignment horizontal="center" vertical="center" wrapText="1"/>
      <protection/>
    </xf>
    <xf numFmtId="0" fontId="17" fillId="0" borderId="10" xfId="0" applyFont="1" applyFill="1" applyBorder="1" applyAlignment="1">
      <alignment horizontal="center" vertical="center" wrapText="1"/>
    </xf>
    <xf numFmtId="0" fontId="67" fillId="0" borderId="10" xfId="0" applyFont="1" applyFill="1" applyBorder="1" applyAlignment="1">
      <alignment horizontal="center" vertical="center"/>
    </xf>
    <xf numFmtId="178" fontId="10" fillId="0" borderId="10" xfId="40" applyNumberFormat="1" applyFont="1" applyFill="1" applyBorder="1" applyAlignment="1">
      <alignment horizontal="center" vertical="center" wrapText="1"/>
      <protection/>
    </xf>
    <xf numFmtId="178" fontId="67" fillId="0" borderId="10" xfId="0" applyNumberFormat="1" applyFont="1" applyFill="1" applyBorder="1" applyAlignment="1">
      <alignment horizontal="center" vertical="center" wrapText="1"/>
    </xf>
    <xf numFmtId="0" fontId="19" fillId="34"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7" fillId="34" borderId="10" xfId="0" applyFont="1" applyFill="1" applyBorder="1" applyAlignment="1">
      <alignment horizontal="left" vertical="center" wrapText="1"/>
    </xf>
    <xf numFmtId="176" fontId="19" fillId="0" borderId="10" xfId="0" applyNumberFormat="1" applyFont="1" applyFill="1" applyBorder="1" applyAlignment="1">
      <alignment horizontal="left" vertical="center" wrapText="1"/>
    </xf>
    <xf numFmtId="0" fontId="10" fillId="0" borderId="10" xfId="0" applyFont="1" applyFill="1" applyBorder="1" applyAlignment="1">
      <alignment vertical="center" wrapText="1"/>
    </xf>
    <xf numFmtId="0" fontId="67" fillId="34" borderId="10" xfId="0" applyFont="1" applyFill="1" applyBorder="1" applyAlignment="1">
      <alignment horizontal="center" vertical="center"/>
    </xf>
    <xf numFmtId="0" fontId="10" fillId="0" borderId="10" xfId="46" applyFont="1" applyFill="1" applyBorder="1" applyAlignment="1">
      <alignment horizontal="left" vertical="center" wrapText="1"/>
      <protection/>
    </xf>
    <xf numFmtId="176" fontId="10" fillId="34" borderId="10" xfId="47" applyNumberFormat="1" applyFont="1" applyFill="1" applyBorder="1" applyAlignment="1">
      <alignment horizontal="left" vertical="center" wrapText="1"/>
      <protection/>
    </xf>
    <xf numFmtId="0" fontId="10" fillId="0" borderId="10" xfId="0" applyNumberFormat="1" applyFont="1" applyFill="1" applyBorder="1" applyAlignment="1">
      <alignment horizontal="left" vertical="center" wrapText="1"/>
    </xf>
    <xf numFmtId="0" fontId="10" fillId="0" borderId="10" xfId="43" applyFont="1" applyFill="1" applyBorder="1" applyAlignment="1">
      <alignment horizontal="left" vertical="center" wrapText="1"/>
      <protection/>
    </xf>
    <xf numFmtId="0" fontId="67" fillId="0" borderId="10" xfId="0" applyFont="1" applyFill="1" applyBorder="1" applyAlignment="1">
      <alignment vertical="center" wrapText="1"/>
    </xf>
    <xf numFmtId="0" fontId="67" fillId="0" borderId="10" xfId="0" applyFont="1" applyFill="1" applyBorder="1" applyAlignment="1">
      <alignment vertical="center"/>
    </xf>
    <xf numFmtId="0" fontId="10" fillId="0" borderId="10" xfId="0" applyFont="1" applyFill="1" applyBorder="1" applyAlignment="1">
      <alignment vertical="center"/>
    </xf>
    <xf numFmtId="0" fontId="10" fillId="0" borderId="10" xfId="0" applyNumberFormat="1" applyFont="1" applyFill="1" applyBorder="1" applyAlignment="1">
      <alignment horizontal="center" vertical="center" wrapText="1"/>
    </xf>
    <xf numFmtId="176" fontId="10" fillId="34" borderId="10" xfId="47" applyNumberFormat="1" applyFont="1" applyFill="1" applyBorder="1" applyAlignment="1">
      <alignment horizontal="center" vertical="center" wrapText="1"/>
      <protection/>
    </xf>
    <xf numFmtId="0" fontId="10" fillId="34" borderId="10" xfId="0" applyFont="1" applyFill="1" applyBorder="1" applyAlignment="1">
      <alignment horizontal="center" vertical="center"/>
    </xf>
    <xf numFmtId="0" fontId="67" fillId="0" borderId="10" xfId="0" applyNumberFormat="1" applyFont="1" applyFill="1" applyBorder="1" applyAlignment="1">
      <alignment horizontal="center" vertical="center" wrapText="1"/>
    </xf>
    <xf numFmtId="0" fontId="67" fillId="34" borderId="10" xfId="0" applyFont="1" applyFill="1" applyBorder="1" applyAlignment="1">
      <alignment vertical="center" wrapText="1"/>
    </xf>
    <xf numFmtId="0" fontId="10" fillId="34" borderId="10" xfId="0" applyFont="1" applyFill="1" applyBorder="1" applyAlignment="1">
      <alignment vertical="center" wrapText="1"/>
    </xf>
    <xf numFmtId="0" fontId="20" fillId="34" borderId="10" xfId="0" applyFont="1" applyFill="1" applyBorder="1" applyAlignment="1">
      <alignment horizontal="left" vertical="center" wrapText="1"/>
    </xf>
    <xf numFmtId="178" fontId="19" fillId="0" borderId="10" xfId="0" applyNumberFormat="1" applyFont="1" applyFill="1" applyBorder="1" applyAlignment="1">
      <alignment horizontal="left" vertical="center" wrapText="1"/>
    </xf>
    <xf numFmtId="0" fontId="10" fillId="0" borderId="10" xfId="0" applyFont="1" applyFill="1" applyBorder="1" applyAlignment="1">
      <alignment horizontal="left" vertical="center"/>
    </xf>
    <xf numFmtId="0" fontId="19" fillId="0" borderId="10" xfId="47" applyFont="1" applyBorder="1" applyAlignment="1">
      <alignment horizontal="left" vertical="center" wrapText="1"/>
      <protection/>
    </xf>
    <xf numFmtId="176" fontId="10" fillId="34" borderId="10" xfId="0" applyNumberFormat="1" applyFont="1" applyFill="1" applyBorder="1" applyAlignment="1">
      <alignment horizontal="left" vertical="center" wrapText="1"/>
    </xf>
    <xf numFmtId="176" fontId="10" fillId="0" borderId="10" xfId="47" applyNumberFormat="1" applyFont="1" applyFill="1" applyBorder="1" applyAlignment="1">
      <alignment horizontal="left" vertical="center" wrapText="1"/>
      <protection/>
    </xf>
    <xf numFmtId="176" fontId="10" fillId="0" borderId="10" xfId="40" applyNumberFormat="1" applyFont="1" applyFill="1" applyBorder="1" applyAlignment="1">
      <alignment horizontal="left" vertical="center" wrapText="1"/>
      <protection/>
    </xf>
    <xf numFmtId="0" fontId="20" fillId="0" borderId="10" xfId="47" applyFont="1" applyBorder="1" applyAlignment="1">
      <alignment horizontal="left" vertical="center" wrapText="1"/>
      <protection/>
    </xf>
    <xf numFmtId="176" fontId="20" fillId="0" borderId="10" xfId="0" applyNumberFormat="1" applyFont="1" applyFill="1" applyBorder="1" applyAlignment="1">
      <alignment horizontal="left" vertical="center" wrapText="1"/>
    </xf>
    <xf numFmtId="176" fontId="68" fillId="0" borderId="10" xfId="0" applyNumberFormat="1" applyFont="1" applyFill="1" applyBorder="1" applyAlignment="1">
      <alignment horizontal="left" vertical="center" wrapText="1"/>
    </xf>
    <xf numFmtId="0" fontId="10" fillId="0" borderId="10" xfId="47" applyFont="1" applyBorder="1" applyAlignment="1">
      <alignment horizontal="center" vertical="center" wrapText="1"/>
      <protection/>
    </xf>
    <xf numFmtId="0" fontId="10" fillId="0" borderId="10" xfId="47" applyNumberFormat="1" applyFont="1" applyFill="1" applyBorder="1" applyAlignment="1">
      <alignment horizontal="left" vertical="center" wrapText="1"/>
      <protection/>
    </xf>
    <xf numFmtId="0" fontId="10" fillId="34" borderId="10"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178" fontId="10" fillId="0" borderId="10" xfId="47" applyNumberFormat="1" applyFont="1" applyFill="1" applyBorder="1" applyAlignment="1">
      <alignment horizontal="center" vertical="center" wrapText="1"/>
      <protection/>
    </xf>
    <xf numFmtId="0" fontId="10" fillId="34" borderId="10" xfId="0" applyFont="1" applyFill="1" applyBorder="1" applyAlignment="1">
      <alignment horizontal="center"/>
    </xf>
    <xf numFmtId="176" fontId="17" fillId="0" borderId="10" xfId="0" applyNumberFormat="1" applyFont="1" applyFill="1" applyBorder="1" applyAlignment="1">
      <alignment horizontal="center" vertical="center" wrapText="1"/>
    </xf>
    <xf numFmtId="178" fontId="17" fillId="34" borderId="10" xfId="0" applyNumberFormat="1"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10" fillId="0" borderId="10" xfId="46" applyFont="1" applyFill="1" applyBorder="1" applyAlignment="1">
      <alignment horizontal="center" vertical="center" wrapText="1"/>
      <protection/>
    </xf>
    <xf numFmtId="176" fontId="68" fillId="34" borderId="10" xfId="0" applyNumberFormat="1" applyFont="1" applyFill="1" applyBorder="1" applyAlignment="1">
      <alignment horizontal="left" vertical="center" wrapText="1"/>
    </xf>
    <xf numFmtId="0" fontId="20" fillId="0" borderId="10" xfId="0" applyFont="1" applyBorder="1" applyAlignment="1">
      <alignment horizontal="left" vertical="center" wrapText="1"/>
    </xf>
    <xf numFmtId="0" fontId="67" fillId="0" borderId="10" xfId="0" applyFont="1" applyBorder="1" applyAlignment="1">
      <alignment horizontal="left" vertical="center" wrapText="1"/>
    </xf>
    <xf numFmtId="0" fontId="10" fillId="0" borderId="10" xfId="0" applyFont="1" applyBorder="1" applyAlignment="1">
      <alignment horizontal="left" vertical="center" wrapText="1"/>
    </xf>
    <xf numFmtId="0" fontId="67" fillId="0" borderId="10" xfId="47" applyFont="1" applyBorder="1" applyAlignment="1">
      <alignment horizontal="left" vertical="center" wrapText="1"/>
      <protection/>
    </xf>
    <xf numFmtId="0" fontId="10" fillId="0" borderId="10" xfId="0" applyNumberFormat="1" applyFont="1" applyFill="1" applyBorder="1" applyAlignment="1" applyProtection="1">
      <alignment horizontal="left" vertical="center" wrapText="1"/>
      <protection locked="0"/>
    </xf>
    <xf numFmtId="0" fontId="10" fillId="0" borderId="10" xfId="47" applyNumberFormat="1" applyFont="1" applyFill="1" applyBorder="1" applyAlignment="1">
      <alignment horizontal="right" vertical="center" wrapText="1"/>
      <protection/>
    </xf>
    <xf numFmtId="0" fontId="10" fillId="34" borderId="10" xfId="0" applyNumberFormat="1" applyFont="1" applyFill="1" applyBorder="1" applyAlignment="1">
      <alignment horizontal="center" vertical="center" wrapText="1"/>
    </xf>
    <xf numFmtId="0" fontId="10" fillId="34" borderId="10" xfId="46" applyFont="1" applyFill="1" applyBorder="1" applyAlignment="1">
      <alignment horizontal="left" vertical="center" wrapText="1"/>
      <protection/>
    </xf>
    <xf numFmtId="178" fontId="10" fillId="34" borderId="10" xfId="40" applyNumberFormat="1" applyFont="1" applyFill="1" applyBorder="1" applyAlignment="1">
      <alignment horizontal="center" vertical="center" wrapText="1"/>
      <protection/>
    </xf>
    <xf numFmtId="0" fontId="68" fillId="0" borderId="10" xfId="0" applyFont="1" applyBorder="1" applyAlignment="1">
      <alignment horizontal="left" vertical="center" wrapText="1"/>
    </xf>
    <xf numFmtId="176" fontId="19" fillId="0" borderId="10" xfId="0" applyNumberFormat="1" applyFont="1" applyFill="1" applyBorder="1" applyAlignment="1">
      <alignment horizontal="center" vertical="center" wrapText="1"/>
    </xf>
    <xf numFmtId="0" fontId="17" fillId="0" borderId="10" xfId="47" applyNumberFormat="1" applyFont="1" applyFill="1" applyBorder="1" applyAlignment="1">
      <alignment horizontal="right" vertical="center" wrapText="1"/>
      <protection/>
    </xf>
    <xf numFmtId="0" fontId="10" fillId="0" borderId="10" xfId="46" applyFont="1" applyFill="1" applyBorder="1" applyAlignment="1">
      <alignment horizontal="right" vertical="center" wrapText="1"/>
      <protection/>
    </xf>
    <xf numFmtId="177" fontId="8" fillId="35"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21" fillId="0" borderId="0" xfId="0" applyFont="1" applyFill="1" applyAlignment="1">
      <alignment horizontal="right" vertical="center" wrapText="1"/>
    </xf>
    <xf numFmtId="0" fontId="5" fillId="0" borderId="0" xfId="0" applyFont="1" applyFill="1" applyAlignment="1">
      <alignment horizontal="right" vertical="center" wrapText="1"/>
    </xf>
    <xf numFmtId="0" fontId="3" fillId="0" borderId="0" xfId="0" applyFont="1" applyFill="1" applyAlignment="1">
      <alignment horizontal="left"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7" fillId="33" borderId="10" xfId="0" applyFont="1" applyFill="1" applyBorder="1" applyAlignment="1">
      <alignment horizontal="left" vertical="center" wrapText="1"/>
    </xf>
    <xf numFmtId="0" fontId="18" fillId="33" borderId="11" xfId="0" applyFont="1" applyFill="1" applyBorder="1" applyAlignment="1">
      <alignment horizontal="left" vertical="center" wrapText="1"/>
    </xf>
    <xf numFmtId="0" fontId="17" fillId="33" borderId="12" xfId="0" applyFont="1" applyFill="1" applyBorder="1" applyAlignment="1">
      <alignment horizontal="left" vertical="center" wrapText="1"/>
    </xf>
    <xf numFmtId="0" fontId="17" fillId="33" borderId="13" xfId="0" applyFont="1" applyFill="1" applyBorder="1" applyAlignment="1">
      <alignment horizontal="left" vertical="center" wrapText="1"/>
    </xf>
    <xf numFmtId="0" fontId="17" fillId="33" borderId="11" xfId="0" applyFont="1" applyFill="1" applyBorder="1" applyAlignment="1">
      <alignment horizontal="left" vertical="center" wrapText="1"/>
    </xf>
    <xf numFmtId="0" fontId="10" fillId="34" borderId="10" xfId="40" applyNumberFormat="1" applyFont="1" applyFill="1" applyBorder="1" applyAlignment="1">
      <alignment horizontal="center" vertical="center" wrapText="1"/>
      <protection/>
    </xf>
    <xf numFmtId="0" fontId="10" fillId="34" borderId="10" xfId="47" applyFont="1" applyFill="1" applyBorder="1" applyAlignment="1">
      <alignment horizontal="center" vertical="center" wrapText="1"/>
      <protection/>
    </xf>
    <xf numFmtId="0" fontId="10" fillId="34" borderId="10" xfId="0" applyFont="1" applyFill="1" applyBorder="1" applyAlignment="1">
      <alignment horizontal="center" vertical="center" wrapText="1"/>
    </xf>
    <xf numFmtId="176" fontId="10" fillId="34" borderId="10" xfId="0" applyNumberFormat="1" applyFont="1" applyFill="1" applyBorder="1" applyAlignment="1">
      <alignment horizontal="center" vertical="center" wrapText="1"/>
    </xf>
    <xf numFmtId="0" fontId="17" fillId="33" borderId="10" xfId="0"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6" fontId="10" fillId="0" borderId="14" xfId="0" applyNumberFormat="1" applyFont="1" applyFill="1" applyBorder="1" applyAlignment="1">
      <alignment horizontal="center" vertical="center" wrapText="1"/>
    </xf>
    <xf numFmtId="176" fontId="10" fillId="0" borderId="15" xfId="0" applyNumberFormat="1" applyFont="1" applyFill="1" applyBorder="1" applyAlignment="1">
      <alignment horizontal="center" vertical="center" wrapText="1"/>
    </xf>
    <xf numFmtId="176" fontId="10" fillId="0" borderId="16"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176" fontId="10" fillId="0" borderId="10" xfId="0" applyNumberFormat="1" applyFont="1" applyFill="1" applyBorder="1" applyAlignment="1">
      <alignment horizontal="left" vertical="center" wrapText="1"/>
    </xf>
    <xf numFmtId="0" fontId="19" fillId="0" borderId="10" xfId="0" applyFont="1" applyFill="1" applyBorder="1" applyAlignment="1">
      <alignment horizontal="left" vertical="center" wrapText="1"/>
    </xf>
    <xf numFmtId="0" fontId="10" fillId="34" borderId="10"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0" xfId="0" applyFont="1" applyFill="1" applyBorder="1" applyAlignment="1">
      <alignment horizontal="left" vertical="center"/>
    </xf>
    <xf numFmtId="0" fontId="10" fillId="0" borderId="14" xfId="0" applyFont="1" applyFill="1" applyBorder="1" applyAlignment="1">
      <alignment horizontal="left" vertical="center" wrapText="1"/>
    </xf>
    <xf numFmtId="0" fontId="9" fillId="33" borderId="14"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70" fillId="0" borderId="0" xfId="0" applyFont="1" applyFill="1" applyBorder="1" applyAlignment="1">
      <alignment horizontal="left" vertical="center"/>
    </xf>
    <xf numFmtId="177" fontId="4" fillId="0" borderId="0" xfId="0" applyNumberFormat="1" applyFont="1" applyFill="1" applyAlignment="1">
      <alignment horizontal="center" vertical="center" wrapText="1"/>
    </xf>
    <xf numFmtId="177" fontId="5" fillId="0" borderId="0" xfId="0" applyNumberFormat="1" applyFont="1" applyFill="1" applyAlignment="1">
      <alignment horizontal="center" vertical="center" wrapText="1"/>
    </xf>
    <xf numFmtId="177" fontId="6" fillId="0" borderId="9" xfId="0" applyNumberFormat="1" applyFont="1" applyFill="1" applyBorder="1" applyAlignment="1">
      <alignment horizontal="left" vertical="center" wrapText="1"/>
    </xf>
    <xf numFmtId="177" fontId="6" fillId="0" borderId="0" xfId="0" applyNumberFormat="1" applyFont="1" applyFill="1" applyAlignment="1">
      <alignment horizontal="right" vertical="center" wrapText="1"/>
    </xf>
    <xf numFmtId="177" fontId="8" fillId="35" borderId="10" xfId="0" applyNumberFormat="1" applyFont="1" applyFill="1" applyBorder="1" applyAlignment="1">
      <alignment horizontal="center" vertical="center" wrapText="1"/>
    </xf>
    <xf numFmtId="177" fontId="9" fillId="35" borderId="10" xfId="0" applyNumberFormat="1" applyFont="1" applyFill="1" applyBorder="1" applyAlignment="1">
      <alignment horizontal="center" vertical="center" wrapText="1"/>
    </xf>
    <xf numFmtId="176" fontId="8" fillId="35" borderId="10" xfId="0" applyNumberFormat="1" applyFont="1" applyFill="1" applyBorder="1" applyAlignment="1">
      <alignment horizontal="center" vertical="center" wrapText="1"/>
    </xf>
    <xf numFmtId="176" fontId="9" fillId="35" borderId="14" xfId="0" applyNumberFormat="1" applyFont="1" applyFill="1" applyBorder="1" applyAlignment="1">
      <alignment horizontal="center" vertical="center" wrapText="1"/>
    </xf>
    <xf numFmtId="176" fontId="9" fillId="35" borderId="16"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4 17 4" xfId="41"/>
    <cellStyle name="常规 18" xfId="42"/>
    <cellStyle name="常规 2" xfId="43"/>
    <cellStyle name="常规 3" xfId="44"/>
    <cellStyle name="常规 45 2 2 3 3" xfId="45"/>
    <cellStyle name="常规_Sheet1_1" xfId="46"/>
    <cellStyle name="常规_呈阅件附件：第二批及未来三年"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dxfs count="148">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indexed="45"/>
        </patternFill>
      </fill>
    </dxf>
    <dxf>
      <font>
        <b val="0"/>
        <color indexed="20"/>
      </font>
      <fill>
        <patternFill patternType="solid">
          <fgColor indexed="65"/>
          <bgColor indexed="45"/>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indexed="45"/>
        </patternFill>
      </fill>
    </dxf>
    <dxf>
      <font>
        <b val="0"/>
        <color indexed="20"/>
      </font>
      <fill>
        <patternFill patternType="solid">
          <fgColor indexed="65"/>
          <bgColor indexed="45"/>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276"/>
  <sheetViews>
    <sheetView view="pageBreakPreview" zoomScale="80" zoomScaleNormal="70" zoomScaleSheetLayoutView="80" workbookViewId="0" topLeftCell="A1">
      <pane xSplit="16" ySplit="5" topLeftCell="Q238" activePane="bottomRight" state="frozen"/>
      <selection pane="topLeft" activeCell="A1" sqref="A1"/>
      <selection pane="topRight" activeCell="A1" sqref="A1"/>
      <selection pane="bottomLeft" activeCell="A1" sqref="A1"/>
      <selection pane="bottomRight" activeCell="H241" sqref="A1:P276"/>
    </sheetView>
  </sheetViews>
  <sheetFormatPr defaultColWidth="9.00390625" defaultRowHeight="14.25"/>
  <cols>
    <col min="1" max="1" width="7.25390625" style="59" customWidth="1"/>
    <col min="2" max="2" width="13.00390625" style="59" customWidth="1"/>
    <col min="3" max="3" width="12.375" style="60" customWidth="1"/>
    <col min="4" max="4" width="10.875" style="60" customWidth="1"/>
    <col min="5" max="5" width="11.625" style="59" customWidth="1"/>
    <col min="6" max="6" width="10.75390625" style="59" customWidth="1"/>
    <col min="7" max="7" width="13.125" style="59" customWidth="1"/>
    <col min="8" max="8" width="28.50390625" style="60" customWidth="1"/>
    <col min="9" max="9" width="26.875" style="61" customWidth="1"/>
    <col min="10" max="10" width="10.625" style="61" customWidth="1"/>
    <col min="11" max="12" width="10.625" style="62" customWidth="1"/>
    <col min="13" max="13" width="13.75390625" style="60" customWidth="1"/>
    <col min="14" max="14" width="15.125" style="60" customWidth="1"/>
    <col min="15" max="15" width="13.75390625" style="60" customWidth="1"/>
    <col min="16" max="16" width="15.75390625" style="59" customWidth="1"/>
    <col min="17" max="18" width="9.00390625" style="63" customWidth="1"/>
    <col min="19" max="16384" width="9.00390625" style="63" customWidth="1"/>
  </cols>
  <sheetData>
    <row r="1" spans="1:16" s="55" customFormat="1" ht="24" customHeight="1">
      <c r="A1" s="64" t="s">
        <v>0</v>
      </c>
      <c r="B1" s="64"/>
      <c r="C1" s="65"/>
      <c r="D1" s="65"/>
      <c r="E1" s="66"/>
      <c r="F1" s="66"/>
      <c r="G1" s="66"/>
      <c r="H1" s="65"/>
      <c r="I1" s="96"/>
      <c r="J1" s="96"/>
      <c r="K1" s="97"/>
      <c r="L1" s="97"/>
      <c r="M1" s="65"/>
      <c r="N1" s="65"/>
      <c r="O1" s="65"/>
      <c r="P1" s="66"/>
    </row>
    <row r="2" spans="1:16" s="55" customFormat="1" ht="45" customHeight="1">
      <c r="A2" s="171" t="s">
        <v>1</v>
      </c>
      <c r="B2" s="172"/>
      <c r="C2" s="173"/>
      <c r="D2" s="173"/>
      <c r="E2" s="172"/>
      <c r="F2" s="172"/>
      <c r="G2" s="172"/>
      <c r="H2" s="173"/>
      <c r="I2" s="174"/>
      <c r="J2" s="174"/>
      <c r="K2" s="175"/>
      <c r="L2" s="175"/>
      <c r="M2" s="173"/>
      <c r="N2" s="173"/>
      <c r="O2" s="173"/>
      <c r="P2" s="172"/>
    </row>
    <row r="3" spans="1:16" s="55" customFormat="1" ht="27.75" customHeight="1">
      <c r="A3" s="176" t="s">
        <v>2</v>
      </c>
      <c r="B3" s="176"/>
      <c r="C3" s="176"/>
      <c r="D3" s="176"/>
      <c r="E3" s="68"/>
      <c r="F3" s="68"/>
      <c r="G3" s="68"/>
      <c r="H3" s="67"/>
      <c r="I3" s="98"/>
      <c r="J3" s="98"/>
      <c r="K3" s="99"/>
      <c r="L3" s="99"/>
      <c r="M3" s="67"/>
      <c r="N3" s="65"/>
      <c r="O3" s="65"/>
      <c r="P3" s="99" t="s">
        <v>3</v>
      </c>
    </row>
    <row r="4" spans="1:16" s="56" customFormat="1" ht="42" customHeight="1">
      <c r="A4" s="177" t="s">
        <v>4</v>
      </c>
      <c r="B4" s="177" t="s">
        <v>5</v>
      </c>
      <c r="C4" s="177" t="s">
        <v>6</v>
      </c>
      <c r="D4" s="177" t="s">
        <v>7</v>
      </c>
      <c r="E4" s="177" t="s">
        <v>8</v>
      </c>
      <c r="F4" s="177" t="s">
        <v>9</v>
      </c>
      <c r="G4" s="177" t="s">
        <v>10</v>
      </c>
      <c r="H4" s="177" t="s">
        <v>11</v>
      </c>
      <c r="I4" s="206" t="s">
        <v>870</v>
      </c>
      <c r="J4" s="177" t="s">
        <v>12</v>
      </c>
      <c r="K4" s="177"/>
      <c r="L4" s="177"/>
      <c r="M4" s="177" t="s">
        <v>13</v>
      </c>
      <c r="N4" s="177" t="s">
        <v>14</v>
      </c>
      <c r="O4" s="177" t="s">
        <v>15</v>
      </c>
      <c r="P4" s="197" t="s">
        <v>869</v>
      </c>
    </row>
    <row r="5" spans="1:16" s="56" customFormat="1" ht="49.5" customHeight="1">
      <c r="A5" s="177"/>
      <c r="B5" s="177"/>
      <c r="C5" s="177"/>
      <c r="D5" s="177"/>
      <c r="E5" s="177"/>
      <c r="F5" s="177"/>
      <c r="G5" s="177"/>
      <c r="H5" s="177"/>
      <c r="I5" s="207"/>
      <c r="J5" s="9" t="s">
        <v>16</v>
      </c>
      <c r="K5" s="9" t="s">
        <v>17</v>
      </c>
      <c r="L5" s="9" t="s">
        <v>18</v>
      </c>
      <c r="M5" s="177"/>
      <c r="N5" s="177"/>
      <c r="O5" s="177"/>
      <c r="P5" s="177"/>
    </row>
    <row r="6" spans="1:16" s="56" customFormat="1" ht="63" customHeight="1">
      <c r="A6" s="177" t="s">
        <v>19</v>
      </c>
      <c r="B6" s="9" t="s">
        <v>20</v>
      </c>
      <c r="C6" s="178" t="s">
        <v>21</v>
      </c>
      <c r="D6" s="178"/>
      <c r="E6" s="178"/>
      <c r="F6" s="178"/>
      <c r="G6" s="178"/>
      <c r="H6" s="178"/>
      <c r="I6" s="9">
        <f aca="true" t="shared" si="0" ref="I6:L7">I8+I10+I12+I14+I16</f>
        <v>6838920</v>
      </c>
      <c r="J6" s="9">
        <f t="shared" si="0"/>
        <v>947947</v>
      </c>
      <c r="K6" s="9">
        <f t="shared" si="0"/>
        <v>1315669</v>
      </c>
      <c r="L6" s="9">
        <f t="shared" si="0"/>
        <v>1452785</v>
      </c>
      <c r="M6" s="9" t="s">
        <v>22</v>
      </c>
      <c r="N6" s="9" t="s">
        <v>22</v>
      </c>
      <c r="O6" s="9" t="s">
        <v>22</v>
      </c>
      <c r="P6" s="9" t="s">
        <v>22</v>
      </c>
    </row>
    <row r="7" spans="1:16" s="56" customFormat="1" ht="63" customHeight="1">
      <c r="A7" s="177"/>
      <c r="B7" s="9" t="s">
        <v>23</v>
      </c>
      <c r="C7" s="178" t="s">
        <v>24</v>
      </c>
      <c r="D7" s="178"/>
      <c r="E7" s="178"/>
      <c r="F7" s="178"/>
      <c r="G7" s="178"/>
      <c r="H7" s="178"/>
      <c r="I7" s="10">
        <f t="shared" si="0"/>
        <v>6602248.29</v>
      </c>
      <c r="J7" s="10">
        <f t="shared" si="0"/>
        <v>796627</v>
      </c>
      <c r="K7" s="10">
        <f t="shared" si="0"/>
        <v>1094582</v>
      </c>
      <c r="L7" s="10">
        <f t="shared" si="0"/>
        <v>1281917</v>
      </c>
      <c r="M7" s="9" t="s">
        <v>22</v>
      </c>
      <c r="N7" s="9" t="s">
        <v>22</v>
      </c>
      <c r="O7" s="9" t="s">
        <v>22</v>
      </c>
      <c r="P7" s="9" t="s">
        <v>22</v>
      </c>
    </row>
    <row r="8" spans="1:16" s="56" customFormat="1" ht="63" customHeight="1">
      <c r="A8" s="177" t="s">
        <v>25</v>
      </c>
      <c r="B8" s="9" t="s">
        <v>20</v>
      </c>
      <c r="C8" s="178" t="s">
        <v>26</v>
      </c>
      <c r="D8" s="178"/>
      <c r="E8" s="178"/>
      <c r="F8" s="178"/>
      <c r="G8" s="178"/>
      <c r="H8" s="178"/>
      <c r="I8" s="9">
        <f aca="true" t="shared" si="1" ref="I8:L9">I18</f>
        <v>1678934</v>
      </c>
      <c r="J8" s="9">
        <f t="shared" si="1"/>
        <v>269500</v>
      </c>
      <c r="K8" s="9">
        <f t="shared" si="1"/>
        <v>260109</v>
      </c>
      <c r="L8" s="9">
        <f t="shared" si="1"/>
        <v>304077</v>
      </c>
      <c r="M8" s="9" t="s">
        <v>22</v>
      </c>
      <c r="N8" s="9" t="s">
        <v>22</v>
      </c>
      <c r="O8" s="9" t="s">
        <v>22</v>
      </c>
      <c r="P8" s="9" t="s">
        <v>22</v>
      </c>
    </row>
    <row r="9" spans="1:16" s="56" customFormat="1" ht="63" customHeight="1">
      <c r="A9" s="177"/>
      <c r="B9" s="9" t="s">
        <v>23</v>
      </c>
      <c r="C9" s="178" t="s">
        <v>27</v>
      </c>
      <c r="D9" s="178"/>
      <c r="E9" s="178"/>
      <c r="F9" s="178"/>
      <c r="G9" s="178"/>
      <c r="H9" s="178"/>
      <c r="I9" s="10">
        <f t="shared" si="1"/>
        <v>2528772.29</v>
      </c>
      <c r="J9" s="9">
        <f t="shared" si="1"/>
        <v>263529</v>
      </c>
      <c r="K9" s="9">
        <f t="shared" si="1"/>
        <v>257895</v>
      </c>
      <c r="L9" s="9">
        <f t="shared" si="1"/>
        <v>312948</v>
      </c>
      <c r="M9" s="9" t="s">
        <v>22</v>
      </c>
      <c r="N9" s="9" t="s">
        <v>22</v>
      </c>
      <c r="O9" s="9" t="s">
        <v>22</v>
      </c>
      <c r="P9" s="9" t="s">
        <v>22</v>
      </c>
    </row>
    <row r="10" spans="1:16" s="56" customFormat="1" ht="63" customHeight="1">
      <c r="A10" s="177" t="s">
        <v>28</v>
      </c>
      <c r="B10" s="9" t="s">
        <v>20</v>
      </c>
      <c r="C10" s="178" t="s">
        <v>29</v>
      </c>
      <c r="D10" s="178"/>
      <c r="E10" s="178"/>
      <c r="F10" s="178"/>
      <c r="G10" s="178"/>
      <c r="H10" s="178"/>
      <c r="I10" s="9">
        <f aca="true" t="shared" si="2" ref="I10:L11">I73</f>
        <v>2942697</v>
      </c>
      <c r="J10" s="9">
        <f t="shared" si="2"/>
        <v>427500</v>
      </c>
      <c r="K10" s="9">
        <f t="shared" si="2"/>
        <v>636490</v>
      </c>
      <c r="L10" s="9">
        <f t="shared" si="2"/>
        <v>689827</v>
      </c>
      <c r="M10" s="9" t="s">
        <v>22</v>
      </c>
      <c r="N10" s="9" t="s">
        <v>22</v>
      </c>
      <c r="O10" s="9" t="s">
        <v>22</v>
      </c>
      <c r="P10" s="9" t="s">
        <v>22</v>
      </c>
    </row>
    <row r="11" spans="1:16" s="56" customFormat="1" ht="63" customHeight="1">
      <c r="A11" s="177"/>
      <c r="B11" s="9" t="s">
        <v>23</v>
      </c>
      <c r="C11" s="178" t="s">
        <v>29</v>
      </c>
      <c r="D11" s="178"/>
      <c r="E11" s="178"/>
      <c r="F11" s="178"/>
      <c r="G11" s="178"/>
      <c r="H11" s="178"/>
      <c r="I11" s="9">
        <f t="shared" si="2"/>
        <v>2942697</v>
      </c>
      <c r="J11" s="9">
        <f t="shared" si="2"/>
        <v>510350</v>
      </c>
      <c r="K11" s="9">
        <f t="shared" si="2"/>
        <v>583140</v>
      </c>
      <c r="L11" s="9">
        <f t="shared" si="2"/>
        <v>658327</v>
      </c>
      <c r="M11" s="9" t="s">
        <v>22</v>
      </c>
      <c r="N11" s="9" t="s">
        <v>22</v>
      </c>
      <c r="O11" s="9" t="s">
        <v>22</v>
      </c>
      <c r="P11" s="9" t="s">
        <v>22</v>
      </c>
    </row>
    <row r="12" spans="1:16" s="56" customFormat="1" ht="63" customHeight="1">
      <c r="A12" s="177" t="s">
        <v>30</v>
      </c>
      <c r="B12" s="9" t="s">
        <v>20</v>
      </c>
      <c r="C12" s="178" t="s">
        <v>31</v>
      </c>
      <c r="D12" s="178"/>
      <c r="E12" s="178"/>
      <c r="F12" s="178"/>
      <c r="G12" s="178"/>
      <c r="H12" s="178"/>
      <c r="I12" s="9">
        <f aca="true" t="shared" si="3" ref="I12:L13">I125</f>
        <v>1159211</v>
      </c>
      <c r="J12" s="9">
        <f t="shared" si="3"/>
        <v>153597</v>
      </c>
      <c r="K12" s="9">
        <f t="shared" si="3"/>
        <v>275773</v>
      </c>
      <c r="L12" s="9">
        <f t="shared" si="3"/>
        <v>242238</v>
      </c>
      <c r="M12" s="9" t="s">
        <v>22</v>
      </c>
      <c r="N12" s="9" t="s">
        <v>22</v>
      </c>
      <c r="O12" s="9" t="s">
        <v>22</v>
      </c>
      <c r="P12" s="9" t="s">
        <v>22</v>
      </c>
    </row>
    <row r="13" spans="1:16" s="56" customFormat="1" ht="63" customHeight="1">
      <c r="A13" s="177"/>
      <c r="B13" s="9" t="s">
        <v>23</v>
      </c>
      <c r="C13" s="178" t="s">
        <v>31</v>
      </c>
      <c r="D13" s="178"/>
      <c r="E13" s="178"/>
      <c r="F13" s="178"/>
      <c r="G13" s="178"/>
      <c r="H13" s="178"/>
      <c r="I13" s="10">
        <f t="shared" si="3"/>
        <v>1045779</v>
      </c>
      <c r="J13" s="10">
        <f t="shared" si="3"/>
        <v>22748</v>
      </c>
      <c r="K13" s="10">
        <f t="shared" si="3"/>
        <v>248547</v>
      </c>
      <c r="L13" s="10">
        <f t="shared" si="3"/>
        <v>285642</v>
      </c>
      <c r="M13" s="9" t="s">
        <v>22</v>
      </c>
      <c r="N13" s="9" t="s">
        <v>22</v>
      </c>
      <c r="O13" s="9" t="s">
        <v>22</v>
      </c>
      <c r="P13" s="9" t="s">
        <v>22</v>
      </c>
    </row>
    <row r="14" spans="1:16" s="56" customFormat="1" ht="63" customHeight="1">
      <c r="A14" s="177" t="s">
        <v>32</v>
      </c>
      <c r="B14" s="9" t="s">
        <v>20</v>
      </c>
      <c r="C14" s="178" t="s">
        <v>33</v>
      </c>
      <c r="D14" s="178"/>
      <c r="E14" s="178"/>
      <c r="F14" s="178"/>
      <c r="G14" s="178"/>
      <c r="H14" s="178"/>
      <c r="I14" s="9">
        <f aca="true" t="shared" si="4" ref="I14:L15">I229</f>
        <v>85000</v>
      </c>
      <c r="J14" s="9">
        <f t="shared" si="4"/>
        <v>0</v>
      </c>
      <c r="K14" s="9">
        <f t="shared" si="4"/>
        <v>5000</v>
      </c>
      <c r="L14" s="9">
        <f t="shared" si="4"/>
        <v>25000</v>
      </c>
      <c r="M14" s="9" t="s">
        <v>22</v>
      </c>
      <c r="N14" s="9" t="s">
        <v>22</v>
      </c>
      <c r="O14" s="9" t="s">
        <v>22</v>
      </c>
      <c r="P14" s="9" t="s">
        <v>22</v>
      </c>
    </row>
    <row r="15" spans="1:16" s="56" customFormat="1" ht="63" customHeight="1">
      <c r="A15" s="177"/>
      <c r="B15" s="9" t="s">
        <v>23</v>
      </c>
      <c r="C15" s="178" t="s">
        <v>33</v>
      </c>
      <c r="D15" s="178"/>
      <c r="E15" s="178"/>
      <c r="F15" s="178"/>
      <c r="G15" s="178"/>
      <c r="H15" s="178"/>
      <c r="I15" s="9">
        <f t="shared" si="4"/>
        <v>85000</v>
      </c>
      <c r="J15" s="9">
        <f t="shared" si="4"/>
        <v>0</v>
      </c>
      <c r="K15" s="9">
        <f t="shared" si="4"/>
        <v>5000</v>
      </c>
      <c r="L15" s="9">
        <f t="shared" si="4"/>
        <v>25000</v>
      </c>
      <c r="M15" s="9" t="s">
        <v>22</v>
      </c>
      <c r="N15" s="9" t="s">
        <v>22</v>
      </c>
      <c r="O15" s="9" t="s">
        <v>22</v>
      </c>
      <c r="P15" s="9" t="s">
        <v>22</v>
      </c>
    </row>
    <row r="16" spans="1:16" s="56" customFormat="1" ht="63" customHeight="1">
      <c r="A16" s="177" t="s">
        <v>34</v>
      </c>
      <c r="B16" s="9" t="s">
        <v>20</v>
      </c>
      <c r="C16" s="178" t="s">
        <v>35</v>
      </c>
      <c r="D16" s="178"/>
      <c r="E16" s="178"/>
      <c r="F16" s="178"/>
      <c r="G16" s="178"/>
      <c r="H16" s="178"/>
      <c r="I16" s="9">
        <f aca="true" t="shared" si="5" ref="I16:L17">I235</f>
        <v>973078</v>
      </c>
      <c r="J16" s="9">
        <f t="shared" si="5"/>
        <v>97350</v>
      </c>
      <c r="K16" s="9">
        <f t="shared" si="5"/>
        <v>138297</v>
      </c>
      <c r="L16" s="9">
        <f t="shared" si="5"/>
        <v>191643</v>
      </c>
      <c r="M16" s="9" t="s">
        <v>22</v>
      </c>
      <c r="N16" s="9" t="s">
        <v>22</v>
      </c>
      <c r="O16" s="9" t="s">
        <v>22</v>
      </c>
      <c r="P16" s="9" t="s">
        <v>22</v>
      </c>
    </row>
    <row r="17" spans="1:16" s="56" customFormat="1" ht="63" customHeight="1">
      <c r="A17" s="177"/>
      <c r="B17" s="9" t="s">
        <v>23</v>
      </c>
      <c r="C17" s="179" t="s">
        <v>36</v>
      </c>
      <c r="D17" s="178"/>
      <c r="E17" s="178"/>
      <c r="F17" s="178"/>
      <c r="G17" s="178"/>
      <c r="H17" s="178"/>
      <c r="I17" s="9">
        <f t="shared" si="5"/>
        <v>0</v>
      </c>
      <c r="J17" s="9">
        <f t="shared" si="5"/>
        <v>0</v>
      </c>
      <c r="K17" s="9">
        <f t="shared" si="5"/>
        <v>0</v>
      </c>
      <c r="L17" s="9">
        <f t="shared" si="5"/>
        <v>0</v>
      </c>
      <c r="M17" s="9" t="s">
        <v>22</v>
      </c>
      <c r="N17" s="9" t="s">
        <v>22</v>
      </c>
      <c r="O17" s="9" t="s">
        <v>22</v>
      </c>
      <c r="P17" s="9" t="s">
        <v>22</v>
      </c>
    </row>
    <row r="18" spans="1:16" s="57" customFormat="1" ht="24.75" customHeight="1">
      <c r="A18" s="190" t="s">
        <v>37</v>
      </c>
      <c r="B18" s="69" t="s">
        <v>38</v>
      </c>
      <c r="C18" s="180" t="s">
        <v>39</v>
      </c>
      <c r="D18" s="181"/>
      <c r="E18" s="181"/>
      <c r="F18" s="181"/>
      <c r="G18" s="181"/>
      <c r="H18" s="181"/>
      <c r="I18" s="100">
        <f>I20+I22+I24+I26+I28+I30+I32+I34+I36+I38+I40+I41+I43+I45+I47+I49+I51+I53+I55+I57+I59+I61+I63+I65+I67+I69+I71</f>
        <v>1678934</v>
      </c>
      <c r="J18" s="100">
        <f>J20+J22+J24+J26+J28+J30+J32+J34+J36+J38+J40+J41+J43+J45+J47+J49+J51+J53+J55+J57+J59+J61+J63+J65+J67+J69+J71</f>
        <v>269500</v>
      </c>
      <c r="K18" s="100">
        <f>K20+K22+K24+K26+K28+K30+K32+K34+K36+K38+K40+K41+K43+K45+K47+K49+K51+K53+K55+K57+K59+K61+K63+K65+K67+K69+K71</f>
        <v>260109</v>
      </c>
      <c r="L18" s="100">
        <f>L20+L22+L24+L26+L28+L30+L32+L34+L36+L38+L40+L41+L43+L45+L47+L49+L51+L53+L55+L57+L59+L61+L63+L65+L67+L69+L71</f>
        <v>304077</v>
      </c>
      <c r="M18" s="69" t="s">
        <v>22</v>
      </c>
      <c r="N18" s="69" t="s">
        <v>22</v>
      </c>
      <c r="O18" s="69" t="s">
        <v>22</v>
      </c>
      <c r="P18" s="69" t="s">
        <v>22</v>
      </c>
    </row>
    <row r="19" spans="1:16" s="57" customFormat="1" ht="24.75" customHeight="1">
      <c r="A19" s="190"/>
      <c r="B19" s="69" t="s">
        <v>40</v>
      </c>
      <c r="C19" s="180" t="s">
        <v>41</v>
      </c>
      <c r="D19" s="181"/>
      <c r="E19" s="181"/>
      <c r="F19" s="181"/>
      <c r="G19" s="181"/>
      <c r="H19" s="181"/>
      <c r="I19" s="100">
        <f>I21+I23+I25+I27+I29+I31+I33+I35+I37+I39+I42+I44+I46+I48+I50+I52+I54+I56+I58+I60+I62+I64+I66+I68+I70+I72</f>
        <v>2528772.29</v>
      </c>
      <c r="J19" s="100">
        <f>J21+J23+J25+J27+J29+J31+J33+J35+J37+J39+J42+J44+J46+J48+J50+J52+J54+J56+J58+J60+J62+J64+J66+J68+J70+J72</f>
        <v>263529</v>
      </c>
      <c r="K19" s="100">
        <f>K21+K23+K25+K27+K29+K31+K33+K35+K37+K39+K42+K44+K46+K48+K50+K52+K54+K56+K58+K60+K62+K64+K66+K68+K70+K72</f>
        <v>257895</v>
      </c>
      <c r="L19" s="100">
        <f>L21+L23+L25+L27+L29+L31+L33+L35+L37+L39+L42+L44+L46+L48+L50+L52+L54+L56+L58+L60+L62+L64+L66+L68+L70+L72</f>
        <v>312948</v>
      </c>
      <c r="M19" s="69" t="s">
        <v>22</v>
      </c>
      <c r="N19" s="69" t="s">
        <v>22</v>
      </c>
      <c r="O19" s="69" t="s">
        <v>22</v>
      </c>
      <c r="P19" s="69" t="s">
        <v>22</v>
      </c>
    </row>
    <row r="20" spans="1:16" s="55" customFormat="1" ht="69" customHeight="1">
      <c r="A20" s="191">
        <v>1</v>
      </c>
      <c r="B20" s="70" t="s">
        <v>42</v>
      </c>
      <c r="C20" s="71" t="s">
        <v>43</v>
      </c>
      <c r="D20" s="72" t="s">
        <v>44</v>
      </c>
      <c r="E20" s="48" t="s">
        <v>45</v>
      </c>
      <c r="F20" s="73" t="s">
        <v>46</v>
      </c>
      <c r="G20" s="48" t="s">
        <v>47</v>
      </c>
      <c r="H20" s="74" t="s">
        <v>48</v>
      </c>
      <c r="I20" s="101">
        <v>2800</v>
      </c>
      <c r="J20" s="11">
        <v>200</v>
      </c>
      <c r="K20" s="11">
        <v>2600</v>
      </c>
      <c r="L20" s="11"/>
      <c r="M20" s="48" t="s">
        <v>49</v>
      </c>
      <c r="N20" s="48" t="s">
        <v>44</v>
      </c>
      <c r="O20" s="195" t="s">
        <v>50</v>
      </c>
      <c r="P20" s="198"/>
    </row>
    <row r="21" spans="1:16" s="55" customFormat="1" ht="81.75" customHeight="1">
      <c r="A21" s="191"/>
      <c r="B21" s="70" t="s">
        <v>51</v>
      </c>
      <c r="C21" s="75" t="s">
        <v>52</v>
      </c>
      <c r="D21" s="72" t="s">
        <v>44</v>
      </c>
      <c r="E21" s="48" t="s">
        <v>45</v>
      </c>
      <c r="F21" s="73" t="s">
        <v>46</v>
      </c>
      <c r="G21" s="48" t="s">
        <v>47</v>
      </c>
      <c r="H21" s="75" t="s">
        <v>53</v>
      </c>
      <c r="I21" s="102">
        <v>4373</v>
      </c>
      <c r="J21" s="109">
        <v>3500</v>
      </c>
      <c r="K21" s="109">
        <v>873</v>
      </c>
      <c r="L21" s="11"/>
      <c r="M21" s="116" t="s">
        <v>54</v>
      </c>
      <c r="N21" s="48" t="s">
        <v>44</v>
      </c>
      <c r="O21" s="195"/>
      <c r="P21" s="198"/>
    </row>
    <row r="22" spans="1:16" s="55" customFormat="1" ht="60" customHeight="1">
      <c r="A22" s="191">
        <v>2</v>
      </c>
      <c r="B22" s="70" t="s">
        <v>42</v>
      </c>
      <c r="C22" s="71" t="s">
        <v>55</v>
      </c>
      <c r="D22" s="72" t="s">
        <v>56</v>
      </c>
      <c r="E22" s="48" t="s">
        <v>57</v>
      </c>
      <c r="F22" s="73" t="s">
        <v>58</v>
      </c>
      <c r="G22" s="48" t="s">
        <v>59</v>
      </c>
      <c r="H22" s="74" t="s">
        <v>60</v>
      </c>
      <c r="I22" s="101">
        <v>30000</v>
      </c>
      <c r="J22" s="112"/>
      <c r="K22" s="11">
        <v>20000</v>
      </c>
      <c r="L22" s="11">
        <v>10000</v>
      </c>
      <c r="M22" s="48" t="s">
        <v>61</v>
      </c>
      <c r="N22" s="48" t="s">
        <v>62</v>
      </c>
      <c r="O22" s="195" t="s">
        <v>50</v>
      </c>
      <c r="P22" s="198"/>
    </row>
    <row r="23" spans="1:16" s="55" customFormat="1" ht="118.5" customHeight="1">
      <c r="A23" s="191"/>
      <c r="B23" s="70" t="s">
        <v>51</v>
      </c>
      <c r="C23" s="76" t="s">
        <v>63</v>
      </c>
      <c r="D23" s="72" t="s">
        <v>56</v>
      </c>
      <c r="E23" s="77" t="s">
        <v>45</v>
      </c>
      <c r="F23" s="73" t="s">
        <v>58</v>
      </c>
      <c r="G23" s="77" t="s">
        <v>64</v>
      </c>
      <c r="H23" s="76" t="s">
        <v>65</v>
      </c>
      <c r="I23" s="102">
        <v>34000</v>
      </c>
      <c r="J23" s="109">
        <v>1200</v>
      </c>
      <c r="K23" s="109">
        <v>13800</v>
      </c>
      <c r="L23" s="109">
        <v>19000</v>
      </c>
      <c r="M23" s="77" t="s">
        <v>49</v>
      </c>
      <c r="N23" s="48" t="s">
        <v>62</v>
      </c>
      <c r="O23" s="195"/>
      <c r="P23" s="198"/>
    </row>
    <row r="24" spans="1:16" s="55" customFormat="1" ht="102.75" customHeight="1">
      <c r="A24" s="191">
        <v>3</v>
      </c>
      <c r="B24" s="70" t="s">
        <v>42</v>
      </c>
      <c r="C24" s="71" t="s">
        <v>66</v>
      </c>
      <c r="D24" s="72" t="s">
        <v>56</v>
      </c>
      <c r="E24" s="48" t="s">
        <v>57</v>
      </c>
      <c r="F24" s="73" t="s">
        <v>58</v>
      </c>
      <c r="G24" s="48" t="s">
        <v>59</v>
      </c>
      <c r="H24" s="74" t="s">
        <v>67</v>
      </c>
      <c r="I24" s="101">
        <v>9800</v>
      </c>
      <c r="J24" s="112"/>
      <c r="K24" s="11">
        <v>5200</v>
      </c>
      <c r="L24" s="11">
        <v>4600</v>
      </c>
      <c r="M24" s="48" t="s">
        <v>61</v>
      </c>
      <c r="N24" s="48" t="s">
        <v>56</v>
      </c>
      <c r="O24" s="195" t="s">
        <v>50</v>
      </c>
      <c r="P24" s="198"/>
    </row>
    <row r="25" spans="1:16" s="55" customFormat="1" ht="102.75" customHeight="1">
      <c r="A25" s="191"/>
      <c r="B25" s="70" t="s">
        <v>51</v>
      </c>
      <c r="C25" s="76" t="s">
        <v>68</v>
      </c>
      <c r="D25" s="72" t="s">
        <v>56</v>
      </c>
      <c r="E25" s="77" t="s">
        <v>45</v>
      </c>
      <c r="F25" s="73" t="s">
        <v>58</v>
      </c>
      <c r="G25" s="77" t="s">
        <v>47</v>
      </c>
      <c r="H25" s="75" t="s">
        <v>69</v>
      </c>
      <c r="I25" s="102">
        <v>1000</v>
      </c>
      <c r="J25" s="109">
        <v>500</v>
      </c>
      <c r="K25" s="109">
        <v>500</v>
      </c>
      <c r="L25" s="101"/>
      <c r="M25" s="77" t="s">
        <v>70</v>
      </c>
      <c r="N25" s="48" t="s">
        <v>56</v>
      </c>
      <c r="O25" s="195"/>
      <c r="P25" s="198"/>
    </row>
    <row r="26" spans="1:16" s="57" customFormat="1" ht="82.5" customHeight="1">
      <c r="A26" s="191">
        <v>4</v>
      </c>
      <c r="B26" s="70" t="s">
        <v>42</v>
      </c>
      <c r="C26" s="78" t="s">
        <v>71</v>
      </c>
      <c r="D26" s="48" t="s">
        <v>56</v>
      </c>
      <c r="E26" s="74" t="s">
        <v>72</v>
      </c>
      <c r="F26" s="79" t="s">
        <v>73</v>
      </c>
      <c r="G26" s="78" t="s">
        <v>59</v>
      </c>
      <c r="H26" s="78" t="s">
        <v>74</v>
      </c>
      <c r="I26" s="70">
        <v>28000</v>
      </c>
      <c r="J26" s="70"/>
      <c r="K26" s="70">
        <v>14000</v>
      </c>
      <c r="L26" s="70">
        <v>14000</v>
      </c>
      <c r="M26" s="70" t="s">
        <v>75</v>
      </c>
      <c r="N26" s="70" t="s">
        <v>56</v>
      </c>
      <c r="O26" s="195" t="s">
        <v>50</v>
      </c>
      <c r="P26" s="199"/>
    </row>
    <row r="27" spans="1:16" s="57" customFormat="1" ht="126" customHeight="1">
      <c r="A27" s="191"/>
      <c r="B27" s="70" t="s">
        <v>51</v>
      </c>
      <c r="C27" s="80" t="s">
        <v>76</v>
      </c>
      <c r="D27" s="80" t="s">
        <v>77</v>
      </c>
      <c r="E27" s="74" t="s">
        <v>72</v>
      </c>
      <c r="F27" s="79" t="s">
        <v>73</v>
      </c>
      <c r="G27" s="78" t="s">
        <v>59</v>
      </c>
      <c r="H27" s="75" t="s">
        <v>78</v>
      </c>
      <c r="I27" s="103">
        <v>30000</v>
      </c>
      <c r="J27" s="70"/>
      <c r="K27" s="103">
        <v>15000</v>
      </c>
      <c r="L27" s="103">
        <v>15000</v>
      </c>
      <c r="M27" s="70" t="s">
        <v>75</v>
      </c>
      <c r="N27" s="70" t="s">
        <v>56</v>
      </c>
      <c r="O27" s="195"/>
      <c r="P27" s="199"/>
    </row>
    <row r="28" spans="1:16" s="55" customFormat="1" ht="87" customHeight="1">
      <c r="A28" s="191">
        <v>5</v>
      </c>
      <c r="B28" s="70" t="s">
        <v>42</v>
      </c>
      <c r="C28" s="71" t="s">
        <v>79</v>
      </c>
      <c r="D28" s="72" t="s">
        <v>80</v>
      </c>
      <c r="E28" s="48" t="s">
        <v>45</v>
      </c>
      <c r="F28" s="73" t="s">
        <v>46</v>
      </c>
      <c r="G28" s="48" t="s">
        <v>47</v>
      </c>
      <c r="H28" s="74" t="s">
        <v>81</v>
      </c>
      <c r="I28" s="101">
        <v>4500</v>
      </c>
      <c r="J28" s="11">
        <v>2000</v>
      </c>
      <c r="K28" s="11">
        <v>2500</v>
      </c>
      <c r="L28" s="11"/>
      <c r="M28" s="48" t="s">
        <v>82</v>
      </c>
      <c r="N28" s="48" t="s">
        <v>80</v>
      </c>
      <c r="O28" s="196" t="s">
        <v>83</v>
      </c>
      <c r="P28" s="198"/>
    </row>
    <row r="29" spans="1:16" s="55" customFormat="1" ht="300.75" customHeight="1">
      <c r="A29" s="191"/>
      <c r="B29" s="70" t="s">
        <v>51</v>
      </c>
      <c r="C29" s="75" t="s">
        <v>84</v>
      </c>
      <c r="D29" s="75" t="s">
        <v>85</v>
      </c>
      <c r="E29" s="77" t="s">
        <v>57</v>
      </c>
      <c r="F29" s="81" t="s">
        <v>58</v>
      </c>
      <c r="G29" s="77" t="s">
        <v>86</v>
      </c>
      <c r="H29" s="76" t="s">
        <v>87</v>
      </c>
      <c r="I29" s="102">
        <v>10000</v>
      </c>
      <c r="J29" s="109"/>
      <c r="K29" s="109">
        <v>3000</v>
      </c>
      <c r="L29" s="109">
        <v>3000</v>
      </c>
      <c r="M29" s="77" t="s">
        <v>75</v>
      </c>
      <c r="N29" s="77" t="s">
        <v>88</v>
      </c>
      <c r="O29" s="195"/>
      <c r="P29" s="198"/>
    </row>
    <row r="30" spans="1:16" s="55" customFormat="1" ht="51.75" customHeight="1">
      <c r="A30" s="191">
        <v>6</v>
      </c>
      <c r="B30" s="70" t="s">
        <v>42</v>
      </c>
      <c r="C30" s="48" t="s">
        <v>89</v>
      </c>
      <c r="D30" s="48" t="s">
        <v>90</v>
      </c>
      <c r="E30" s="48" t="s">
        <v>57</v>
      </c>
      <c r="F30" s="48" t="s">
        <v>46</v>
      </c>
      <c r="G30" s="48" t="s">
        <v>59</v>
      </c>
      <c r="H30" s="48" t="s">
        <v>91</v>
      </c>
      <c r="I30" s="70">
        <v>5000</v>
      </c>
      <c r="J30" s="70"/>
      <c r="K30" s="70">
        <v>1500</v>
      </c>
      <c r="L30" s="70">
        <v>3500</v>
      </c>
      <c r="M30" s="78" t="s">
        <v>92</v>
      </c>
      <c r="N30" s="78" t="s">
        <v>93</v>
      </c>
      <c r="O30" s="195" t="s">
        <v>94</v>
      </c>
      <c r="P30" s="198"/>
    </row>
    <row r="31" spans="1:16" s="55" customFormat="1" ht="54.75" customHeight="1">
      <c r="A31" s="191"/>
      <c r="B31" s="70" t="s">
        <v>51</v>
      </c>
      <c r="C31" s="48" t="s">
        <v>89</v>
      </c>
      <c r="D31" s="48" t="s">
        <v>90</v>
      </c>
      <c r="E31" s="48" t="s">
        <v>57</v>
      </c>
      <c r="F31" s="48" t="s">
        <v>46</v>
      </c>
      <c r="G31" s="48" t="s">
        <v>59</v>
      </c>
      <c r="H31" s="48" t="s">
        <v>91</v>
      </c>
      <c r="I31" s="104">
        <v>8000</v>
      </c>
      <c r="J31" s="107"/>
      <c r="K31" s="70">
        <v>1500</v>
      </c>
      <c r="L31" s="104">
        <v>6500</v>
      </c>
      <c r="M31" s="78" t="s">
        <v>92</v>
      </c>
      <c r="N31" s="78" t="s">
        <v>93</v>
      </c>
      <c r="O31" s="195"/>
      <c r="P31" s="198"/>
    </row>
    <row r="32" spans="1:16" s="55" customFormat="1" ht="84.75" customHeight="1">
      <c r="A32" s="191">
        <v>7</v>
      </c>
      <c r="B32" s="70" t="s">
        <v>42</v>
      </c>
      <c r="C32" s="71" t="s">
        <v>95</v>
      </c>
      <c r="D32" s="72" t="s">
        <v>96</v>
      </c>
      <c r="E32" s="11" t="s">
        <v>45</v>
      </c>
      <c r="F32" s="73" t="s">
        <v>46</v>
      </c>
      <c r="G32" s="48" t="s">
        <v>47</v>
      </c>
      <c r="H32" s="74" t="s">
        <v>97</v>
      </c>
      <c r="I32" s="101">
        <v>13719</v>
      </c>
      <c r="J32" s="11">
        <v>5000</v>
      </c>
      <c r="K32" s="11">
        <v>8719</v>
      </c>
      <c r="L32" s="11"/>
      <c r="M32" s="48" t="s">
        <v>98</v>
      </c>
      <c r="N32" s="48" t="s">
        <v>99</v>
      </c>
      <c r="O32" s="196" t="s">
        <v>100</v>
      </c>
      <c r="P32" s="198"/>
    </row>
    <row r="33" spans="1:16" s="55" customFormat="1" ht="288" customHeight="1">
      <c r="A33" s="191"/>
      <c r="B33" s="70" t="s">
        <v>51</v>
      </c>
      <c r="C33" s="72" t="s">
        <v>101</v>
      </c>
      <c r="D33" s="72" t="s">
        <v>96</v>
      </c>
      <c r="E33" s="11" t="s">
        <v>45</v>
      </c>
      <c r="F33" s="73" t="s">
        <v>46</v>
      </c>
      <c r="G33" s="77" t="s">
        <v>64</v>
      </c>
      <c r="H33" s="76" t="s">
        <v>102</v>
      </c>
      <c r="I33" s="102">
        <v>20167</v>
      </c>
      <c r="J33" s="11">
        <v>5000</v>
      </c>
      <c r="K33" s="11">
        <v>8719</v>
      </c>
      <c r="L33" s="109">
        <v>6448</v>
      </c>
      <c r="M33" s="48" t="s">
        <v>98</v>
      </c>
      <c r="N33" s="48" t="s">
        <v>99</v>
      </c>
      <c r="O33" s="195"/>
      <c r="P33" s="198"/>
    </row>
    <row r="34" spans="1:16" s="55" customFormat="1" ht="183" customHeight="1">
      <c r="A34" s="191">
        <v>8</v>
      </c>
      <c r="B34" s="70" t="s">
        <v>42</v>
      </c>
      <c r="C34" s="48" t="s">
        <v>103</v>
      </c>
      <c r="D34" s="48" t="s">
        <v>96</v>
      </c>
      <c r="E34" s="48" t="s">
        <v>104</v>
      </c>
      <c r="F34" s="48" t="s">
        <v>58</v>
      </c>
      <c r="G34" s="48" t="s">
        <v>105</v>
      </c>
      <c r="H34" s="48" t="s">
        <v>106</v>
      </c>
      <c r="I34" s="70">
        <v>278000</v>
      </c>
      <c r="J34" s="11">
        <v>40000</v>
      </c>
      <c r="K34" s="11">
        <v>30000</v>
      </c>
      <c r="L34" s="11">
        <v>40000</v>
      </c>
      <c r="M34" s="85" t="s">
        <v>107</v>
      </c>
      <c r="N34" s="48" t="s">
        <v>108</v>
      </c>
      <c r="O34" s="195" t="s">
        <v>109</v>
      </c>
      <c r="P34" s="200"/>
    </row>
    <row r="35" spans="1:16" s="55" customFormat="1" ht="184.5" customHeight="1">
      <c r="A35" s="191"/>
      <c r="B35" s="70" t="s">
        <v>51</v>
      </c>
      <c r="C35" s="48" t="s">
        <v>103</v>
      </c>
      <c r="D35" s="48" t="s">
        <v>96</v>
      </c>
      <c r="E35" s="48" t="s">
        <v>104</v>
      </c>
      <c r="F35" s="48" t="s">
        <v>58</v>
      </c>
      <c r="G35" s="48" t="s">
        <v>105</v>
      </c>
      <c r="H35" s="82" t="s">
        <v>110</v>
      </c>
      <c r="I35" s="70">
        <v>278000</v>
      </c>
      <c r="J35" s="109">
        <v>68000</v>
      </c>
      <c r="K35" s="11">
        <v>30000</v>
      </c>
      <c r="L35" s="11">
        <v>40000</v>
      </c>
      <c r="M35" s="77" t="s">
        <v>111</v>
      </c>
      <c r="N35" s="48" t="s">
        <v>108</v>
      </c>
      <c r="O35" s="195"/>
      <c r="P35" s="198"/>
    </row>
    <row r="36" spans="1:16" s="55" customFormat="1" ht="64.5" customHeight="1">
      <c r="A36" s="191">
        <v>9</v>
      </c>
      <c r="B36" s="70" t="s">
        <v>42</v>
      </c>
      <c r="C36" s="79" t="s">
        <v>112</v>
      </c>
      <c r="D36" s="79" t="s">
        <v>113</v>
      </c>
      <c r="E36" s="48" t="s">
        <v>45</v>
      </c>
      <c r="F36" s="48" t="s">
        <v>58</v>
      </c>
      <c r="G36" s="48" t="s">
        <v>114</v>
      </c>
      <c r="H36" s="48" t="s">
        <v>115</v>
      </c>
      <c r="I36" s="11">
        <v>300000</v>
      </c>
      <c r="J36" s="11">
        <v>10000</v>
      </c>
      <c r="K36" s="11">
        <v>50000</v>
      </c>
      <c r="L36" s="11">
        <v>100000</v>
      </c>
      <c r="M36" s="48" t="s">
        <v>49</v>
      </c>
      <c r="N36" s="48" t="s">
        <v>116</v>
      </c>
      <c r="O36" s="195" t="s">
        <v>109</v>
      </c>
      <c r="P36" s="198"/>
    </row>
    <row r="37" spans="1:16" s="55" customFormat="1" ht="94.5" customHeight="1">
      <c r="A37" s="191"/>
      <c r="B37" s="70" t="s">
        <v>51</v>
      </c>
      <c r="C37" s="75" t="s">
        <v>117</v>
      </c>
      <c r="D37" s="79" t="s">
        <v>113</v>
      </c>
      <c r="E37" s="48" t="s">
        <v>45</v>
      </c>
      <c r="F37" s="48" t="s">
        <v>58</v>
      </c>
      <c r="G37" s="48" t="s">
        <v>114</v>
      </c>
      <c r="H37" s="75" t="s">
        <v>118</v>
      </c>
      <c r="I37" s="102">
        <v>1000000</v>
      </c>
      <c r="J37" s="11">
        <v>10000</v>
      </c>
      <c r="K37" s="11">
        <v>50000</v>
      </c>
      <c r="L37" s="11">
        <v>100000</v>
      </c>
      <c r="M37" s="48" t="s">
        <v>49</v>
      </c>
      <c r="N37" s="48" t="s">
        <v>116</v>
      </c>
      <c r="O37" s="195"/>
      <c r="P37" s="198"/>
    </row>
    <row r="38" spans="1:16" s="55" customFormat="1" ht="130.5" customHeight="1">
      <c r="A38" s="191">
        <v>10</v>
      </c>
      <c r="B38" s="70" t="s">
        <v>42</v>
      </c>
      <c r="C38" s="48" t="s">
        <v>119</v>
      </c>
      <c r="D38" s="48" t="s">
        <v>120</v>
      </c>
      <c r="E38" s="48" t="s">
        <v>57</v>
      </c>
      <c r="F38" s="48" t="s">
        <v>58</v>
      </c>
      <c r="G38" s="48" t="s">
        <v>86</v>
      </c>
      <c r="H38" s="83" t="s">
        <v>121</v>
      </c>
      <c r="I38" s="70">
        <v>72000</v>
      </c>
      <c r="J38" s="11"/>
      <c r="K38" s="11">
        <v>20000</v>
      </c>
      <c r="L38" s="11">
        <v>20000</v>
      </c>
      <c r="M38" s="48" t="s">
        <v>61</v>
      </c>
      <c r="N38" s="48" t="s">
        <v>108</v>
      </c>
      <c r="O38" s="195" t="s">
        <v>109</v>
      </c>
      <c r="P38" s="198"/>
    </row>
    <row r="39" spans="1:16" s="55" customFormat="1" ht="159.75" customHeight="1">
      <c r="A39" s="191"/>
      <c r="B39" s="70" t="s">
        <v>51</v>
      </c>
      <c r="C39" s="48" t="s">
        <v>119</v>
      </c>
      <c r="D39" s="48" t="s">
        <v>120</v>
      </c>
      <c r="E39" s="48" t="s">
        <v>57</v>
      </c>
      <c r="F39" s="48" t="s">
        <v>58</v>
      </c>
      <c r="G39" s="48" t="s">
        <v>86</v>
      </c>
      <c r="H39" s="84" t="s">
        <v>122</v>
      </c>
      <c r="I39" s="70">
        <v>72000</v>
      </c>
      <c r="J39" s="11"/>
      <c r="K39" s="11">
        <v>20000</v>
      </c>
      <c r="L39" s="11">
        <v>20000</v>
      </c>
      <c r="M39" s="48" t="s">
        <v>61</v>
      </c>
      <c r="N39" s="48" t="s">
        <v>108</v>
      </c>
      <c r="O39" s="195"/>
      <c r="P39" s="198"/>
    </row>
    <row r="40" spans="1:16" s="55" customFormat="1" ht="55.5" customHeight="1">
      <c r="A40" s="192">
        <v>11</v>
      </c>
      <c r="B40" s="192" t="s">
        <v>42</v>
      </c>
      <c r="C40" s="48" t="s">
        <v>123</v>
      </c>
      <c r="D40" s="48" t="s">
        <v>124</v>
      </c>
      <c r="E40" s="48" t="s">
        <v>57</v>
      </c>
      <c r="F40" s="48" t="s">
        <v>46</v>
      </c>
      <c r="G40" s="48" t="s">
        <v>86</v>
      </c>
      <c r="H40" s="85" t="s">
        <v>125</v>
      </c>
      <c r="I40" s="70">
        <v>211000</v>
      </c>
      <c r="J40" s="107"/>
      <c r="K40" s="107">
        <v>5000</v>
      </c>
      <c r="L40" s="107">
        <v>15000</v>
      </c>
      <c r="M40" s="48" t="s">
        <v>61</v>
      </c>
      <c r="N40" s="48" t="s">
        <v>126</v>
      </c>
      <c r="O40" s="192" t="s">
        <v>127</v>
      </c>
      <c r="P40" s="198"/>
    </row>
    <row r="41" spans="1:16" s="55" customFormat="1" ht="79.5" customHeight="1">
      <c r="A41" s="193"/>
      <c r="B41" s="194"/>
      <c r="C41" s="48" t="s">
        <v>129</v>
      </c>
      <c r="D41" s="48" t="s">
        <v>130</v>
      </c>
      <c r="E41" s="48" t="s">
        <v>57</v>
      </c>
      <c r="F41" s="48" t="s">
        <v>46</v>
      </c>
      <c r="G41" s="48" t="s">
        <v>131</v>
      </c>
      <c r="H41" s="86" t="s">
        <v>132</v>
      </c>
      <c r="I41" s="70">
        <v>158250</v>
      </c>
      <c r="J41" s="107"/>
      <c r="K41" s="107">
        <v>8000</v>
      </c>
      <c r="L41" s="107">
        <v>16000</v>
      </c>
      <c r="M41" s="48" t="s">
        <v>61</v>
      </c>
      <c r="N41" s="48" t="s">
        <v>126</v>
      </c>
      <c r="O41" s="193"/>
      <c r="P41" s="198"/>
    </row>
    <row r="42" spans="1:16" s="55" customFormat="1" ht="45" customHeight="1">
      <c r="A42" s="194"/>
      <c r="B42" s="70" t="s">
        <v>51</v>
      </c>
      <c r="C42" s="77" t="s">
        <v>133</v>
      </c>
      <c r="D42" s="48" t="s">
        <v>130</v>
      </c>
      <c r="E42" s="48" t="s">
        <v>57</v>
      </c>
      <c r="F42" s="48" t="s">
        <v>46</v>
      </c>
      <c r="G42" s="77" t="s">
        <v>131</v>
      </c>
      <c r="H42" s="77" t="s">
        <v>134</v>
      </c>
      <c r="I42" s="103">
        <v>275000</v>
      </c>
      <c r="J42" s="107"/>
      <c r="K42" s="104">
        <v>8000</v>
      </c>
      <c r="L42" s="104">
        <v>16000</v>
      </c>
      <c r="M42" s="48" t="s">
        <v>61</v>
      </c>
      <c r="N42" s="48" t="s">
        <v>126</v>
      </c>
      <c r="O42" s="194"/>
      <c r="P42" s="201"/>
    </row>
    <row r="43" spans="1:16" s="55" customFormat="1" ht="102" customHeight="1">
      <c r="A43" s="193">
        <v>12</v>
      </c>
      <c r="B43" s="70" t="s">
        <v>42</v>
      </c>
      <c r="C43" s="87" t="s">
        <v>135</v>
      </c>
      <c r="D43" s="83" t="s">
        <v>136</v>
      </c>
      <c r="E43" s="83" t="s">
        <v>137</v>
      </c>
      <c r="F43" s="83" t="s">
        <v>138</v>
      </c>
      <c r="G43" s="48" t="s">
        <v>139</v>
      </c>
      <c r="H43" s="87" t="s">
        <v>140</v>
      </c>
      <c r="I43" s="70">
        <v>72000</v>
      </c>
      <c r="J43" s="106">
        <v>60000</v>
      </c>
      <c r="K43" s="106">
        <v>12000</v>
      </c>
      <c r="L43" s="107"/>
      <c r="M43" s="117" t="s">
        <v>141</v>
      </c>
      <c r="N43" s="83" t="s">
        <v>136</v>
      </c>
      <c r="O43" s="196" t="s">
        <v>142</v>
      </c>
      <c r="P43" s="202"/>
    </row>
    <row r="44" spans="1:16" s="55" customFormat="1" ht="102" customHeight="1">
      <c r="A44" s="194"/>
      <c r="B44" s="70" t="s">
        <v>51</v>
      </c>
      <c r="C44" s="88" t="s">
        <v>143</v>
      </c>
      <c r="D44" s="83" t="s">
        <v>136</v>
      </c>
      <c r="E44" s="83" t="s">
        <v>137</v>
      </c>
      <c r="F44" s="83" t="s">
        <v>138</v>
      </c>
      <c r="G44" s="77" t="s">
        <v>105</v>
      </c>
      <c r="H44" s="88" t="s">
        <v>144</v>
      </c>
      <c r="I44" s="103">
        <v>152610</v>
      </c>
      <c r="J44" s="108">
        <v>105500</v>
      </c>
      <c r="K44" s="108">
        <v>20000</v>
      </c>
      <c r="L44" s="104">
        <v>20000</v>
      </c>
      <c r="M44" s="118" t="s">
        <v>145</v>
      </c>
      <c r="N44" s="83" t="s">
        <v>136</v>
      </c>
      <c r="O44" s="195" t="s">
        <v>142</v>
      </c>
      <c r="P44" s="203"/>
    </row>
    <row r="45" spans="1:16" s="55" customFormat="1" ht="63" customHeight="1">
      <c r="A45" s="193">
        <v>13</v>
      </c>
      <c r="B45" s="70" t="s">
        <v>42</v>
      </c>
      <c r="C45" s="48" t="s">
        <v>146</v>
      </c>
      <c r="D45" s="48" t="s">
        <v>147</v>
      </c>
      <c r="E45" s="48" t="s">
        <v>104</v>
      </c>
      <c r="F45" s="48" t="s">
        <v>58</v>
      </c>
      <c r="G45" s="48" t="s">
        <v>139</v>
      </c>
      <c r="H45" s="48" t="s">
        <v>148</v>
      </c>
      <c r="I45" s="70">
        <v>4776</v>
      </c>
      <c r="J45" s="107">
        <v>4000</v>
      </c>
      <c r="K45" s="107">
        <v>676</v>
      </c>
      <c r="L45" s="107"/>
      <c r="M45" s="85" t="s">
        <v>149</v>
      </c>
      <c r="N45" s="48" t="s">
        <v>147</v>
      </c>
      <c r="O45" s="195" t="s">
        <v>127</v>
      </c>
      <c r="P45" s="200"/>
    </row>
    <row r="46" spans="1:16" s="55" customFormat="1" ht="120.75" customHeight="1">
      <c r="A46" s="194"/>
      <c r="B46" s="70" t="s">
        <v>51</v>
      </c>
      <c r="C46" s="48" t="s">
        <v>146</v>
      </c>
      <c r="D46" s="77" t="s">
        <v>150</v>
      </c>
      <c r="E46" s="48" t="s">
        <v>104</v>
      </c>
      <c r="F46" s="48" t="s">
        <v>58</v>
      </c>
      <c r="G46" s="48" t="s">
        <v>139</v>
      </c>
      <c r="H46" s="77" t="s">
        <v>151</v>
      </c>
      <c r="I46" s="70">
        <v>4776</v>
      </c>
      <c r="J46" s="104">
        <v>2500</v>
      </c>
      <c r="K46" s="104">
        <v>2176</v>
      </c>
      <c r="L46" s="107"/>
      <c r="M46" s="119" t="s">
        <v>152</v>
      </c>
      <c r="N46" s="48" t="s">
        <v>147</v>
      </c>
      <c r="O46" s="195"/>
      <c r="P46" s="198"/>
    </row>
    <row r="47" spans="1:16" s="55" customFormat="1" ht="72.75" customHeight="1">
      <c r="A47" s="193">
        <v>14</v>
      </c>
      <c r="B47" s="70" t="s">
        <v>42</v>
      </c>
      <c r="C47" s="89" t="s">
        <v>153</v>
      </c>
      <c r="D47" s="48" t="s">
        <v>147</v>
      </c>
      <c r="E47" s="48" t="s">
        <v>104</v>
      </c>
      <c r="F47" s="48" t="s">
        <v>58</v>
      </c>
      <c r="G47" s="89" t="s">
        <v>154</v>
      </c>
      <c r="H47" s="89" t="s">
        <v>155</v>
      </c>
      <c r="I47" s="111">
        <v>6000</v>
      </c>
      <c r="J47" s="11">
        <v>5000</v>
      </c>
      <c r="K47" s="11"/>
      <c r="L47" s="11"/>
      <c r="M47" s="48" t="s">
        <v>156</v>
      </c>
      <c r="N47" s="48" t="s">
        <v>147</v>
      </c>
      <c r="O47" s="195" t="s">
        <v>127</v>
      </c>
      <c r="P47" s="198"/>
    </row>
    <row r="48" spans="1:16" s="55" customFormat="1" ht="61.5" customHeight="1">
      <c r="A48" s="194"/>
      <c r="B48" s="70" t="s">
        <v>51</v>
      </c>
      <c r="C48" s="89" t="s">
        <v>153</v>
      </c>
      <c r="D48" s="48" t="s">
        <v>147</v>
      </c>
      <c r="E48" s="48" t="s">
        <v>104</v>
      </c>
      <c r="F48" s="48" t="s">
        <v>58</v>
      </c>
      <c r="G48" s="80" t="s">
        <v>139</v>
      </c>
      <c r="H48" s="89" t="s">
        <v>155</v>
      </c>
      <c r="I48" s="103">
        <v>3500</v>
      </c>
      <c r="J48" s="103">
        <v>350</v>
      </c>
      <c r="K48" s="103">
        <v>3050</v>
      </c>
      <c r="L48" s="70"/>
      <c r="M48" s="80" t="s">
        <v>157</v>
      </c>
      <c r="N48" s="48" t="s">
        <v>147</v>
      </c>
      <c r="O48" s="195"/>
      <c r="P48" s="198"/>
    </row>
    <row r="49" spans="1:16" s="55" customFormat="1" ht="85.5" customHeight="1">
      <c r="A49" s="193">
        <v>15</v>
      </c>
      <c r="B49" s="70" t="s">
        <v>42</v>
      </c>
      <c r="C49" s="78" t="s">
        <v>158</v>
      </c>
      <c r="D49" s="78" t="s">
        <v>147</v>
      </c>
      <c r="E49" s="78" t="s">
        <v>45</v>
      </c>
      <c r="F49" s="78" t="s">
        <v>58</v>
      </c>
      <c r="G49" s="78" t="s">
        <v>47</v>
      </c>
      <c r="H49" s="78" t="s">
        <v>159</v>
      </c>
      <c r="I49" s="70">
        <v>2100</v>
      </c>
      <c r="J49" s="70">
        <v>1500</v>
      </c>
      <c r="K49" s="70">
        <v>600</v>
      </c>
      <c r="L49" s="70"/>
      <c r="M49" s="78" t="s">
        <v>160</v>
      </c>
      <c r="N49" s="78" t="s">
        <v>147</v>
      </c>
      <c r="O49" s="195" t="s">
        <v>127</v>
      </c>
      <c r="P49" s="198"/>
    </row>
    <row r="50" spans="1:16" s="55" customFormat="1" ht="78" customHeight="1">
      <c r="A50" s="194"/>
      <c r="B50" s="70" t="s">
        <v>51</v>
      </c>
      <c r="C50" s="78" t="s">
        <v>158</v>
      </c>
      <c r="D50" s="78" t="s">
        <v>147</v>
      </c>
      <c r="E50" s="78" t="s">
        <v>45</v>
      </c>
      <c r="F50" s="78" t="s">
        <v>58</v>
      </c>
      <c r="G50" s="78" t="s">
        <v>47</v>
      </c>
      <c r="H50" s="78" t="s">
        <v>159</v>
      </c>
      <c r="I50" s="103">
        <v>1500</v>
      </c>
      <c r="J50" s="103">
        <v>500</v>
      </c>
      <c r="K50" s="103">
        <v>1000</v>
      </c>
      <c r="L50" s="70"/>
      <c r="M50" s="80" t="s">
        <v>161</v>
      </c>
      <c r="N50" s="78" t="s">
        <v>147</v>
      </c>
      <c r="O50" s="195"/>
      <c r="P50" s="198"/>
    </row>
    <row r="51" spans="1:16" s="55" customFormat="1" ht="105" customHeight="1">
      <c r="A51" s="193">
        <v>16</v>
      </c>
      <c r="B51" s="70" t="s">
        <v>42</v>
      </c>
      <c r="C51" s="48" t="s">
        <v>162</v>
      </c>
      <c r="D51" s="48" t="s">
        <v>150</v>
      </c>
      <c r="E51" s="48" t="s">
        <v>45</v>
      </c>
      <c r="F51" s="48" t="s">
        <v>58</v>
      </c>
      <c r="G51" s="78" t="s">
        <v>47</v>
      </c>
      <c r="H51" s="78" t="s">
        <v>163</v>
      </c>
      <c r="I51" s="70">
        <v>2992</v>
      </c>
      <c r="J51" s="70">
        <v>2400</v>
      </c>
      <c r="K51" s="70">
        <v>592</v>
      </c>
      <c r="L51" s="70"/>
      <c r="M51" s="78" t="s">
        <v>164</v>
      </c>
      <c r="N51" s="48" t="s">
        <v>147</v>
      </c>
      <c r="O51" s="195" t="s">
        <v>127</v>
      </c>
      <c r="P51" s="198"/>
    </row>
    <row r="52" spans="1:16" s="55" customFormat="1" ht="108.75" customHeight="1">
      <c r="A52" s="194"/>
      <c r="B52" s="70" t="s">
        <v>51</v>
      </c>
      <c r="C52" s="48" t="s">
        <v>162</v>
      </c>
      <c r="D52" s="48" t="s">
        <v>150</v>
      </c>
      <c r="E52" s="48" t="s">
        <v>45</v>
      </c>
      <c r="F52" s="48" t="s">
        <v>58</v>
      </c>
      <c r="G52" s="78" t="s">
        <v>47</v>
      </c>
      <c r="H52" s="140" t="s">
        <v>880</v>
      </c>
      <c r="I52" s="103">
        <v>2709.86</v>
      </c>
      <c r="J52" s="103">
        <v>2168</v>
      </c>
      <c r="K52" s="103">
        <v>542</v>
      </c>
      <c r="L52" s="70"/>
      <c r="M52" s="78" t="s">
        <v>164</v>
      </c>
      <c r="N52" s="48" t="s">
        <v>147</v>
      </c>
      <c r="O52" s="195"/>
      <c r="P52" s="198"/>
    </row>
    <row r="53" spans="1:16" s="55" customFormat="1" ht="129" customHeight="1">
      <c r="A53" s="193">
        <v>17</v>
      </c>
      <c r="B53" s="70" t="s">
        <v>42</v>
      </c>
      <c r="C53" s="48" t="s">
        <v>165</v>
      </c>
      <c r="D53" s="48" t="s">
        <v>150</v>
      </c>
      <c r="E53" s="48" t="s">
        <v>45</v>
      </c>
      <c r="F53" s="48" t="s">
        <v>58</v>
      </c>
      <c r="G53" s="78" t="s">
        <v>47</v>
      </c>
      <c r="H53" s="78" t="s">
        <v>166</v>
      </c>
      <c r="I53" s="70">
        <v>1035</v>
      </c>
      <c r="J53" s="70">
        <v>900</v>
      </c>
      <c r="K53" s="70">
        <v>135</v>
      </c>
      <c r="L53" s="70"/>
      <c r="M53" s="78" t="s">
        <v>164</v>
      </c>
      <c r="N53" s="48" t="s">
        <v>147</v>
      </c>
      <c r="O53" s="195" t="s">
        <v>127</v>
      </c>
      <c r="P53" s="198"/>
    </row>
    <row r="54" spans="1:16" s="55" customFormat="1" ht="147" customHeight="1">
      <c r="A54" s="194"/>
      <c r="B54" s="70" t="s">
        <v>51</v>
      </c>
      <c r="C54" s="48" t="s">
        <v>165</v>
      </c>
      <c r="D54" s="48" t="s">
        <v>150</v>
      </c>
      <c r="E54" s="48" t="s">
        <v>45</v>
      </c>
      <c r="F54" s="48" t="s">
        <v>58</v>
      </c>
      <c r="G54" s="78" t="s">
        <v>47</v>
      </c>
      <c r="H54" s="80" t="s">
        <v>167</v>
      </c>
      <c r="I54" s="103">
        <v>1004.43</v>
      </c>
      <c r="J54" s="103">
        <v>803</v>
      </c>
      <c r="K54" s="103">
        <v>201</v>
      </c>
      <c r="L54" s="70"/>
      <c r="M54" s="78" t="s">
        <v>164</v>
      </c>
      <c r="N54" s="48" t="s">
        <v>147</v>
      </c>
      <c r="O54" s="195"/>
      <c r="P54" s="198"/>
    </row>
    <row r="55" spans="1:16" s="55" customFormat="1" ht="114" customHeight="1">
      <c r="A55" s="193">
        <v>18</v>
      </c>
      <c r="B55" s="70" t="s">
        <v>42</v>
      </c>
      <c r="C55" s="48" t="s">
        <v>168</v>
      </c>
      <c r="D55" s="79" t="s">
        <v>169</v>
      </c>
      <c r="E55" s="79" t="s">
        <v>170</v>
      </c>
      <c r="F55" s="79" t="s">
        <v>73</v>
      </c>
      <c r="G55" s="79" t="s">
        <v>64</v>
      </c>
      <c r="H55" s="48" t="s">
        <v>171</v>
      </c>
      <c r="I55" s="70">
        <v>18000</v>
      </c>
      <c r="J55" s="70">
        <v>5000</v>
      </c>
      <c r="K55" s="70">
        <v>10000</v>
      </c>
      <c r="L55" s="70">
        <v>3000</v>
      </c>
      <c r="M55" s="120" t="s">
        <v>172</v>
      </c>
      <c r="N55" s="121" t="s">
        <v>147</v>
      </c>
      <c r="O55" s="195" t="s">
        <v>127</v>
      </c>
      <c r="P55" s="198"/>
    </row>
    <row r="56" spans="1:16" s="55" customFormat="1" ht="108" customHeight="1">
      <c r="A56" s="194"/>
      <c r="B56" s="70" t="s">
        <v>51</v>
      </c>
      <c r="C56" s="48" t="s">
        <v>168</v>
      </c>
      <c r="D56" s="90" t="s">
        <v>173</v>
      </c>
      <c r="E56" s="79" t="s">
        <v>170</v>
      </c>
      <c r="F56" s="79" t="s">
        <v>73</v>
      </c>
      <c r="G56" s="79" t="s">
        <v>64</v>
      </c>
      <c r="H56" s="48" t="s">
        <v>171</v>
      </c>
      <c r="I56" s="109">
        <v>9500</v>
      </c>
      <c r="J56" s="109">
        <v>1000</v>
      </c>
      <c r="K56" s="109">
        <v>8000</v>
      </c>
      <c r="L56" s="109">
        <v>500</v>
      </c>
      <c r="M56" s="80" t="s">
        <v>174</v>
      </c>
      <c r="N56" s="121" t="s">
        <v>147</v>
      </c>
      <c r="O56" s="195"/>
      <c r="P56" s="198"/>
    </row>
    <row r="57" spans="1:16" s="55" customFormat="1" ht="48" customHeight="1">
      <c r="A57" s="193">
        <v>19</v>
      </c>
      <c r="B57" s="70" t="s">
        <v>42</v>
      </c>
      <c r="C57" s="77" t="s">
        <v>175</v>
      </c>
      <c r="D57" s="48" t="s">
        <v>176</v>
      </c>
      <c r="E57" s="48" t="s">
        <v>104</v>
      </c>
      <c r="F57" s="48" t="s">
        <v>46</v>
      </c>
      <c r="G57" s="48" t="s">
        <v>177</v>
      </c>
      <c r="H57" s="48" t="s">
        <v>178</v>
      </c>
      <c r="I57" s="70">
        <v>427383</v>
      </c>
      <c r="J57" s="113">
        <v>130000</v>
      </c>
      <c r="K57" s="113">
        <v>60000</v>
      </c>
      <c r="L57" s="113">
        <v>60000</v>
      </c>
      <c r="M57" s="79" t="s">
        <v>179</v>
      </c>
      <c r="N57" s="48" t="s">
        <v>180</v>
      </c>
      <c r="O57" s="196" t="s">
        <v>181</v>
      </c>
      <c r="P57" s="198"/>
    </row>
    <row r="58" spans="1:16" s="55" customFormat="1" ht="58.5" customHeight="1">
      <c r="A58" s="194"/>
      <c r="B58" s="70" t="s">
        <v>51</v>
      </c>
      <c r="C58" s="48" t="s">
        <v>175</v>
      </c>
      <c r="D58" s="48" t="s">
        <v>176</v>
      </c>
      <c r="E58" s="48" t="s">
        <v>104</v>
      </c>
      <c r="F58" s="48" t="s">
        <v>46</v>
      </c>
      <c r="G58" s="48" t="s">
        <v>177</v>
      </c>
      <c r="H58" s="77" t="s">
        <v>182</v>
      </c>
      <c r="I58" s="103">
        <v>589390</v>
      </c>
      <c r="J58" s="122">
        <v>50000</v>
      </c>
      <c r="K58" s="113">
        <v>60000</v>
      </c>
      <c r="L58" s="113">
        <v>60000</v>
      </c>
      <c r="M58" s="119" t="s">
        <v>183</v>
      </c>
      <c r="N58" s="48" t="s">
        <v>180</v>
      </c>
      <c r="O58" s="195"/>
      <c r="P58" s="198"/>
    </row>
    <row r="59" spans="1:16" s="55" customFormat="1" ht="63" customHeight="1">
      <c r="A59" s="193">
        <v>20</v>
      </c>
      <c r="B59" s="70" t="s">
        <v>42</v>
      </c>
      <c r="C59" s="91" t="s">
        <v>184</v>
      </c>
      <c r="D59" s="72" t="s">
        <v>185</v>
      </c>
      <c r="E59" s="48" t="s">
        <v>104</v>
      </c>
      <c r="F59" s="48" t="s">
        <v>46</v>
      </c>
      <c r="G59" s="48" t="s">
        <v>139</v>
      </c>
      <c r="H59" s="89" t="s">
        <v>186</v>
      </c>
      <c r="I59" s="111">
        <v>6000</v>
      </c>
      <c r="J59" s="107">
        <v>2000</v>
      </c>
      <c r="K59" s="107">
        <v>3300</v>
      </c>
      <c r="L59" s="107"/>
      <c r="M59" s="123" t="s">
        <v>187</v>
      </c>
      <c r="N59" s="48" t="s">
        <v>180</v>
      </c>
      <c r="O59" s="195" t="s">
        <v>188</v>
      </c>
      <c r="P59" s="198"/>
    </row>
    <row r="60" spans="1:16" s="55" customFormat="1" ht="72" customHeight="1">
      <c r="A60" s="194"/>
      <c r="B60" s="70" t="s">
        <v>51</v>
      </c>
      <c r="C60" s="91" t="s">
        <v>184</v>
      </c>
      <c r="D60" s="72" t="s">
        <v>185</v>
      </c>
      <c r="E60" s="48" t="s">
        <v>104</v>
      </c>
      <c r="F60" s="48" t="s">
        <v>46</v>
      </c>
      <c r="G60" s="48" t="s">
        <v>139</v>
      </c>
      <c r="H60" s="92" t="s">
        <v>189</v>
      </c>
      <c r="I60" s="81">
        <v>3000</v>
      </c>
      <c r="J60" s="109">
        <v>1300</v>
      </c>
      <c r="K60" s="109">
        <v>1000</v>
      </c>
      <c r="L60" s="11"/>
      <c r="M60" s="123" t="s">
        <v>187</v>
      </c>
      <c r="N60" s="48" t="s">
        <v>180</v>
      </c>
      <c r="O60" s="195"/>
      <c r="P60" s="198"/>
    </row>
    <row r="61" spans="1:16" s="55" customFormat="1" ht="57.75" customHeight="1">
      <c r="A61" s="193">
        <v>21</v>
      </c>
      <c r="B61" s="70" t="s">
        <v>42</v>
      </c>
      <c r="C61" s="93" t="s">
        <v>190</v>
      </c>
      <c r="D61" s="93" t="s">
        <v>191</v>
      </c>
      <c r="E61" s="93" t="s">
        <v>192</v>
      </c>
      <c r="F61" s="93" t="s">
        <v>193</v>
      </c>
      <c r="G61" s="93">
        <v>2024</v>
      </c>
      <c r="H61" s="93" t="s">
        <v>194</v>
      </c>
      <c r="I61" s="115">
        <v>10000</v>
      </c>
      <c r="J61" s="115"/>
      <c r="K61" s="115"/>
      <c r="L61" s="115">
        <v>10000</v>
      </c>
      <c r="M61" s="93" t="s">
        <v>195</v>
      </c>
      <c r="N61" s="78" t="s">
        <v>196</v>
      </c>
      <c r="O61" s="195" t="s">
        <v>188</v>
      </c>
      <c r="P61" s="198"/>
    </row>
    <row r="62" spans="1:16" s="55" customFormat="1" ht="90" customHeight="1">
      <c r="A62" s="194"/>
      <c r="B62" s="70" t="s">
        <v>51</v>
      </c>
      <c r="C62" s="77" t="s">
        <v>197</v>
      </c>
      <c r="D62" s="94" t="s">
        <v>198</v>
      </c>
      <c r="E62" s="77" t="s">
        <v>45</v>
      </c>
      <c r="F62" s="81" t="s">
        <v>58</v>
      </c>
      <c r="G62" s="77">
        <v>2022</v>
      </c>
      <c r="H62" s="94" t="s">
        <v>199</v>
      </c>
      <c r="I62" s="115">
        <v>10000</v>
      </c>
      <c r="J62" s="109">
        <v>10000</v>
      </c>
      <c r="K62" s="11"/>
      <c r="L62" s="109"/>
      <c r="M62" s="77" t="s">
        <v>156</v>
      </c>
      <c r="N62" s="78" t="s">
        <v>196</v>
      </c>
      <c r="O62" s="195"/>
      <c r="P62" s="198"/>
    </row>
    <row r="63" spans="1:16" s="55" customFormat="1" ht="108" customHeight="1">
      <c r="A63" s="193">
        <v>22</v>
      </c>
      <c r="B63" s="70" t="s">
        <v>42</v>
      </c>
      <c r="C63" s="48" t="s">
        <v>200</v>
      </c>
      <c r="D63" s="48" t="s">
        <v>201</v>
      </c>
      <c r="E63" s="48" t="s">
        <v>45</v>
      </c>
      <c r="F63" s="48" t="s">
        <v>46</v>
      </c>
      <c r="G63" s="78" t="s">
        <v>47</v>
      </c>
      <c r="H63" s="95" t="s">
        <v>202</v>
      </c>
      <c r="I63" s="70">
        <v>2087</v>
      </c>
      <c r="J63" s="11">
        <v>1500</v>
      </c>
      <c r="K63" s="11">
        <v>587</v>
      </c>
      <c r="L63" s="11"/>
      <c r="M63" s="48" t="s">
        <v>164</v>
      </c>
      <c r="N63" s="48" t="s">
        <v>180</v>
      </c>
      <c r="O63" s="195" t="s">
        <v>188</v>
      </c>
      <c r="P63" s="198"/>
    </row>
    <row r="64" spans="1:16" s="55" customFormat="1" ht="106.5" customHeight="1">
      <c r="A64" s="194"/>
      <c r="B64" s="70" t="s">
        <v>51</v>
      </c>
      <c r="C64" s="48" t="s">
        <v>200</v>
      </c>
      <c r="D64" s="48" t="s">
        <v>201</v>
      </c>
      <c r="E64" s="48" t="s">
        <v>45</v>
      </c>
      <c r="F64" s="48" t="s">
        <v>46</v>
      </c>
      <c r="G64" s="78" t="s">
        <v>47</v>
      </c>
      <c r="H64" s="95" t="s">
        <v>202</v>
      </c>
      <c r="I64" s="103">
        <v>2416</v>
      </c>
      <c r="J64" s="109">
        <v>1208</v>
      </c>
      <c r="K64" s="109">
        <v>1208</v>
      </c>
      <c r="L64" s="11"/>
      <c r="M64" s="77" t="s">
        <v>70</v>
      </c>
      <c r="N64" s="48" t="s">
        <v>180</v>
      </c>
      <c r="O64" s="195"/>
      <c r="P64" s="198"/>
    </row>
    <row r="65" spans="1:16" s="55" customFormat="1" ht="72.75" customHeight="1">
      <c r="A65" s="193">
        <v>23</v>
      </c>
      <c r="B65" s="70" t="s">
        <v>42</v>
      </c>
      <c r="C65" s="78" t="s">
        <v>203</v>
      </c>
      <c r="D65" s="78" t="s">
        <v>204</v>
      </c>
      <c r="E65" s="48" t="s">
        <v>57</v>
      </c>
      <c r="F65" s="48" t="s">
        <v>46</v>
      </c>
      <c r="G65" s="48" t="s">
        <v>59</v>
      </c>
      <c r="H65" s="78" t="s">
        <v>205</v>
      </c>
      <c r="I65" s="106">
        <v>3460</v>
      </c>
      <c r="J65" s="106"/>
      <c r="K65" s="106">
        <v>2000</v>
      </c>
      <c r="L65" s="106">
        <v>1460</v>
      </c>
      <c r="M65" s="78" t="s">
        <v>61</v>
      </c>
      <c r="N65" s="78" t="s">
        <v>180</v>
      </c>
      <c r="O65" s="195" t="s">
        <v>188</v>
      </c>
      <c r="P65" s="198"/>
    </row>
    <row r="66" spans="1:16" s="55" customFormat="1" ht="78" customHeight="1">
      <c r="A66" s="194"/>
      <c r="B66" s="70" t="s">
        <v>51</v>
      </c>
      <c r="C66" s="80" t="s">
        <v>206</v>
      </c>
      <c r="D66" s="78" t="s">
        <v>204</v>
      </c>
      <c r="E66" s="48" t="s">
        <v>57</v>
      </c>
      <c r="F66" s="48" t="s">
        <v>46</v>
      </c>
      <c r="G66" s="48" t="s">
        <v>59</v>
      </c>
      <c r="H66" s="80" t="s">
        <v>207</v>
      </c>
      <c r="I66" s="108">
        <v>4915</v>
      </c>
      <c r="J66" s="47"/>
      <c r="K66" s="132">
        <v>2915</v>
      </c>
      <c r="L66" s="132">
        <v>2000</v>
      </c>
      <c r="M66" s="78" t="s">
        <v>61</v>
      </c>
      <c r="N66" s="78" t="s">
        <v>180</v>
      </c>
      <c r="O66" s="195"/>
      <c r="P66" s="198"/>
    </row>
    <row r="67" spans="1:16" s="55" customFormat="1" ht="76.5" customHeight="1">
      <c r="A67" s="193">
        <v>24</v>
      </c>
      <c r="B67" s="70" t="s">
        <v>42</v>
      </c>
      <c r="C67" s="78" t="s">
        <v>208</v>
      </c>
      <c r="D67" s="78" t="s">
        <v>204</v>
      </c>
      <c r="E67" s="48" t="s">
        <v>57</v>
      </c>
      <c r="F67" s="48" t="s">
        <v>46</v>
      </c>
      <c r="G67" s="48" t="s">
        <v>59</v>
      </c>
      <c r="H67" s="78" t="s">
        <v>205</v>
      </c>
      <c r="I67" s="106">
        <v>2980</v>
      </c>
      <c r="J67" s="106"/>
      <c r="K67" s="106">
        <v>1700</v>
      </c>
      <c r="L67" s="106">
        <v>1280</v>
      </c>
      <c r="M67" s="78" t="s">
        <v>61</v>
      </c>
      <c r="N67" s="48" t="s">
        <v>180</v>
      </c>
      <c r="O67" s="195" t="s">
        <v>188</v>
      </c>
      <c r="P67" s="198"/>
    </row>
    <row r="68" spans="1:16" s="55" customFormat="1" ht="73.5" customHeight="1">
      <c r="A68" s="194"/>
      <c r="B68" s="70" t="s">
        <v>51</v>
      </c>
      <c r="C68" s="124" t="s">
        <v>209</v>
      </c>
      <c r="D68" s="78" t="s">
        <v>204</v>
      </c>
      <c r="E68" s="48" t="s">
        <v>57</v>
      </c>
      <c r="F68" s="48" t="s">
        <v>46</v>
      </c>
      <c r="G68" s="48" t="s">
        <v>59</v>
      </c>
      <c r="H68" s="80" t="s">
        <v>207</v>
      </c>
      <c r="I68" s="131">
        <v>4890</v>
      </c>
      <c r="J68" s="47"/>
      <c r="K68" s="132">
        <v>2890</v>
      </c>
      <c r="L68" s="132">
        <v>2000</v>
      </c>
      <c r="M68" s="78" t="s">
        <v>61</v>
      </c>
      <c r="N68" s="48" t="s">
        <v>180</v>
      </c>
      <c r="O68" s="195"/>
      <c r="P68" s="198"/>
    </row>
    <row r="69" spans="1:16" s="55" customFormat="1" ht="76.5" customHeight="1">
      <c r="A69" s="193">
        <v>25</v>
      </c>
      <c r="B69" s="70" t="s">
        <v>42</v>
      </c>
      <c r="C69" s="125" t="s">
        <v>210</v>
      </c>
      <c r="D69" s="78" t="s">
        <v>211</v>
      </c>
      <c r="E69" s="48" t="s">
        <v>57</v>
      </c>
      <c r="F69" s="48" t="s">
        <v>46</v>
      </c>
      <c r="G69" s="78" t="s">
        <v>59</v>
      </c>
      <c r="H69" s="125" t="s">
        <v>212</v>
      </c>
      <c r="I69" s="106">
        <v>5887</v>
      </c>
      <c r="J69" s="106"/>
      <c r="K69" s="106">
        <v>1000</v>
      </c>
      <c r="L69" s="106">
        <v>4887</v>
      </c>
      <c r="M69" s="78" t="s">
        <v>92</v>
      </c>
      <c r="N69" s="78" t="s">
        <v>180</v>
      </c>
      <c r="O69" s="195" t="s">
        <v>188</v>
      </c>
      <c r="P69" s="198"/>
    </row>
    <row r="70" spans="1:16" s="55" customFormat="1" ht="81.75" customHeight="1">
      <c r="A70" s="194"/>
      <c r="B70" s="70" t="s">
        <v>51</v>
      </c>
      <c r="C70" s="125" t="s">
        <v>210</v>
      </c>
      <c r="D70" s="78" t="s">
        <v>211</v>
      </c>
      <c r="E70" s="48" t="s">
        <v>57</v>
      </c>
      <c r="F70" s="48" t="s">
        <v>46</v>
      </c>
      <c r="G70" s="78" t="s">
        <v>59</v>
      </c>
      <c r="H70" s="125" t="s">
        <v>212</v>
      </c>
      <c r="I70" s="108">
        <v>1500</v>
      </c>
      <c r="J70" s="11"/>
      <c r="K70" s="106">
        <v>1000</v>
      </c>
      <c r="L70" s="109">
        <v>500</v>
      </c>
      <c r="M70" s="78" t="s">
        <v>92</v>
      </c>
      <c r="N70" s="78" t="s">
        <v>180</v>
      </c>
      <c r="O70" s="195"/>
      <c r="P70" s="198"/>
    </row>
    <row r="71" spans="1:16" s="55" customFormat="1" ht="63.75" customHeight="1">
      <c r="A71" s="193">
        <v>26</v>
      </c>
      <c r="B71" s="70" t="s">
        <v>42</v>
      </c>
      <c r="C71" s="78" t="s">
        <v>213</v>
      </c>
      <c r="D71" s="78" t="s">
        <v>214</v>
      </c>
      <c r="E71" s="48" t="s">
        <v>215</v>
      </c>
      <c r="F71" s="48" t="s">
        <v>46</v>
      </c>
      <c r="G71" s="48" t="s">
        <v>216</v>
      </c>
      <c r="H71" s="78" t="s">
        <v>217</v>
      </c>
      <c r="I71" s="106">
        <v>1165</v>
      </c>
      <c r="J71" s="106"/>
      <c r="K71" s="106"/>
      <c r="L71" s="106">
        <v>350</v>
      </c>
      <c r="M71" s="78" t="s">
        <v>61</v>
      </c>
      <c r="N71" s="48" t="s">
        <v>180</v>
      </c>
      <c r="O71" s="195" t="s">
        <v>188</v>
      </c>
      <c r="P71" s="198"/>
    </row>
    <row r="72" spans="1:16" s="55" customFormat="1" ht="66" customHeight="1">
      <c r="A72" s="194"/>
      <c r="B72" s="70" t="s">
        <v>51</v>
      </c>
      <c r="C72" s="124" t="s">
        <v>218</v>
      </c>
      <c r="D72" s="78" t="s">
        <v>214</v>
      </c>
      <c r="E72" s="48" t="s">
        <v>215</v>
      </c>
      <c r="F72" s="48" t="s">
        <v>46</v>
      </c>
      <c r="G72" s="77" t="s">
        <v>59</v>
      </c>
      <c r="H72" s="80" t="s">
        <v>207</v>
      </c>
      <c r="I72" s="131">
        <v>4521</v>
      </c>
      <c r="J72" s="47"/>
      <c r="K72" s="132">
        <v>2521</v>
      </c>
      <c r="L72" s="132">
        <v>2000</v>
      </c>
      <c r="M72" s="78" t="s">
        <v>61</v>
      </c>
      <c r="N72" s="48" t="s">
        <v>180</v>
      </c>
      <c r="O72" s="195"/>
      <c r="P72" s="198"/>
    </row>
    <row r="73" spans="1:16" s="57" customFormat="1" ht="24.75" customHeight="1">
      <c r="A73" s="190" t="s">
        <v>219</v>
      </c>
      <c r="B73" s="69" t="s">
        <v>38</v>
      </c>
      <c r="C73" s="180" t="s">
        <v>220</v>
      </c>
      <c r="D73" s="181"/>
      <c r="E73" s="181"/>
      <c r="F73" s="181"/>
      <c r="G73" s="181"/>
      <c r="H73" s="181"/>
      <c r="I73" s="100">
        <f aca="true" t="shared" si="6" ref="I73:L74">I75+I77+I79+I81+I83+I85+I87+I89+I91+I93+I95+I97+I99+I101+I103+I105+I107+I109+I111+I113+I115+I117+I119+I121+I123</f>
        <v>2942697</v>
      </c>
      <c r="J73" s="100">
        <f t="shared" si="6"/>
        <v>427500</v>
      </c>
      <c r="K73" s="100">
        <f t="shared" si="6"/>
        <v>636490</v>
      </c>
      <c r="L73" s="100">
        <f t="shared" si="6"/>
        <v>689827</v>
      </c>
      <c r="M73" s="69" t="s">
        <v>22</v>
      </c>
      <c r="N73" s="69" t="s">
        <v>22</v>
      </c>
      <c r="O73" s="69" t="s">
        <v>22</v>
      </c>
      <c r="P73" s="69" t="s">
        <v>22</v>
      </c>
    </row>
    <row r="74" spans="1:16" s="58" customFormat="1" ht="24.75" customHeight="1">
      <c r="A74" s="190"/>
      <c r="B74" s="69" t="s">
        <v>40</v>
      </c>
      <c r="C74" s="180" t="s">
        <v>220</v>
      </c>
      <c r="D74" s="181"/>
      <c r="E74" s="181"/>
      <c r="F74" s="181"/>
      <c r="G74" s="181"/>
      <c r="H74" s="181"/>
      <c r="I74" s="100">
        <f t="shared" si="6"/>
        <v>2942697</v>
      </c>
      <c r="J74" s="100">
        <f t="shared" si="6"/>
        <v>510350</v>
      </c>
      <c r="K74" s="100">
        <f t="shared" si="6"/>
        <v>583140</v>
      </c>
      <c r="L74" s="100">
        <f t="shared" si="6"/>
        <v>658327</v>
      </c>
      <c r="M74" s="69" t="s">
        <v>22</v>
      </c>
      <c r="N74" s="69" t="s">
        <v>22</v>
      </c>
      <c r="O74" s="69" t="s">
        <v>22</v>
      </c>
      <c r="P74" s="69" t="s">
        <v>22</v>
      </c>
    </row>
    <row r="75" spans="1:16" s="55" customFormat="1" ht="54.75" customHeight="1">
      <c r="A75" s="191">
        <v>27</v>
      </c>
      <c r="B75" s="70" t="s">
        <v>42</v>
      </c>
      <c r="C75" s="72" t="s">
        <v>221</v>
      </c>
      <c r="D75" s="72" t="s">
        <v>221</v>
      </c>
      <c r="E75" s="48" t="s">
        <v>45</v>
      </c>
      <c r="F75" s="89" t="s">
        <v>46</v>
      </c>
      <c r="G75" s="48" t="s">
        <v>47</v>
      </c>
      <c r="H75" s="48" t="s">
        <v>222</v>
      </c>
      <c r="I75" s="106">
        <v>13000</v>
      </c>
      <c r="J75" s="106">
        <v>7000</v>
      </c>
      <c r="K75" s="106">
        <v>6000</v>
      </c>
      <c r="L75" s="70"/>
      <c r="M75" s="78" t="s">
        <v>70</v>
      </c>
      <c r="N75" s="48" t="s">
        <v>93</v>
      </c>
      <c r="O75" s="195" t="s">
        <v>94</v>
      </c>
      <c r="P75" s="198"/>
    </row>
    <row r="76" spans="1:16" s="55" customFormat="1" ht="60" customHeight="1">
      <c r="A76" s="191"/>
      <c r="B76" s="70" t="s">
        <v>51</v>
      </c>
      <c r="C76" s="72" t="s">
        <v>221</v>
      </c>
      <c r="D76" s="72" t="s">
        <v>221</v>
      </c>
      <c r="E76" s="48" t="s">
        <v>45</v>
      </c>
      <c r="F76" s="89" t="s">
        <v>46</v>
      </c>
      <c r="G76" s="48" t="s">
        <v>47</v>
      </c>
      <c r="H76" s="48" t="s">
        <v>222</v>
      </c>
      <c r="I76" s="106">
        <v>13000</v>
      </c>
      <c r="J76" s="108">
        <v>5000</v>
      </c>
      <c r="K76" s="108">
        <v>8000</v>
      </c>
      <c r="L76" s="11"/>
      <c r="M76" s="77" t="s">
        <v>223</v>
      </c>
      <c r="N76" s="48" t="s">
        <v>93</v>
      </c>
      <c r="O76" s="195"/>
      <c r="P76" s="198"/>
    </row>
    <row r="77" spans="1:16" s="55" customFormat="1" ht="103.5" customHeight="1">
      <c r="A77" s="191">
        <v>28</v>
      </c>
      <c r="B77" s="70" t="s">
        <v>42</v>
      </c>
      <c r="C77" s="48" t="s">
        <v>224</v>
      </c>
      <c r="D77" s="48" t="s">
        <v>147</v>
      </c>
      <c r="E77" s="48" t="s">
        <v>104</v>
      </c>
      <c r="F77" s="48" t="s">
        <v>58</v>
      </c>
      <c r="G77" s="95" t="s">
        <v>154</v>
      </c>
      <c r="H77" s="126" t="s">
        <v>225</v>
      </c>
      <c r="I77" s="70">
        <v>3500</v>
      </c>
      <c r="J77" s="11">
        <v>3000</v>
      </c>
      <c r="K77" s="11"/>
      <c r="L77" s="11"/>
      <c r="M77" s="48" t="s">
        <v>156</v>
      </c>
      <c r="N77" s="48" t="s">
        <v>147</v>
      </c>
      <c r="O77" s="195" t="s">
        <v>127</v>
      </c>
      <c r="P77" s="198"/>
    </row>
    <row r="78" spans="1:16" s="55" customFormat="1" ht="108.75" customHeight="1">
      <c r="A78" s="191"/>
      <c r="B78" s="70" t="s">
        <v>51</v>
      </c>
      <c r="C78" s="48" t="s">
        <v>224</v>
      </c>
      <c r="D78" s="48" t="s">
        <v>147</v>
      </c>
      <c r="E78" s="48" t="s">
        <v>104</v>
      </c>
      <c r="F78" s="48" t="s">
        <v>58</v>
      </c>
      <c r="G78" s="80" t="s">
        <v>139</v>
      </c>
      <c r="H78" s="126" t="s">
        <v>225</v>
      </c>
      <c r="I78" s="70">
        <v>3500</v>
      </c>
      <c r="J78" s="103">
        <v>1500</v>
      </c>
      <c r="K78" s="103">
        <v>1500</v>
      </c>
      <c r="L78" s="70"/>
      <c r="M78" s="80" t="s">
        <v>164</v>
      </c>
      <c r="N78" s="48" t="s">
        <v>147</v>
      </c>
      <c r="O78" s="195"/>
      <c r="P78" s="198"/>
    </row>
    <row r="79" spans="1:16" s="55" customFormat="1" ht="72" customHeight="1">
      <c r="A79" s="191">
        <v>29</v>
      </c>
      <c r="B79" s="70" t="s">
        <v>42</v>
      </c>
      <c r="C79" s="78" t="s">
        <v>226</v>
      </c>
      <c r="D79" s="78" t="s">
        <v>147</v>
      </c>
      <c r="E79" s="78" t="s">
        <v>45</v>
      </c>
      <c r="F79" s="78" t="s">
        <v>58</v>
      </c>
      <c r="G79" s="78" t="s">
        <v>47</v>
      </c>
      <c r="H79" s="78" t="s">
        <v>227</v>
      </c>
      <c r="I79" s="70">
        <v>3900</v>
      </c>
      <c r="J79" s="70">
        <v>2000</v>
      </c>
      <c r="K79" s="70">
        <v>1900</v>
      </c>
      <c r="L79" s="70"/>
      <c r="M79" s="78" t="s">
        <v>70</v>
      </c>
      <c r="N79" s="78" t="s">
        <v>147</v>
      </c>
      <c r="O79" s="195" t="s">
        <v>127</v>
      </c>
      <c r="P79" s="198"/>
    </row>
    <row r="80" spans="1:16" s="55" customFormat="1" ht="79.5" customHeight="1">
      <c r="A80" s="191"/>
      <c r="B80" s="70" t="s">
        <v>51</v>
      </c>
      <c r="C80" s="78" t="s">
        <v>226</v>
      </c>
      <c r="D80" s="78" t="s">
        <v>147</v>
      </c>
      <c r="E80" s="78" t="s">
        <v>45</v>
      </c>
      <c r="F80" s="78" t="s">
        <v>58</v>
      </c>
      <c r="G80" s="78" t="s">
        <v>47</v>
      </c>
      <c r="H80" s="78" t="s">
        <v>227</v>
      </c>
      <c r="I80" s="70">
        <v>3900</v>
      </c>
      <c r="J80" s="103">
        <v>1000</v>
      </c>
      <c r="K80" s="103">
        <v>2900</v>
      </c>
      <c r="L80" s="70"/>
      <c r="M80" s="80" t="s">
        <v>223</v>
      </c>
      <c r="N80" s="78" t="s">
        <v>147</v>
      </c>
      <c r="O80" s="195"/>
      <c r="P80" s="198"/>
    </row>
    <row r="81" spans="1:16" s="55" customFormat="1" ht="160.5" customHeight="1">
      <c r="A81" s="191">
        <v>30</v>
      </c>
      <c r="B81" s="70" t="s">
        <v>42</v>
      </c>
      <c r="C81" s="48" t="s">
        <v>228</v>
      </c>
      <c r="D81" s="48" t="s">
        <v>147</v>
      </c>
      <c r="E81" s="48" t="s">
        <v>45</v>
      </c>
      <c r="F81" s="48" t="s">
        <v>58</v>
      </c>
      <c r="G81" s="48" t="s">
        <v>114</v>
      </c>
      <c r="H81" s="48" t="s">
        <v>229</v>
      </c>
      <c r="I81" s="11">
        <v>51200</v>
      </c>
      <c r="J81" s="11">
        <v>10000</v>
      </c>
      <c r="K81" s="11">
        <v>10000</v>
      </c>
      <c r="L81" s="11">
        <v>20000</v>
      </c>
      <c r="M81" s="48" t="s">
        <v>160</v>
      </c>
      <c r="N81" s="48" t="s">
        <v>147</v>
      </c>
      <c r="O81" s="195" t="s">
        <v>127</v>
      </c>
      <c r="P81" s="200"/>
    </row>
    <row r="82" spans="1:16" s="55" customFormat="1" ht="157.5" customHeight="1">
      <c r="A82" s="191"/>
      <c r="B82" s="70" t="s">
        <v>51</v>
      </c>
      <c r="C82" s="48" t="s">
        <v>228</v>
      </c>
      <c r="D82" s="48" t="s">
        <v>147</v>
      </c>
      <c r="E82" s="48" t="s">
        <v>45</v>
      </c>
      <c r="F82" s="48" t="s">
        <v>58</v>
      </c>
      <c r="G82" s="48" t="s">
        <v>114</v>
      </c>
      <c r="H82" s="48" t="s">
        <v>229</v>
      </c>
      <c r="I82" s="11">
        <v>51200</v>
      </c>
      <c r="J82" s="103">
        <v>1000</v>
      </c>
      <c r="K82" s="103">
        <v>6000</v>
      </c>
      <c r="L82" s="103">
        <v>6000</v>
      </c>
      <c r="M82" s="77" t="s">
        <v>230</v>
      </c>
      <c r="N82" s="48" t="s">
        <v>147</v>
      </c>
      <c r="O82" s="195"/>
      <c r="P82" s="198"/>
    </row>
    <row r="83" spans="1:16" s="55" customFormat="1" ht="70.5" customHeight="1">
      <c r="A83" s="191">
        <v>31</v>
      </c>
      <c r="B83" s="70" t="s">
        <v>42</v>
      </c>
      <c r="C83" s="78" t="s">
        <v>231</v>
      </c>
      <c r="D83" s="78" t="s">
        <v>147</v>
      </c>
      <c r="E83" s="78" t="s">
        <v>57</v>
      </c>
      <c r="F83" s="78" t="s">
        <v>58</v>
      </c>
      <c r="G83" s="78" t="s">
        <v>59</v>
      </c>
      <c r="H83" s="78" t="s">
        <v>232</v>
      </c>
      <c r="I83" s="106">
        <v>3300</v>
      </c>
      <c r="J83" s="47"/>
      <c r="K83" s="106">
        <v>300</v>
      </c>
      <c r="L83" s="70">
        <v>3000</v>
      </c>
      <c r="M83" s="78" t="s">
        <v>233</v>
      </c>
      <c r="N83" s="48" t="s">
        <v>147</v>
      </c>
      <c r="O83" s="195" t="s">
        <v>127</v>
      </c>
      <c r="P83" s="198"/>
    </row>
    <row r="84" spans="1:16" s="55" customFormat="1" ht="78" customHeight="1">
      <c r="A84" s="191"/>
      <c r="B84" s="70" t="s">
        <v>51</v>
      </c>
      <c r="C84" s="78" t="s">
        <v>231</v>
      </c>
      <c r="D84" s="78" t="s">
        <v>147</v>
      </c>
      <c r="E84" s="78" t="s">
        <v>57</v>
      </c>
      <c r="F84" s="78" t="s">
        <v>58</v>
      </c>
      <c r="G84" s="78" t="s">
        <v>59</v>
      </c>
      <c r="H84" s="78" t="s">
        <v>232</v>
      </c>
      <c r="I84" s="106">
        <v>3300</v>
      </c>
      <c r="J84" s="47"/>
      <c r="K84" s="106">
        <v>300</v>
      </c>
      <c r="L84" s="70">
        <v>3000</v>
      </c>
      <c r="M84" s="80" t="s">
        <v>61</v>
      </c>
      <c r="N84" s="48" t="s">
        <v>147</v>
      </c>
      <c r="O84" s="195"/>
      <c r="P84" s="204"/>
    </row>
    <row r="85" spans="1:16" s="55" customFormat="1" ht="93" customHeight="1">
      <c r="A85" s="191">
        <v>32</v>
      </c>
      <c r="B85" s="70" t="s">
        <v>42</v>
      </c>
      <c r="C85" s="127" t="s">
        <v>234</v>
      </c>
      <c r="D85" s="127" t="s">
        <v>235</v>
      </c>
      <c r="E85" s="127" t="s">
        <v>236</v>
      </c>
      <c r="F85" s="128" t="s">
        <v>73</v>
      </c>
      <c r="G85" s="78" t="s">
        <v>86</v>
      </c>
      <c r="H85" s="127" t="s">
        <v>237</v>
      </c>
      <c r="I85" s="107">
        <v>3500</v>
      </c>
      <c r="J85" s="113"/>
      <c r="K85" s="133">
        <v>350</v>
      </c>
      <c r="L85" s="107">
        <v>2450</v>
      </c>
      <c r="M85" s="127" t="s">
        <v>238</v>
      </c>
      <c r="N85" s="127" t="s">
        <v>169</v>
      </c>
      <c r="O85" s="195" t="s">
        <v>127</v>
      </c>
      <c r="P85" s="198"/>
    </row>
    <row r="86" spans="1:16" s="55" customFormat="1" ht="90.75" customHeight="1">
      <c r="A86" s="191"/>
      <c r="B86" s="70" t="s">
        <v>51</v>
      </c>
      <c r="C86" s="127" t="s">
        <v>234</v>
      </c>
      <c r="D86" s="127" t="s">
        <v>235</v>
      </c>
      <c r="E86" s="127" t="s">
        <v>236</v>
      </c>
      <c r="F86" s="128" t="s">
        <v>73</v>
      </c>
      <c r="G86" s="78" t="s">
        <v>86</v>
      </c>
      <c r="H86" s="127" t="s">
        <v>237</v>
      </c>
      <c r="I86" s="107">
        <v>3500</v>
      </c>
      <c r="J86" s="113"/>
      <c r="K86" s="133">
        <v>350</v>
      </c>
      <c r="L86" s="107">
        <v>2450</v>
      </c>
      <c r="M86" s="134" t="s">
        <v>239</v>
      </c>
      <c r="N86" s="127" t="s">
        <v>169</v>
      </c>
      <c r="O86" s="195"/>
      <c r="P86" s="198"/>
    </row>
    <row r="87" spans="1:16" s="55" customFormat="1" ht="94.5" customHeight="1">
      <c r="A87" s="191">
        <v>33</v>
      </c>
      <c r="B87" s="70" t="s">
        <v>42</v>
      </c>
      <c r="C87" s="127" t="s">
        <v>240</v>
      </c>
      <c r="D87" s="127" t="s">
        <v>235</v>
      </c>
      <c r="E87" s="127" t="s">
        <v>236</v>
      </c>
      <c r="F87" s="128" t="s">
        <v>73</v>
      </c>
      <c r="G87" s="78" t="s">
        <v>86</v>
      </c>
      <c r="H87" s="127" t="s">
        <v>241</v>
      </c>
      <c r="I87" s="107">
        <v>3000</v>
      </c>
      <c r="J87" s="113"/>
      <c r="K87" s="133">
        <v>300</v>
      </c>
      <c r="L87" s="107">
        <v>2100</v>
      </c>
      <c r="M87" s="127" t="s">
        <v>238</v>
      </c>
      <c r="N87" s="127" t="s">
        <v>169</v>
      </c>
      <c r="O87" s="195" t="s">
        <v>127</v>
      </c>
      <c r="P87" s="198"/>
    </row>
    <row r="88" spans="1:16" s="55" customFormat="1" ht="96" customHeight="1">
      <c r="A88" s="191"/>
      <c r="B88" s="70" t="s">
        <v>51</v>
      </c>
      <c r="C88" s="127" t="s">
        <v>240</v>
      </c>
      <c r="D88" s="127" t="s">
        <v>235</v>
      </c>
      <c r="E88" s="127" t="s">
        <v>236</v>
      </c>
      <c r="F88" s="128" t="s">
        <v>73</v>
      </c>
      <c r="G88" s="78" t="s">
        <v>86</v>
      </c>
      <c r="H88" s="127" t="s">
        <v>241</v>
      </c>
      <c r="I88" s="107">
        <v>3000</v>
      </c>
      <c r="J88" s="113"/>
      <c r="K88" s="133">
        <v>300</v>
      </c>
      <c r="L88" s="107">
        <v>2100</v>
      </c>
      <c r="M88" s="134" t="s">
        <v>239</v>
      </c>
      <c r="N88" s="127" t="s">
        <v>169</v>
      </c>
      <c r="O88" s="195"/>
      <c r="P88" s="198"/>
    </row>
    <row r="89" spans="1:16" s="55" customFormat="1" ht="105" customHeight="1">
      <c r="A89" s="191">
        <v>34</v>
      </c>
      <c r="B89" s="70" t="s">
        <v>42</v>
      </c>
      <c r="C89" s="127" t="s">
        <v>242</v>
      </c>
      <c r="D89" s="127" t="s">
        <v>235</v>
      </c>
      <c r="E89" s="127" t="s">
        <v>236</v>
      </c>
      <c r="F89" s="128" t="s">
        <v>73</v>
      </c>
      <c r="G89" s="78" t="s">
        <v>86</v>
      </c>
      <c r="H89" s="127" t="s">
        <v>243</v>
      </c>
      <c r="I89" s="107">
        <v>2000</v>
      </c>
      <c r="J89" s="113"/>
      <c r="K89" s="133">
        <v>200</v>
      </c>
      <c r="L89" s="107">
        <v>1400</v>
      </c>
      <c r="M89" s="127" t="s">
        <v>238</v>
      </c>
      <c r="N89" s="127" t="s">
        <v>169</v>
      </c>
      <c r="O89" s="195" t="s">
        <v>127</v>
      </c>
      <c r="P89" s="198"/>
    </row>
    <row r="90" spans="1:16" s="55" customFormat="1" ht="111.75" customHeight="1">
      <c r="A90" s="191"/>
      <c r="B90" s="70" t="s">
        <v>51</v>
      </c>
      <c r="C90" s="127" t="s">
        <v>242</v>
      </c>
      <c r="D90" s="127" t="s">
        <v>235</v>
      </c>
      <c r="E90" s="127" t="s">
        <v>236</v>
      </c>
      <c r="F90" s="128" t="s">
        <v>73</v>
      </c>
      <c r="G90" s="78" t="s">
        <v>86</v>
      </c>
      <c r="H90" s="127" t="s">
        <v>243</v>
      </c>
      <c r="I90" s="107">
        <v>2000</v>
      </c>
      <c r="J90" s="113"/>
      <c r="K90" s="133">
        <v>200</v>
      </c>
      <c r="L90" s="107">
        <v>1400</v>
      </c>
      <c r="M90" s="134" t="s">
        <v>239</v>
      </c>
      <c r="N90" s="127" t="s">
        <v>169</v>
      </c>
      <c r="O90" s="195"/>
      <c r="P90" s="198"/>
    </row>
    <row r="91" spans="1:16" s="55" customFormat="1" ht="100.5" customHeight="1">
      <c r="A91" s="191">
        <v>35</v>
      </c>
      <c r="B91" s="70" t="s">
        <v>42</v>
      </c>
      <c r="C91" s="127" t="s">
        <v>244</v>
      </c>
      <c r="D91" s="127" t="s">
        <v>235</v>
      </c>
      <c r="E91" s="127" t="s">
        <v>236</v>
      </c>
      <c r="F91" s="128" t="s">
        <v>73</v>
      </c>
      <c r="G91" s="78" t="s">
        <v>86</v>
      </c>
      <c r="H91" s="127" t="s">
        <v>243</v>
      </c>
      <c r="I91" s="107">
        <v>2000</v>
      </c>
      <c r="J91" s="113"/>
      <c r="K91" s="133">
        <v>200</v>
      </c>
      <c r="L91" s="107">
        <v>1400</v>
      </c>
      <c r="M91" s="127" t="s">
        <v>238</v>
      </c>
      <c r="N91" s="127" t="s">
        <v>169</v>
      </c>
      <c r="O91" s="195" t="s">
        <v>127</v>
      </c>
      <c r="P91" s="198"/>
    </row>
    <row r="92" spans="1:16" s="55" customFormat="1" ht="102.75" customHeight="1">
      <c r="A92" s="191"/>
      <c r="B92" s="70" t="s">
        <v>51</v>
      </c>
      <c r="C92" s="127" t="s">
        <v>244</v>
      </c>
      <c r="D92" s="127" t="s">
        <v>235</v>
      </c>
      <c r="E92" s="127" t="s">
        <v>236</v>
      </c>
      <c r="F92" s="128" t="s">
        <v>73</v>
      </c>
      <c r="G92" s="78" t="s">
        <v>86</v>
      </c>
      <c r="H92" s="127" t="s">
        <v>243</v>
      </c>
      <c r="I92" s="107">
        <v>2000</v>
      </c>
      <c r="J92" s="113"/>
      <c r="K92" s="133">
        <v>200</v>
      </c>
      <c r="L92" s="107">
        <v>1400</v>
      </c>
      <c r="M92" s="134" t="s">
        <v>239</v>
      </c>
      <c r="N92" s="127" t="s">
        <v>169</v>
      </c>
      <c r="O92" s="195"/>
      <c r="P92" s="198"/>
    </row>
    <row r="93" spans="1:16" s="55" customFormat="1" ht="105.75" customHeight="1">
      <c r="A93" s="191">
        <v>36</v>
      </c>
      <c r="B93" s="70" t="s">
        <v>42</v>
      </c>
      <c r="C93" s="121" t="s">
        <v>245</v>
      </c>
      <c r="D93" s="121" t="s">
        <v>173</v>
      </c>
      <c r="E93" s="121" t="s">
        <v>57</v>
      </c>
      <c r="F93" s="129" t="s">
        <v>58</v>
      </c>
      <c r="G93" s="78" t="s">
        <v>86</v>
      </c>
      <c r="H93" s="127" t="s">
        <v>246</v>
      </c>
      <c r="I93" s="11">
        <v>20000</v>
      </c>
      <c r="J93" s="47"/>
      <c r="K93" s="130">
        <v>2000</v>
      </c>
      <c r="L93" s="11">
        <v>14000</v>
      </c>
      <c r="M93" s="121" t="s">
        <v>92</v>
      </c>
      <c r="N93" s="121" t="s">
        <v>147</v>
      </c>
      <c r="O93" s="195" t="s">
        <v>127</v>
      </c>
      <c r="P93" s="198"/>
    </row>
    <row r="94" spans="1:16" s="55" customFormat="1" ht="93.75" customHeight="1">
      <c r="A94" s="191"/>
      <c r="B94" s="70" t="s">
        <v>51</v>
      </c>
      <c r="C94" s="121" t="s">
        <v>245</v>
      </c>
      <c r="D94" s="121" t="s">
        <v>173</v>
      </c>
      <c r="E94" s="121" t="s">
        <v>57</v>
      </c>
      <c r="F94" s="129" t="s">
        <v>58</v>
      </c>
      <c r="G94" s="78" t="s">
        <v>86</v>
      </c>
      <c r="H94" s="127" t="s">
        <v>246</v>
      </c>
      <c r="I94" s="11">
        <v>20000</v>
      </c>
      <c r="J94" s="47"/>
      <c r="K94" s="130">
        <v>2000</v>
      </c>
      <c r="L94" s="11">
        <v>14000</v>
      </c>
      <c r="M94" s="135" t="s">
        <v>75</v>
      </c>
      <c r="N94" s="121" t="s">
        <v>147</v>
      </c>
      <c r="O94" s="195"/>
      <c r="P94" s="198"/>
    </row>
    <row r="95" spans="1:16" s="55" customFormat="1" ht="126.75" customHeight="1">
      <c r="A95" s="191">
        <v>37</v>
      </c>
      <c r="B95" s="70" t="s">
        <v>42</v>
      </c>
      <c r="C95" s="121" t="s">
        <v>247</v>
      </c>
      <c r="D95" s="121" t="s">
        <v>173</v>
      </c>
      <c r="E95" s="121" t="s">
        <v>57</v>
      </c>
      <c r="F95" s="129" t="s">
        <v>58</v>
      </c>
      <c r="G95" s="78" t="s">
        <v>86</v>
      </c>
      <c r="H95" s="127" t="s">
        <v>248</v>
      </c>
      <c r="I95" s="11">
        <v>6000</v>
      </c>
      <c r="J95" s="47"/>
      <c r="K95" s="130">
        <v>600</v>
      </c>
      <c r="L95" s="130">
        <v>4200</v>
      </c>
      <c r="M95" s="121" t="s">
        <v>92</v>
      </c>
      <c r="N95" s="121" t="s">
        <v>147</v>
      </c>
      <c r="O95" s="195" t="s">
        <v>127</v>
      </c>
      <c r="P95" s="204"/>
    </row>
    <row r="96" spans="1:16" s="55" customFormat="1" ht="120" customHeight="1">
      <c r="A96" s="191"/>
      <c r="B96" s="70" t="s">
        <v>51</v>
      </c>
      <c r="C96" s="121" t="s">
        <v>247</v>
      </c>
      <c r="D96" s="121" t="s">
        <v>173</v>
      </c>
      <c r="E96" s="121" t="s">
        <v>57</v>
      </c>
      <c r="F96" s="129" t="s">
        <v>58</v>
      </c>
      <c r="G96" s="78" t="s">
        <v>86</v>
      </c>
      <c r="H96" s="127" t="s">
        <v>248</v>
      </c>
      <c r="I96" s="11">
        <v>6000</v>
      </c>
      <c r="J96" s="47"/>
      <c r="K96" s="130">
        <v>600</v>
      </c>
      <c r="L96" s="130">
        <v>4200</v>
      </c>
      <c r="M96" s="135" t="s">
        <v>75</v>
      </c>
      <c r="N96" s="121" t="s">
        <v>147</v>
      </c>
      <c r="O96" s="195"/>
      <c r="P96" s="204"/>
    </row>
    <row r="97" spans="1:16" s="55" customFormat="1" ht="115.5" customHeight="1">
      <c r="A97" s="191">
        <v>38</v>
      </c>
      <c r="B97" s="70" t="s">
        <v>42</v>
      </c>
      <c r="C97" s="121" t="s">
        <v>249</v>
      </c>
      <c r="D97" s="121" t="s">
        <v>173</v>
      </c>
      <c r="E97" s="121" t="s">
        <v>57</v>
      </c>
      <c r="F97" s="129" t="s">
        <v>58</v>
      </c>
      <c r="G97" s="78" t="s">
        <v>86</v>
      </c>
      <c r="H97" s="127" t="s">
        <v>250</v>
      </c>
      <c r="I97" s="11">
        <v>6000</v>
      </c>
      <c r="J97" s="47"/>
      <c r="K97" s="130">
        <v>600</v>
      </c>
      <c r="L97" s="11">
        <v>4200</v>
      </c>
      <c r="M97" s="121" t="s">
        <v>92</v>
      </c>
      <c r="N97" s="121" t="s">
        <v>147</v>
      </c>
      <c r="O97" s="195" t="s">
        <v>127</v>
      </c>
      <c r="P97" s="204"/>
    </row>
    <row r="98" spans="1:16" s="55" customFormat="1" ht="115.5" customHeight="1">
      <c r="A98" s="191"/>
      <c r="B98" s="70" t="s">
        <v>51</v>
      </c>
      <c r="C98" s="121" t="s">
        <v>249</v>
      </c>
      <c r="D98" s="121" t="s">
        <v>173</v>
      </c>
      <c r="E98" s="121" t="s">
        <v>57</v>
      </c>
      <c r="F98" s="129" t="s">
        <v>58</v>
      </c>
      <c r="G98" s="78" t="s">
        <v>86</v>
      </c>
      <c r="H98" s="127" t="s">
        <v>250</v>
      </c>
      <c r="I98" s="11">
        <v>6000</v>
      </c>
      <c r="J98" s="47"/>
      <c r="K98" s="130">
        <v>600</v>
      </c>
      <c r="L98" s="11">
        <v>4200</v>
      </c>
      <c r="M98" s="135" t="s">
        <v>75</v>
      </c>
      <c r="N98" s="121" t="s">
        <v>147</v>
      </c>
      <c r="O98" s="195"/>
      <c r="P98" s="204"/>
    </row>
    <row r="99" spans="1:16" s="55" customFormat="1" ht="106.5" customHeight="1">
      <c r="A99" s="191">
        <v>39</v>
      </c>
      <c r="B99" s="70" t="s">
        <v>42</v>
      </c>
      <c r="C99" s="121" t="s">
        <v>251</v>
      </c>
      <c r="D99" s="121" t="s">
        <v>173</v>
      </c>
      <c r="E99" s="121" t="s">
        <v>57</v>
      </c>
      <c r="F99" s="129" t="s">
        <v>58</v>
      </c>
      <c r="G99" s="78" t="s">
        <v>86</v>
      </c>
      <c r="H99" s="127" t="s">
        <v>252</v>
      </c>
      <c r="I99" s="11">
        <v>5000</v>
      </c>
      <c r="J99" s="47"/>
      <c r="K99" s="130">
        <v>500</v>
      </c>
      <c r="L99" s="11">
        <v>3500</v>
      </c>
      <c r="M99" s="121" t="s">
        <v>92</v>
      </c>
      <c r="N99" s="121" t="s">
        <v>147</v>
      </c>
      <c r="O99" s="195" t="s">
        <v>127</v>
      </c>
      <c r="P99" s="204"/>
    </row>
    <row r="100" spans="1:16" s="55" customFormat="1" ht="97.5" customHeight="1">
      <c r="A100" s="191"/>
      <c r="B100" s="70" t="s">
        <v>51</v>
      </c>
      <c r="C100" s="121" t="s">
        <v>251</v>
      </c>
      <c r="D100" s="121" t="s">
        <v>173</v>
      </c>
      <c r="E100" s="121" t="s">
        <v>57</v>
      </c>
      <c r="F100" s="129" t="s">
        <v>58</v>
      </c>
      <c r="G100" s="78" t="s">
        <v>86</v>
      </c>
      <c r="H100" s="127" t="s">
        <v>252</v>
      </c>
      <c r="I100" s="11">
        <v>5000</v>
      </c>
      <c r="J100" s="47"/>
      <c r="K100" s="130">
        <v>500</v>
      </c>
      <c r="L100" s="11">
        <v>3500</v>
      </c>
      <c r="M100" s="135" t="s">
        <v>75</v>
      </c>
      <c r="N100" s="121" t="s">
        <v>147</v>
      </c>
      <c r="O100" s="195"/>
      <c r="P100" s="204"/>
    </row>
    <row r="101" spans="1:16" s="55" customFormat="1" ht="105" customHeight="1">
      <c r="A101" s="191">
        <v>40</v>
      </c>
      <c r="B101" s="70" t="s">
        <v>42</v>
      </c>
      <c r="C101" s="121" t="s">
        <v>253</v>
      </c>
      <c r="D101" s="121" t="s">
        <v>173</v>
      </c>
      <c r="E101" s="121" t="s">
        <v>57</v>
      </c>
      <c r="F101" s="129" t="s">
        <v>58</v>
      </c>
      <c r="G101" s="78" t="s">
        <v>86</v>
      </c>
      <c r="H101" s="127" t="s">
        <v>250</v>
      </c>
      <c r="I101" s="11">
        <v>3000</v>
      </c>
      <c r="J101" s="47"/>
      <c r="K101" s="130">
        <v>300</v>
      </c>
      <c r="L101" s="11">
        <v>2100</v>
      </c>
      <c r="M101" s="121" t="s">
        <v>92</v>
      </c>
      <c r="N101" s="121" t="s">
        <v>147</v>
      </c>
      <c r="O101" s="195" t="s">
        <v>127</v>
      </c>
      <c r="P101" s="204"/>
    </row>
    <row r="102" spans="1:16" s="55" customFormat="1" ht="90" customHeight="1">
      <c r="A102" s="191"/>
      <c r="B102" s="70" t="s">
        <v>51</v>
      </c>
      <c r="C102" s="121" t="s">
        <v>253</v>
      </c>
      <c r="D102" s="121" t="s">
        <v>173</v>
      </c>
      <c r="E102" s="121" t="s">
        <v>57</v>
      </c>
      <c r="F102" s="129" t="s">
        <v>58</v>
      </c>
      <c r="G102" s="78" t="s">
        <v>86</v>
      </c>
      <c r="H102" s="127" t="s">
        <v>250</v>
      </c>
      <c r="I102" s="11">
        <v>3000</v>
      </c>
      <c r="J102" s="47"/>
      <c r="K102" s="130">
        <v>300</v>
      </c>
      <c r="L102" s="11">
        <v>2100</v>
      </c>
      <c r="M102" s="135" t="s">
        <v>75</v>
      </c>
      <c r="N102" s="121" t="s">
        <v>147</v>
      </c>
      <c r="O102" s="195"/>
      <c r="P102" s="204"/>
    </row>
    <row r="103" spans="1:16" s="55" customFormat="1" ht="112.5" customHeight="1">
      <c r="A103" s="191">
        <v>41</v>
      </c>
      <c r="B103" s="70" t="s">
        <v>42</v>
      </c>
      <c r="C103" s="121" t="s">
        <v>254</v>
      </c>
      <c r="D103" s="121" t="s">
        <v>173</v>
      </c>
      <c r="E103" s="121" t="s">
        <v>57</v>
      </c>
      <c r="F103" s="129" t="s">
        <v>58</v>
      </c>
      <c r="G103" s="78" t="s">
        <v>86</v>
      </c>
      <c r="H103" s="127" t="s">
        <v>248</v>
      </c>
      <c r="I103" s="11">
        <v>3000</v>
      </c>
      <c r="J103" s="47"/>
      <c r="K103" s="130">
        <v>300</v>
      </c>
      <c r="L103" s="130">
        <v>2100</v>
      </c>
      <c r="M103" s="121" t="s">
        <v>92</v>
      </c>
      <c r="N103" s="121" t="s">
        <v>147</v>
      </c>
      <c r="O103" s="195" t="s">
        <v>127</v>
      </c>
      <c r="P103" s="204"/>
    </row>
    <row r="104" spans="1:16" s="55" customFormat="1" ht="117" customHeight="1">
      <c r="A104" s="191"/>
      <c r="B104" s="70" t="s">
        <v>51</v>
      </c>
      <c r="C104" s="121" t="s">
        <v>254</v>
      </c>
      <c r="D104" s="121" t="s">
        <v>173</v>
      </c>
      <c r="E104" s="121" t="s">
        <v>57</v>
      </c>
      <c r="F104" s="129" t="s">
        <v>58</v>
      </c>
      <c r="G104" s="78" t="s">
        <v>86</v>
      </c>
      <c r="H104" s="127" t="s">
        <v>248</v>
      </c>
      <c r="I104" s="11">
        <v>3000</v>
      </c>
      <c r="J104" s="47"/>
      <c r="K104" s="130">
        <v>300</v>
      </c>
      <c r="L104" s="130">
        <v>2100</v>
      </c>
      <c r="M104" s="135" t="s">
        <v>75</v>
      </c>
      <c r="N104" s="121" t="s">
        <v>147</v>
      </c>
      <c r="O104" s="195"/>
      <c r="P104" s="204"/>
    </row>
    <row r="105" spans="1:16" s="55" customFormat="1" ht="87.75" customHeight="1">
      <c r="A105" s="191">
        <v>42</v>
      </c>
      <c r="B105" s="70" t="s">
        <v>42</v>
      </c>
      <c r="C105" s="121" t="s">
        <v>255</v>
      </c>
      <c r="D105" s="121" t="s">
        <v>173</v>
      </c>
      <c r="E105" s="121" t="s">
        <v>57</v>
      </c>
      <c r="F105" s="129" t="s">
        <v>58</v>
      </c>
      <c r="G105" s="78" t="s">
        <v>86</v>
      </c>
      <c r="H105" s="127" t="s">
        <v>256</v>
      </c>
      <c r="I105" s="11">
        <v>1400</v>
      </c>
      <c r="J105" s="47"/>
      <c r="K105" s="130">
        <v>140</v>
      </c>
      <c r="L105" s="11">
        <v>980</v>
      </c>
      <c r="M105" s="121" t="s">
        <v>92</v>
      </c>
      <c r="N105" s="121" t="s">
        <v>147</v>
      </c>
      <c r="O105" s="196" t="s">
        <v>257</v>
      </c>
      <c r="P105" s="198"/>
    </row>
    <row r="106" spans="1:16" s="55" customFormat="1" ht="90.75" customHeight="1">
      <c r="A106" s="191"/>
      <c r="B106" s="70" t="s">
        <v>51</v>
      </c>
      <c r="C106" s="121" t="s">
        <v>255</v>
      </c>
      <c r="D106" s="121" t="s">
        <v>173</v>
      </c>
      <c r="E106" s="121" t="s">
        <v>57</v>
      </c>
      <c r="F106" s="129" t="s">
        <v>58</v>
      </c>
      <c r="G106" s="78" t="s">
        <v>86</v>
      </c>
      <c r="H106" s="127" t="s">
        <v>256</v>
      </c>
      <c r="I106" s="11">
        <v>1400</v>
      </c>
      <c r="J106" s="47"/>
      <c r="K106" s="130">
        <v>140</v>
      </c>
      <c r="L106" s="11">
        <v>980</v>
      </c>
      <c r="M106" s="136" t="s">
        <v>258</v>
      </c>
      <c r="N106" s="121" t="s">
        <v>147</v>
      </c>
      <c r="O106" s="195"/>
      <c r="P106" s="198"/>
    </row>
    <row r="107" spans="1:16" s="55" customFormat="1" ht="60.75" customHeight="1">
      <c r="A107" s="191">
        <v>43</v>
      </c>
      <c r="B107" s="70" t="s">
        <v>42</v>
      </c>
      <c r="C107" s="83" t="s">
        <v>259</v>
      </c>
      <c r="D107" s="83" t="s">
        <v>260</v>
      </c>
      <c r="E107" s="83" t="s">
        <v>137</v>
      </c>
      <c r="F107" s="83" t="s">
        <v>261</v>
      </c>
      <c r="G107" s="48" t="s">
        <v>105</v>
      </c>
      <c r="H107" s="83" t="s">
        <v>262</v>
      </c>
      <c r="I107" s="70">
        <v>410000</v>
      </c>
      <c r="J107" s="106">
        <v>80000</v>
      </c>
      <c r="K107" s="106">
        <v>60000</v>
      </c>
      <c r="L107" s="11">
        <v>60000</v>
      </c>
      <c r="M107" s="120" t="s">
        <v>263</v>
      </c>
      <c r="N107" s="83" t="s">
        <v>128</v>
      </c>
      <c r="O107" s="195" t="s">
        <v>257</v>
      </c>
      <c r="P107" s="200"/>
    </row>
    <row r="108" spans="1:16" s="55" customFormat="1" ht="61.5" customHeight="1">
      <c r="A108" s="191"/>
      <c r="B108" s="70" t="s">
        <v>51</v>
      </c>
      <c r="C108" s="83" t="s">
        <v>259</v>
      </c>
      <c r="D108" s="83" t="s">
        <v>260</v>
      </c>
      <c r="E108" s="83" t="s">
        <v>137</v>
      </c>
      <c r="F108" s="83" t="s">
        <v>261</v>
      </c>
      <c r="G108" s="48" t="s">
        <v>105</v>
      </c>
      <c r="H108" s="83" t="s">
        <v>262</v>
      </c>
      <c r="I108" s="70">
        <v>410000</v>
      </c>
      <c r="J108" s="108">
        <v>100000</v>
      </c>
      <c r="K108" s="108">
        <v>50000</v>
      </c>
      <c r="L108" s="11">
        <v>60000</v>
      </c>
      <c r="M108" s="120" t="s">
        <v>263</v>
      </c>
      <c r="N108" s="83" t="s">
        <v>128</v>
      </c>
      <c r="O108" s="195"/>
      <c r="P108" s="198"/>
    </row>
    <row r="109" spans="1:16" s="55" customFormat="1" ht="63.75" customHeight="1">
      <c r="A109" s="191">
        <v>44</v>
      </c>
      <c r="B109" s="70" t="s">
        <v>42</v>
      </c>
      <c r="C109" s="83" t="s">
        <v>264</v>
      </c>
      <c r="D109" s="83" t="s">
        <v>265</v>
      </c>
      <c r="E109" s="83" t="s">
        <v>137</v>
      </c>
      <c r="F109" s="83" t="s">
        <v>261</v>
      </c>
      <c r="G109" s="48" t="s">
        <v>266</v>
      </c>
      <c r="H109" s="83" t="s">
        <v>267</v>
      </c>
      <c r="I109" s="70">
        <v>196200</v>
      </c>
      <c r="J109" s="47">
        <v>40000</v>
      </c>
      <c r="K109" s="47">
        <v>40000</v>
      </c>
      <c r="L109" s="47">
        <v>40000</v>
      </c>
      <c r="M109" s="83" t="s">
        <v>268</v>
      </c>
      <c r="N109" s="137" t="s">
        <v>128</v>
      </c>
      <c r="O109" s="196" t="s">
        <v>257</v>
      </c>
      <c r="P109" s="200"/>
    </row>
    <row r="110" spans="1:16" s="55" customFormat="1" ht="60.75" customHeight="1">
      <c r="A110" s="191"/>
      <c r="B110" s="70" t="s">
        <v>51</v>
      </c>
      <c r="C110" s="83" t="s">
        <v>264</v>
      </c>
      <c r="D110" s="83" t="s">
        <v>265</v>
      </c>
      <c r="E110" s="83" t="s">
        <v>137</v>
      </c>
      <c r="F110" s="83" t="s">
        <v>261</v>
      </c>
      <c r="G110" s="48" t="s">
        <v>266</v>
      </c>
      <c r="H110" s="83" t="s">
        <v>267</v>
      </c>
      <c r="I110" s="70">
        <v>196200</v>
      </c>
      <c r="J110" s="132">
        <v>50000</v>
      </c>
      <c r="K110" s="47">
        <v>40000</v>
      </c>
      <c r="L110" s="132">
        <v>30000</v>
      </c>
      <c r="M110" s="83" t="s">
        <v>268</v>
      </c>
      <c r="N110" s="137" t="s">
        <v>128</v>
      </c>
      <c r="O110" s="195"/>
      <c r="P110" s="198"/>
    </row>
    <row r="111" spans="1:16" s="55" customFormat="1" ht="60.75" customHeight="1">
      <c r="A111" s="191">
        <v>45</v>
      </c>
      <c r="B111" s="70" t="s">
        <v>42</v>
      </c>
      <c r="C111" s="83" t="s">
        <v>269</v>
      </c>
      <c r="D111" s="83" t="s">
        <v>128</v>
      </c>
      <c r="E111" s="83" t="s">
        <v>270</v>
      </c>
      <c r="F111" s="83" t="s">
        <v>261</v>
      </c>
      <c r="G111" s="48" t="s">
        <v>114</v>
      </c>
      <c r="H111" s="83" t="s">
        <v>271</v>
      </c>
      <c r="I111" s="106">
        <v>600000</v>
      </c>
      <c r="J111" s="70">
        <v>30000</v>
      </c>
      <c r="K111" s="70">
        <v>200000</v>
      </c>
      <c r="L111" s="70">
        <v>200000</v>
      </c>
      <c r="M111" s="120" t="s">
        <v>272</v>
      </c>
      <c r="N111" s="83" t="s">
        <v>128</v>
      </c>
      <c r="O111" s="196" t="s">
        <v>257</v>
      </c>
      <c r="P111" s="200"/>
    </row>
    <row r="112" spans="1:16" s="55" customFormat="1" ht="63.75" customHeight="1">
      <c r="A112" s="191"/>
      <c r="B112" s="70" t="s">
        <v>51</v>
      </c>
      <c r="C112" s="83" t="s">
        <v>269</v>
      </c>
      <c r="D112" s="83" t="s">
        <v>128</v>
      </c>
      <c r="E112" s="83" t="s">
        <v>270</v>
      </c>
      <c r="F112" s="83" t="s">
        <v>261</v>
      </c>
      <c r="G112" s="48" t="s">
        <v>114</v>
      </c>
      <c r="H112" s="83" t="s">
        <v>271</v>
      </c>
      <c r="I112" s="106">
        <v>600000</v>
      </c>
      <c r="J112" s="103">
        <v>40000</v>
      </c>
      <c r="K112" s="70">
        <v>200000</v>
      </c>
      <c r="L112" s="103">
        <v>190000</v>
      </c>
      <c r="M112" s="120" t="s">
        <v>272</v>
      </c>
      <c r="N112" s="83" t="s">
        <v>128</v>
      </c>
      <c r="O112" s="195"/>
      <c r="P112" s="198"/>
    </row>
    <row r="113" spans="1:16" s="55" customFormat="1" ht="57" customHeight="1">
      <c r="A113" s="191">
        <v>46</v>
      </c>
      <c r="B113" s="70" t="s">
        <v>42</v>
      </c>
      <c r="C113" s="83" t="s">
        <v>273</v>
      </c>
      <c r="D113" s="83" t="s">
        <v>274</v>
      </c>
      <c r="E113" s="83" t="s">
        <v>270</v>
      </c>
      <c r="F113" s="83" t="s">
        <v>261</v>
      </c>
      <c r="G113" s="48" t="s">
        <v>275</v>
      </c>
      <c r="H113" s="83" t="s">
        <v>276</v>
      </c>
      <c r="I113" s="106">
        <v>410000</v>
      </c>
      <c r="J113" s="106">
        <v>100000</v>
      </c>
      <c r="K113" s="106">
        <v>80000</v>
      </c>
      <c r="L113" s="11">
        <v>80000</v>
      </c>
      <c r="M113" s="120" t="s">
        <v>277</v>
      </c>
      <c r="N113" s="83" t="s">
        <v>128</v>
      </c>
      <c r="O113" s="196" t="s">
        <v>257</v>
      </c>
      <c r="P113" s="200"/>
    </row>
    <row r="114" spans="1:16" s="55" customFormat="1" ht="66.75" customHeight="1">
      <c r="A114" s="191"/>
      <c r="B114" s="70" t="s">
        <v>51</v>
      </c>
      <c r="C114" s="83" t="s">
        <v>273</v>
      </c>
      <c r="D114" s="83" t="s">
        <v>274</v>
      </c>
      <c r="E114" s="83" t="s">
        <v>270</v>
      </c>
      <c r="F114" s="83" t="s">
        <v>261</v>
      </c>
      <c r="G114" s="48" t="s">
        <v>275</v>
      </c>
      <c r="H114" s="83" t="s">
        <v>276</v>
      </c>
      <c r="I114" s="106">
        <v>410000</v>
      </c>
      <c r="J114" s="108">
        <v>130000</v>
      </c>
      <c r="K114" s="108">
        <v>65000</v>
      </c>
      <c r="L114" s="11">
        <v>80000</v>
      </c>
      <c r="M114" s="120" t="s">
        <v>277</v>
      </c>
      <c r="N114" s="83" t="s">
        <v>128</v>
      </c>
      <c r="O114" s="195"/>
      <c r="P114" s="198"/>
    </row>
    <row r="115" spans="1:16" s="55" customFormat="1" ht="87.75" customHeight="1">
      <c r="A115" s="191">
        <v>47</v>
      </c>
      <c r="B115" s="70" t="s">
        <v>42</v>
      </c>
      <c r="C115" s="83" t="s">
        <v>278</v>
      </c>
      <c r="D115" s="83" t="s">
        <v>279</v>
      </c>
      <c r="E115" s="83" t="s">
        <v>270</v>
      </c>
      <c r="F115" s="83" t="s">
        <v>261</v>
      </c>
      <c r="G115" s="48" t="s">
        <v>280</v>
      </c>
      <c r="H115" s="83" t="s">
        <v>281</v>
      </c>
      <c r="I115" s="106">
        <v>1100000</v>
      </c>
      <c r="J115" s="70">
        <v>140000</v>
      </c>
      <c r="K115" s="70">
        <v>200000</v>
      </c>
      <c r="L115" s="70">
        <v>200000</v>
      </c>
      <c r="M115" s="120" t="s">
        <v>277</v>
      </c>
      <c r="N115" s="83" t="s">
        <v>128</v>
      </c>
      <c r="O115" s="196" t="s">
        <v>257</v>
      </c>
      <c r="P115" s="200"/>
    </row>
    <row r="116" spans="1:16" s="55" customFormat="1" ht="88.5" customHeight="1">
      <c r="A116" s="191"/>
      <c r="B116" s="70" t="s">
        <v>51</v>
      </c>
      <c r="C116" s="83" t="s">
        <v>278</v>
      </c>
      <c r="D116" s="83" t="s">
        <v>279</v>
      </c>
      <c r="E116" s="83" t="s">
        <v>270</v>
      </c>
      <c r="F116" s="83" t="s">
        <v>261</v>
      </c>
      <c r="G116" s="48" t="s">
        <v>280</v>
      </c>
      <c r="H116" s="83" t="s">
        <v>281</v>
      </c>
      <c r="I116" s="106">
        <v>1100000</v>
      </c>
      <c r="J116" s="103">
        <v>170000</v>
      </c>
      <c r="K116" s="103">
        <v>170000</v>
      </c>
      <c r="L116" s="70">
        <v>200000</v>
      </c>
      <c r="M116" s="120" t="s">
        <v>277</v>
      </c>
      <c r="N116" s="83" t="s">
        <v>128</v>
      </c>
      <c r="O116" s="195"/>
      <c r="P116" s="198"/>
    </row>
    <row r="117" spans="1:16" s="55" customFormat="1" ht="135.75" customHeight="1">
      <c r="A117" s="191">
        <v>48</v>
      </c>
      <c r="B117" s="70" t="s">
        <v>42</v>
      </c>
      <c r="C117" s="79" t="s">
        <v>282</v>
      </c>
      <c r="D117" s="79" t="s">
        <v>283</v>
      </c>
      <c r="E117" s="79" t="s">
        <v>170</v>
      </c>
      <c r="F117" s="48" t="s">
        <v>58</v>
      </c>
      <c r="G117" s="79" t="s">
        <v>64</v>
      </c>
      <c r="H117" s="48" t="s">
        <v>284</v>
      </c>
      <c r="I117" s="11">
        <v>73000</v>
      </c>
      <c r="J117" s="70">
        <v>11000</v>
      </c>
      <c r="K117" s="70">
        <v>23000</v>
      </c>
      <c r="L117" s="70">
        <v>39000</v>
      </c>
      <c r="M117" s="78" t="s">
        <v>285</v>
      </c>
      <c r="N117" s="79" t="s">
        <v>286</v>
      </c>
      <c r="O117" s="195" t="s">
        <v>127</v>
      </c>
      <c r="P117" s="198"/>
    </row>
    <row r="118" spans="1:16" s="55" customFormat="1" ht="135.75" customHeight="1">
      <c r="A118" s="191"/>
      <c r="B118" s="70" t="s">
        <v>51</v>
      </c>
      <c r="C118" s="79" t="s">
        <v>282</v>
      </c>
      <c r="D118" s="79" t="s">
        <v>283</v>
      </c>
      <c r="E118" s="79" t="s">
        <v>170</v>
      </c>
      <c r="F118" s="48" t="s">
        <v>58</v>
      </c>
      <c r="G118" s="79" t="s">
        <v>64</v>
      </c>
      <c r="H118" s="48" t="s">
        <v>284</v>
      </c>
      <c r="I118" s="11">
        <v>73000</v>
      </c>
      <c r="J118" s="70">
        <v>11000</v>
      </c>
      <c r="K118" s="70">
        <v>23000</v>
      </c>
      <c r="L118" s="70">
        <v>39000</v>
      </c>
      <c r="M118" s="80" t="s">
        <v>49</v>
      </c>
      <c r="N118" s="48" t="s">
        <v>126</v>
      </c>
      <c r="O118" s="195"/>
      <c r="P118" s="198"/>
    </row>
    <row r="119" spans="1:16" s="55" customFormat="1" ht="76.5" customHeight="1">
      <c r="A119" s="191">
        <v>49</v>
      </c>
      <c r="B119" s="70" t="s">
        <v>42</v>
      </c>
      <c r="C119" s="78" t="s">
        <v>287</v>
      </c>
      <c r="D119" s="78" t="s">
        <v>130</v>
      </c>
      <c r="E119" s="48" t="s">
        <v>57</v>
      </c>
      <c r="F119" s="78" t="s">
        <v>46</v>
      </c>
      <c r="G119" s="78" t="s">
        <v>59</v>
      </c>
      <c r="H119" s="93" t="s">
        <v>288</v>
      </c>
      <c r="I119" s="70">
        <v>15000</v>
      </c>
      <c r="J119" s="70"/>
      <c r="K119" s="70">
        <v>6800</v>
      </c>
      <c r="L119" s="70">
        <v>8200</v>
      </c>
      <c r="M119" s="78" t="s">
        <v>92</v>
      </c>
      <c r="N119" s="78" t="s">
        <v>126</v>
      </c>
      <c r="O119" s="195" t="s">
        <v>127</v>
      </c>
      <c r="P119" s="198"/>
    </row>
    <row r="120" spans="1:16" s="55" customFormat="1" ht="111.75" customHeight="1">
      <c r="A120" s="191"/>
      <c r="B120" s="70" t="s">
        <v>51</v>
      </c>
      <c r="C120" s="78" t="s">
        <v>287</v>
      </c>
      <c r="D120" s="78" t="s">
        <v>130</v>
      </c>
      <c r="E120" s="48" t="s">
        <v>57</v>
      </c>
      <c r="F120" s="78" t="s">
        <v>46</v>
      </c>
      <c r="G120" s="78" t="s">
        <v>59</v>
      </c>
      <c r="H120" s="93" t="s">
        <v>288</v>
      </c>
      <c r="I120" s="70">
        <v>15000</v>
      </c>
      <c r="J120" s="70"/>
      <c r="K120" s="70">
        <v>6800</v>
      </c>
      <c r="L120" s="70">
        <v>8200</v>
      </c>
      <c r="M120" s="80" t="s">
        <v>61</v>
      </c>
      <c r="N120" s="78" t="s">
        <v>126</v>
      </c>
      <c r="O120" s="195"/>
      <c r="P120" s="198"/>
    </row>
    <row r="121" spans="1:16" s="55" customFormat="1" ht="106.5" customHeight="1">
      <c r="A121" s="191">
        <v>50</v>
      </c>
      <c r="B121" s="70" t="s">
        <v>42</v>
      </c>
      <c r="C121" s="48" t="s">
        <v>289</v>
      </c>
      <c r="D121" s="48" t="s">
        <v>290</v>
      </c>
      <c r="E121" s="48" t="s">
        <v>45</v>
      </c>
      <c r="F121" s="48" t="s">
        <v>46</v>
      </c>
      <c r="G121" s="48">
        <v>2022</v>
      </c>
      <c r="H121" s="48" t="s">
        <v>291</v>
      </c>
      <c r="I121" s="70">
        <v>1500</v>
      </c>
      <c r="J121" s="70">
        <v>1500</v>
      </c>
      <c r="K121" s="107"/>
      <c r="L121" s="107"/>
      <c r="M121" s="79" t="s">
        <v>292</v>
      </c>
      <c r="N121" s="79" t="s">
        <v>191</v>
      </c>
      <c r="O121" s="195" t="s">
        <v>188</v>
      </c>
      <c r="P121" s="198"/>
    </row>
    <row r="122" spans="1:16" s="55" customFormat="1" ht="94.5" customHeight="1">
      <c r="A122" s="191"/>
      <c r="B122" s="70" t="s">
        <v>51</v>
      </c>
      <c r="C122" s="75" t="s">
        <v>293</v>
      </c>
      <c r="D122" s="48" t="s">
        <v>290</v>
      </c>
      <c r="E122" s="48" t="s">
        <v>45</v>
      </c>
      <c r="F122" s="48" t="s">
        <v>46</v>
      </c>
      <c r="G122" s="77" t="s">
        <v>47</v>
      </c>
      <c r="H122" s="48" t="s">
        <v>291</v>
      </c>
      <c r="I122" s="70">
        <v>1500</v>
      </c>
      <c r="J122" s="109">
        <v>350</v>
      </c>
      <c r="K122" s="109">
        <v>1150</v>
      </c>
      <c r="L122" s="11"/>
      <c r="M122" s="119" t="s">
        <v>294</v>
      </c>
      <c r="N122" s="79" t="s">
        <v>191</v>
      </c>
      <c r="O122" s="195"/>
      <c r="P122" s="198"/>
    </row>
    <row r="123" spans="1:16" s="55" customFormat="1" ht="97.5" customHeight="1">
      <c r="A123" s="191">
        <v>51</v>
      </c>
      <c r="B123" s="70" t="s">
        <v>42</v>
      </c>
      <c r="C123" s="72" t="s">
        <v>295</v>
      </c>
      <c r="D123" s="72" t="s">
        <v>296</v>
      </c>
      <c r="E123" s="48" t="s">
        <v>45</v>
      </c>
      <c r="F123" s="73" t="s">
        <v>46</v>
      </c>
      <c r="G123" s="78" t="s">
        <v>64</v>
      </c>
      <c r="H123" s="78" t="s">
        <v>297</v>
      </c>
      <c r="I123" s="70">
        <v>7197</v>
      </c>
      <c r="J123" s="70">
        <v>3000</v>
      </c>
      <c r="K123" s="70">
        <v>3000</v>
      </c>
      <c r="L123" s="70">
        <v>1197</v>
      </c>
      <c r="M123" s="78" t="s">
        <v>49</v>
      </c>
      <c r="N123" s="48" t="s">
        <v>180</v>
      </c>
      <c r="O123" s="195" t="s">
        <v>188</v>
      </c>
      <c r="P123" s="198"/>
    </row>
    <row r="124" spans="1:16" s="55" customFormat="1" ht="88.5" customHeight="1">
      <c r="A124" s="191"/>
      <c r="B124" s="70" t="s">
        <v>51</v>
      </c>
      <c r="C124" s="72" t="s">
        <v>295</v>
      </c>
      <c r="D124" s="72" t="s">
        <v>296</v>
      </c>
      <c r="E124" s="48" t="s">
        <v>45</v>
      </c>
      <c r="F124" s="73" t="s">
        <v>46</v>
      </c>
      <c r="G124" s="78" t="s">
        <v>64</v>
      </c>
      <c r="H124" s="78" t="s">
        <v>297</v>
      </c>
      <c r="I124" s="70">
        <v>7197</v>
      </c>
      <c r="J124" s="109">
        <v>500</v>
      </c>
      <c r="K124" s="70">
        <v>3000</v>
      </c>
      <c r="L124" s="109">
        <v>3697</v>
      </c>
      <c r="M124" s="78" t="s">
        <v>49</v>
      </c>
      <c r="N124" s="48" t="s">
        <v>180</v>
      </c>
      <c r="O124" s="195"/>
      <c r="P124" s="198"/>
    </row>
    <row r="125" spans="1:16" s="58" customFormat="1" ht="24.75" customHeight="1">
      <c r="A125" s="190" t="s">
        <v>298</v>
      </c>
      <c r="B125" s="69" t="s">
        <v>38</v>
      </c>
      <c r="C125" s="180" t="s">
        <v>299</v>
      </c>
      <c r="D125" s="181"/>
      <c r="E125" s="181"/>
      <c r="F125" s="181"/>
      <c r="G125" s="181"/>
      <c r="H125" s="181"/>
      <c r="I125" s="100">
        <f aca="true" t="shared" si="7" ref="I125:L126">I127+I157+I161+I221</f>
        <v>1159211</v>
      </c>
      <c r="J125" s="100">
        <f t="shared" si="7"/>
        <v>153597</v>
      </c>
      <c r="K125" s="100">
        <f t="shared" si="7"/>
        <v>275773</v>
      </c>
      <c r="L125" s="100">
        <f t="shared" si="7"/>
        <v>242238</v>
      </c>
      <c r="M125" s="69" t="s">
        <v>22</v>
      </c>
      <c r="N125" s="69" t="s">
        <v>22</v>
      </c>
      <c r="O125" s="69" t="s">
        <v>22</v>
      </c>
      <c r="P125" s="69" t="s">
        <v>22</v>
      </c>
    </row>
    <row r="126" spans="1:16" s="57" customFormat="1" ht="24.75" customHeight="1">
      <c r="A126" s="190" t="s">
        <v>300</v>
      </c>
      <c r="B126" s="69" t="s">
        <v>40</v>
      </c>
      <c r="C126" s="180" t="s">
        <v>299</v>
      </c>
      <c r="D126" s="181"/>
      <c r="E126" s="181"/>
      <c r="F126" s="181"/>
      <c r="G126" s="181"/>
      <c r="H126" s="181"/>
      <c r="I126" s="100">
        <f t="shared" si="7"/>
        <v>1045779</v>
      </c>
      <c r="J126" s="100">
        <f t="shared" si="7"/>
        <v>22748</v>
      </c>
      <c r="K126" s="100">
        <f t="shared" si="7"/>
        <v>248547</v>
      </c>
      <c r="L126" s="100">
        <f t="shared" si="7"/>
        <v>285642</v>
      </c>
      <c r="M126" s="69" t="s">
        <v>22</v>
      </c>
      <c r="N126" s="69" t="s">
        <v>22</v>
      </c>
      <c r="O126" s="69" t="s">
        <v>22</v>
      </c>
      <c r="P126" s="69" t="s">
        <v>22</v>
      </c>
    </row>
    <row r="127" spans="1:16" s="57" customFormat="1" ht="24.75" customHeight="1">
      <c r="A127" s="190" t="s">
        <v>301</v>
      </c>
      <c r="B127" s="69" t="s">
        <v>38</v>
      </c>
      <c r="C127" s="182" t="s">
        <v>302</v>
      </c>
      <c r="D127" s="183"/>
      <c r="E127" s="183"/>
      <c r="F127" s="183"/>
      <c r="G127" s="183"/>
      <c r="H127" s="184"/>
      <c r="I127" s="100">
        <f aca="true" t="shared" si="8" ref="I127:L128">I129+I131+I133+I135+I137+I139+I141+I143+I145+I147+I149+I151+I153+I155</f>
        <v>249055</v>
      </c>
      <c r="J127" s="100">
        <f t="shared" si="8"/>
        <v>0</v>
      </c>
      <c r="K127" s="100">
        <f t="shared" si="8"/>
        <v>44315</v>
      </c>
      <c r="L127" s="100">
        <f t="shared" si="8"/>
        <v>71940</v>
      </c>
      <c r="M127" s="69" t="s">
        <v>22</v>
      </c>
      <c r="N127" s="69" t="s">
        <v>22</v>
      </c>
      <c r="O127" s="69" t="s">
        <v>22</v>
      </c>
      <c r="P127" s="69" t="s">
        <v>22</v>
      </c>
    </row>
    <row r="128" spans="1:16" s="57" customFormat="1" ht="24.75" customHeight="1">
      <c r="A128" s="190"/>
      <c r="B128" s="69" t="s">
        <v>40</v>
      </c>
      <c r="C128" s="182" t="s">
        <v>303</v>
      </c>
      <c r="D128" s="183"/>
      <c r="E128" s="183"/>
      <c r="F128" s="183"/>
      <c r="G128" s="183"/>
      <c r="H128" s="184"/>
      <c r="I128" s="100">
        <f t="shared" si="8"/>
        <v>174358</v>
      </c>
      <c r="J128" s="100">
        <f t="shared" si="8"/>
        <v>21248</v>
      </c>
      <c r="K128" s="100">
        <f t="shared" si="8"/>
        <v>34400</v>
      </c>
      <c r="L128" s="100">
        <f t="shared" si="8"/>
        <v>79800</v>
      </c>
      <c r="M128" s="69" t="s">
        <v>22</v>
      </c>
      <c r="N128" s="69" t="s">
        <v>22</v>
      </c>
      <c r="O128" s="69" t="s">
        <v>22</v>
      </c>
      <c r="P128" s="69" t="s">
        <v>22</v>
      </c>
    </row>
    <row r="129" spans="1:16" s="55" customFormat="1" ht="117" customHeight="1">
      <c r="A129" s="191">
        <v>52</v>
      </c>
      <c r="B129" s="70" t="s">
        <v>42</v>
      </c>
      <c r="C129" s="72" t="s">
        <v>304</v>
      </c>
      <c r="D129" s="72" t="s">
        <v>305</v>
      </c>
      <c r="E129" s="48" t="s">
        <v>57</v>
      </c>
      <c r="F129" s="73" t="s">
        <v>46</v>
      </c>
      <c r="G129" s="11">
        <v>2023</v>
      </c>
      <c r="H129" s="74" t="s">
        <v>306</v>
      </c>
      <c r="I129" s="101">
        <v>2615</v>
      </c>
      <c r="J129" s="112"/>
      <c r="K129" s="11">
        <v>2615</v>
      </c>
      <c r="L129" s="11"/>
      <c r="M129" s="48" t="s">
        <v>92</v>
      </c>
      <c r="N129" s="78" t="s">
        <v>307</v>
      </c>
      <c r="O129" s="195" t="s">
        <v>50</v>
      </c>
      <c r="P129" s="198"/>
    </row>
    <row r="130" spans="1:16" s="55" customFormat="1" ht="105.75" customHeight="1">
      <c r="A130" s="191"/>
      <c r="B130" s="70" t="s">
        <v>51</v>
      </c>
      <c r="C130" s="72" t="s">
        <v>304</v>
      </c>
      <c r="D130" s="72" t="s">
        <v>305</v>
      </c>
      <c r="E130" s="77" t="s">
        <v>45</v>
      </c>
      <c r="F130" s="73" t="s">
        <v>46</v>
      </c>
      <c r="G130" s="77">
        <v>2022</v>
      </c>
      <c r="H130" s="139" t="s">
        <v>308</v>
      </c>
      <c r="I130" s="102">
        <v>1273</v>
      </c>
      <c r="J130" s="109">
        <v>1273</v>
      </c>
      <c r="K130" s="109"/>
      <c r="L130" s="11"/>
      <c r="M130" s="77" t="s">
        <v>156</v>
      </c>
      <c r="N130" s="78" t="s">
        <v>307</v>
      </c>
      <c r="O130" s="195"/>
      <c r="P130" s="198"/>
    </row>
    <row r="131" spans="1:16" s="58" customFormat="1" ht="90" customHeight="1">
      <c r="A131" s="191">
        <v>53</v>
      </c>
      <c r="B131" s="70" t="s">
        <v>42</v>
      </c>
      <c r="C131" s="72" t="s">
        <v>309</v>
      </c>
      <c r="D131" s="72" t="s">
        <v>310</v>
      </c>
      <c r="E131" s="48" t="s">
        <v>57</v>
      </c>
      <c r="F131" s="73" t="s">
        <v>46</v>
      </c>
      <c r="G131" s="11" t="s">
        <v>59</v>
      </c>
      <c r="H131" s="74" t="s">
        <v>311</v>
      </c>
      <c r="I131" s="101">
        <v>8800</v>
      </c>
      <c r="J131" s="112"/>
      <c r="K131" s="11">
        <v>4000</v>
      </c>
      <c r="L131" s="11">
        <v>4800</v>
      </c>
      <c r="M131" s="48" t="s">
        <v>92</v>
      </c>
      <c r="N131" s="78" t="s">
        <v>310</v>
      </c>
      <c r="O131" s="195" t="s">
        <v>94</v>
      </c>
      <c r="P131" s="198"/>
    </row>
    <row r="132" spans="1:16" s="58" customFormat="1" ht="93.75" customHeight="1">
      <c r="A132" s="191"/>
      <c r="B132" s="70" t="s">
        <v>51</v>
      </c>
      <c r="C132" s="72" t="s">
        <v>309</v>
      </c>
      <c r="D132" s="72" t="s">
        <v>310</v>
      </c>
      <c r="E132" s="77" t="s">
        <v>45</v>
      </c>
      <c r="F132" s="73" t="s">
        <v>46</v>
      </c>
      <c r="G132" s="109" t="s">
        <v>64</v>
      </c>
      <c r="H132" s="74" t="s">
        <v>311</v>
      </c>
      <c r="I132" s="101">
        <v>8800</v>
      </c>
      <c r="J132" s="109">
        <v>3000</v>
      </c>
      <c r="K132" s="109">
        <v>4000</v>
      </c>
      <c r="L132" s="109">
        <v>1800</v>
      </c>
      <c r="M132" s="77" t="s">
        <v>49</v>
      </c>
      <c r="N132" s="78" t="s">
        <v>310</v>
      </c>
      <c r="O132" s="195"/>
      <c r="P132" s="198"/>
    </row>
    <row r="133" spans="1:16" s="55" customFormat="1" ht="102.75" customHeight="1">
      <c r="A133" s="191">
        <v>54</v>
      </c>
      <c r="B133" s="70" t="s">
        <v>42</v>
      </c>
      <c r="C133" s="48" t="s">
        <v>312</v>
      </c>
      <c r="D133" s="48" t="s">
        <v>120</v>
      </c>
      <c r="E133" s="48" t="s">
        <v>57</v>
      </c>
      <c r="F133" s="48" t="s">
        <v>58</v>
      </c>
      <c r="G133" s="48" t="s">
        <v>59</v>
      </c>
      <c r="H133" s="48" t="s">
        <v>313</v>
      </c>
      <c r="I133" s="106">
        <v>1000</v>
      </c>
      <c r="J133" s="106"/>
      <c r="K133" s="106">
        <v>100</v>
      </c>
      <c r="L133" s="106">
        <v>900</v>
      </c>
      <c r="M133" s="78" t="s">
        <v>92</v>
      </c>
      <c r="N133" s="48" t="s">
        <v>108</v>
      </c>
      <c r="O133" s="195" t="s">
        <v>109</v>
      </c>
      <c r="P133" s="198"/>
    </row>
    <row r="134" spans="1:16" s="55" customFormat="1" ht="105" customHeight="1">
      <c r="A134" s="191"/>
      <c r="B134" s="70" t="s">
        <v>51</v>
      </c>
      <c r="C134" s="48" t="s">
        <v>312</v>
      </c>
      <c r="D134" s="48" t="s">
        <v>120</v>
      </c>
      <c r="E134" s="77" t="s">
        <v>45</v>
      </c>
      <c r="F134" s="48" t="s">
        <v>58</v>
      </c>
      <c r="G134" s="77" t="s">
        <v>47</v>
      </c>
      <c r="H134" s="116" t="s">
        <v>314</v>
      </c>
      <c r="I134" s="108">
        <v>1300</v>
      </c>
      <c r="J134" s="108">
        <v>300</v>
      </c>
      <c r="K134" s="108">
        <v>1000</v>
      </c>
      <c r="L134" s="109"/>
      <c r="M134" s="77" t="s">
        <v>49</v>
      </c>
      <c r="N134" s="48" t="s">
        <v>108</v>
      </c>
      <c r="O134" s="195"/>
      <c r="P134" s="198"/>
    </row>
    <row r="135" spans="1:16" s="55" customFormat="1" ht="45" customHeight="1">
      <c r="A135" s="191">
        <v>55</v>
      </c>
      <c r="B135" s="70" t="s">
        <v>42</v>
      </c>
      <c r="C135" s="48" t="s">
        <v>315</v>
      </c>
      <c r="D135" s="48" t="s">
        <v>120</v>
      </c>
      <c r="E135" s="48" t="s">
        <v>57</v>
      </c>
      <c r="F135" s="48" t="s">
        <v>58</v>
      </c>
      <c r="G135" s="48">
        <v>2023</v>
      </c>
      <c r="H135" s="48" t="s">
        <v>316</v>
      </c>
      <c r="I135" s="106">
        <v>1900</v>
      </c>
      <c r="J135" s="106"/>
      <c r="K135" s="106">
        <v>1900</v>
      </c>
      <c r="L135" s="106"/>
      <c r="M135" s="78" t="s">
        <v>92</v>
      </c>
      <c r="N135" s="48" t="s">
        <v>108</v>
      </c>
      <c r="O135" s="195" t="s">
        <v>109</v>
      </c>
      <c r="P135" s="198"/>
    </row>
    <row r="136" spans="1:16" s="55" customFormat="1" ht="69.75" customHeight="1">
      <c r="A136" s="191"/>
      <c r="B136" s="70" t="s">
        <v>51</v>
      </c>
      <c r="C136" s="48" t="s">
        <v>315</v>
      </c>
      <c r="D136" s="48" t="s">
        <v>120</v>
      </c>
      <c r="E136" s="77" t="s">
        <v>45</v>
      </c>
      <c r="F136" s="48" t="s">
        <v>58</v>
      </c>
      <c r="G136" s="77" t="s">
        <v>47</v>
      </c>
      <c r="H136" s="116" t="s">
        <v>317</v>
      </c>
      <c r="I136" s="106">
        <v>1900</v>
      </c>
      <c r="J136" s="109">
        <v>500</v>
      </c>
      <c r="K136" s="109">
        <v>1400</v>
      </c>
      <c r="L136" s="11"/>
      <c r="M136" s="116" t="s">
        <v>318</v>
      </c>
      <c r="N136" s="48" t="s">
        <v>108</v>
      </c>
      <c r="O136" s="195"/>
      <c r="P136" s="204"/>
    </row>
    <row r="137" spans="1:16" s="55" customFormat="1" ht="72" customHeight="1">
      <c r="A137" s="191">
        <v>56</v>
      </c>
      <c r="B137" s="70" t="s">
        <v>42</v>
      </c>
      <c r="C137" s="48" t="s">
        <v>319</v>
      </c>
      <c r="D137" s="48" t="s">
        <v>120</v>
      </c>
      <c r="E137" s="48" t="s">
        <v>57</v>
      </c>
      <c r="F137" s="48" t="s">
        <v>58</v>
      </c>
      <c r="G137" s="48" t="s">
        <v>59</v>
      </c>
      <c r="H137" s="48" t="s">
        <v>320</v>
      </c>
      <c r="I137" s="106">
        <v>1000</v>
      </c>
      <c r="J137" s="106"/>
      <c r="K137" s="106">
        <v>100</v>
      </c>
      <c r="L137" s="106">
        <v>900</v>
      </c>
      <c r="M137" s="78" t="s">
        <v>92</v>
      </c>
      <c r="N137" s="48" t="s">
        <v>108</v>
      </c>
      <c r="O137" s="195" t="s">
        <v>109</v>
      </c>
      <c r="P137" s="198"/>
    </row>
    <row r="138" spans="1:16" s="55" customFormat="1" ht="97.5" customHeight="1">
      <c r="A138" s="191"/>
      <c r="B138" s="70" t="s">
        <v>51</v>
      </c>
      <c r="C138" s="48" t="s">
        <v>319</v>
      </c>
      <c r="D138" s="48" t="s">
        <v>120</v>
      </c>
      <c r="E138" s="77" t="s">
        <v>45</v>
      </c>
      <c r="F138" s="48" t="s">
        <v>58</v>
      </c>
      <c r="G138" s="77" t="s">
        <v>47</v>
      </c>
      <c r="H138" s="76" t="s">
        <v>321</v>
      </c>
      <c r="I138" s="102">
        <v>1500</v>
      </c>
      <c r="J138" s="108">
        <v>300</v>
      </c>
      <c r="K138" s="109">
        <v>1200</v>
      </c>
      <c r="L138" s="151"/>
      <c r="M138" s="116" t="s">
        <v>322</v>
      </c>
      <c r="N138" s="48" t="s">
        <v>108</v>
      </c>
      <c r="O138" s="195"/>
      <c r="P138" s="198"/>
    </row>
    <row r="139" spans="1:16" s="55" customFormat="1" ht="93.75" customHeight="1">
      <c r="A139" s="191">
        <v>57</v>
      </c>
      <c r="B139" s="70" t="s">
        <v>42</v>
      </c>
      <c r="C139" s="78" t="s">
        <v>323</v>
      </c>
      <c r="D139" s="78" t="s">
        <v>120</v>
      </c>
      <c r="E139" s="48" t="s">
        <v>57</v>
      </c>
      <c r="F139" s="78" t="s">
        <v>58</v>
      </c>
      <c r="G139" s="78" t="s">
        <v>86</v>
      </c>
      <c r="H139" s="78" t="s">
        <v>324</v>
      </c>
      <c r="I139" s="106">
        <v>75000</v>
      </c>
      <c r="J139" s="106"/>
      <c r="K139" s="106">
        <v>1000</v>
      </c>
      <c r="L139" s="106">
        <v>15000</v>
      </c>
      <c r="M139" s="78" t="s">
        <v>92</v>
      </c>
      <c r="N139" s="78" t="s">
        <v>108</v>
      </c>
      <c r="O139" s="195" t="s">
        <v>109</v>
      </c>
      <c r="P139" s="198"/>
    </row>
    <row r="140" spans="1:16" s="55" customFormat="1" ht="90" customHeight="1">
      <c r="A140" s="191"/>
      <c r="B140" s="70" t="s">
        <v>51</v>
      </c>
      <c r="C140" s="80" t="s">
        <v>325</v>
      </c>
      <c r="D140" s="78" t="s">
        <v>120</v>
      </c>
      <c r="E140" s="77" t="s">
        <v>45</v>
      </c>
      <c r="F140" s="78" t="s">
        <v>58</v>
      </c>
      <c r="G140" s="77" t="s">
        <v>64</v>
      </c>
      <c r="H140" s="78" t="s">
        <v>324</v>
      </c>
      <c r="I140" s="106">
        <v>75000</v>
      </c>
      <c r="J140" s="108">
        <v>2200</v>
      </c>
      <c r="K140" s="108">
        <v>9800</v>
      </c>
      <c r="L140" s="108">
        <v>63000</v>
      </c>
      <c r="M140" s="77" t="s">
        <v>49</v>
      </c>
      <c r="N140" s="78" t="s">
        <v>108</v>
      </c>
      <c r="O140" s="195"/>
      <c r="P140" s="198"/>
    </row>
    <row r="141" spans="1:16" s="55" customFormat="1" ht="81" customHeight="1">
      <c r="A141" s="191">
        <v>58</v>
      </c>
      <c r="B141" s="70" t="s">
        <v>42</v>
      </c>
      <c r="C141" s="78" t="s">
        <v>326</v>
      </c>
      <c r="D141" s="78" t="s">
        <v>96</v>
      </c>
      <c r="E141" s="48" t="s">
        <v>57</v>
      </c>
      <c r="F141" s="78" t="s">
        <v>58</v>
      </c>
      <c r="G141" s="70" t="s">
        <v>86</v>
      </c>
      <c r="H141" s="78" t="s">
        <v>327</v>
      </c>
      <c r="I141" s="106">
        <v>50000</v>
      </c>
      <c r="J141" s="106"/>
      <c r="K141" s="106">
        <v>1000</v>
      </c>
      <c r="L141" s="106">
        <v>10000</v>
      </c>
      <c r="M141" s="78" t="s">
        <v>92</v>
      </c>
      <c r="N141" s="78" t="s">
        <v>108</v>
      </c>
      <c r="O141" s="195" t="s">
        <v>109</v>
      </c>
      <c r="P141" s="198"/>
    </row>
    <row r="142" spans="1:16" s="55" customFormat="1" ht="90" customHeight="1">
      <c r="A142" s="191"/>
      <c r="B142" s="70" t="s">
        <v>51</v>
      </c>
      <c r="C142" s="140" t="s">
        <v>328</v>
      </c>
      <c r="D142" s="78" t="s">
        <v>96</v>
      </c>
      <c r="E142" s="116" t="s">
        <v>270</v>
      </c>
      <c r="F142" s="78" t="s">
        <v>58</v>
      </c>
      <c r="G142" s="103" t="s">
        <v>114</v>
      </c>
      <c r="H142" s="78" t="s">
        <v>327</v>
      </c>
      <c r="I142" s="106">
        <v>50000</v>
      </c>
      <c r="J142" s="108">
        <v>500</v>
      </c>
      <c r="K142" s="108">
        <v>500</v>
      </c>
      <c r="L142" s="106">
        <v>10000</v>
      </c>
      <c r="M142" s="84" t="s">
        <v>277</v>
      </c>
      <c r="N142" s="78" t="s">
        <v>108</v>
      </c>
      <c r="O142" s="195"/>
      <c r="P142" s="198"/>
    </row>
    <row r="143" spans="1:16" s="55" customFormat="1" ht="69" customHeight="1">
      <c r="A143" s="191">
        <v>59</v>
      </c>
      <c r="B143" s="70" t="s">
        <v>42</v>
      </c>
      <c r="C143" s="48" t="s">
        <v>329</v>
      </c>
      <c r="D143" s="48" t="s">
        <v>130</v>
      </c>
      <c r="E143" s="48" t="s">
        <v>57</v>
      </c>
      <c r="F143" s="48" t="s">
        <v>58</v>
      </c>
      <c r="G143" s="78" t="s">
        <v>59</v>
      </c>
      <c r="H143" s="48" t="s">
        <v>330</v>
      </c>
      <c r="I143" s="70">
        <v>4500</v>
      </c>
      <c r="J143" s="70"/>
      <c r="K143" s="70">
        <v>2300</v>
      </c>
      <c r="L143" s="70">
        <v>2200</v>
      </c>
      <c r="M143" s="78" t="s">
        <v>92</v>
      </c>
      <c r="N143" s="48" t="s">
        <v>126</v>
      </c>
      <c r="O143" s="195" t="s">
        <v>127</v>
      </c>
      <c r="P143" s="198"/>
    </row>
    <row r="144" spans="1:16" s="55" customFormat="1" ht="79.5" customHeight="1">
      <c r="A144" s="191"/>
      <c r="B144" s="70" t="s">
        <v>51</v>
      </c>
      <c r="C144" s="48" t="s">
        <v>329</v>
      </c>
      <c r="D144" s="48" t="s">
        <v>130</v>
      </c>
      <c r="E144" s="77" t="s">
        <v>45</v>
      </c>
      <c r="F144" s="48" t="s">
        <v>58</v>
      </c>
      <c r="G144" s="80" t="s">
        <v>47</v>
      </c>
      <c r="H144" s="48" t="s">
        <v>330</v>
      </c>
      <c r="I144" s="70">
        <v>4500</v>
      </c>
      <c r="J144" s="103">
        <v>1500</v>
      </c>
      <c r="K144" s="103">
        <v>3000</v>
      </c>
      <c r="L144" s="103"/>
      <c r="M144" s="80" t="s">
        <v>49</v>
      </c>
      <c r="N144" s="48" t="s">
        <v>126</v>
      </c>
      <c r="O144" s="195"/>
      <c r="P144" s="198"/>
    </row>
    <row r="145" spans="1:16" s="55" customFormat="1" ht="66.75" customHeight="1">
      <c r="A145" s="191">
        <v>60</v>
      </c>
      <c r="B145" s="70" t="s">
        <v>42</v>
      </c>
      <c r="C145" s="48" t="s">
        <v>331</v>
      </c>
      <c r="D145" s="48" t="s">
        <v>130</v>
      </c>
      <c r="E145" s="48" t="s">
        <v>57</v>
      </c>
      <c r="F145" s="48" t="s">
        <v>58</v>
      </c>
      <c r="G145" s="48">
        <v>2023</v>
      </c>
      <c r="H145" s="48" t="s">
        <v>332</v>
      </c>
      <c r="I145" s="70">
        <v>4000</v>
      </c>
      <c r="J145" s="70"/>
      <c r="K145" s="70">
        <v>4000</v>
      </c>
      <c r="L145" s="70"/>
      <c r="M145" s="78" t="s">
        <v>92</v>
      </c>
      <c r="N145" s="48" t="s">
        <v>126</v>
      </c>
      <c r="O145" s="195" t="s">
        <v>127</v>
      </c>
      <c r="P145" s="198"/>
    </row>
    <row r="146" spans="1:16" s="55" customFormat="1" ht="73.5" customHeight="1">
      <c r="A146" s="191"/>
      <c r="B146" s="70" t="s">
        <v>51</v>
      </c>
      <c r="C146" s="48" t="s">
        <v>331</v>
      </c>
      <c r="D146" s="48" t="s">
        <v>130</v>
      </c>
      <c r="E146" s="77" t="s">
        <v>45</v>
      </c>
      <c r="F146" s="48" t="s">
        <v>58</v>
      </c>
      <c r="G146" s="80" t="s">
        <v>47</v>
      </c>
      <c r="H146" s="48" t="s">
        <v>332</v>
      </c>
      <c r="I146" s="70">
        <v>4000</v>
      </c>
      <c r="J146" s="103">
        <v>1000</v>
      </c>
      <c r="K146" s="103">
        <v>3000</v>
      </c>
      <c r="L146" s="70"/>
      <c r="M146" s="80" t="s">
        <v>49</v>
      </c>
      <c r="N146" s="48" t="s">
        <v>126</v>
      </c>
      <c r="O146" s="195"/>
      <c r="P146" s="198"/>
    </row>
    <row r="147" spans="1:16" s="55" customFormat="1" ht="66.75" customHeight="1">
      <c r="A147" s="191">
        <v>61</v>
      </c>
      <c r="B147" s="70" t="s">
        <v>42</v>
      </c>
      <c r="C147" s="48" t="s">
        <v>333</v>
      </c>
      <c r="D147" s="48" t="s">
        <v>130</v>
      </c>
      <c r="E147" s="48" t="s">
        <v>57</v>
      </c>
      <c r="F147" s="48" t="s">
        <v>58</v>
      </c>
      <c r="G147" s="78" t="s">
        <v>59</v>
      </c>
      <c r="H147" s="48" t="s">
        <v>334</v>
      </c>
      <c r="I147" s="70">
        <v>6500</v>
      </c>
      <c r="J147" s="70"/>
      <c r="K147" s="70">
        <v>3300</v>
      </c>
      <c r="L147" s="70">
        <v>3200</v>
      </c>
      <c r="M147" s="78" t="s">
        <v>92</v>
      </c>
      <c r="N147" s="48" t="s">
        <v>126</v>
      </c>
      <c r="O147" s="195" t="s">
        <v>127</v>
      </c>
      <c r="P147" s="198"/>
    </row>
    <row r="148" spans="1:16" s="55" customFormat="1" ht="60" customHeight="1">
      <c r="A148" s="191"/>
      <c r="B148" s="70" t="s">
        <v>51</v>
      </c>
      <c r="C148" s="48" t="s">
        <v>333</v>
      </c>
      <c r="D148" s="48" t="s">
        <v>130</v>
      </c>
      <c r="E148" s="77" t="s">
        <v>45</v>
      </c>
      <c r="F148" s="48" t="s">
        <v>58</v>
      </c>
      <c r="G148" s="80" t="s">
        <v>47</v>
      </c>
      <c r="H148" s="48" t="s">
        <v>334</v>
      </c>
      <c r="I148" s="70">
        <v>6500</v>
      </c>
      <c r="J148" s="103">
        <v>1000</v>
      </c>
      <c r="K148" s="103">
        <v>5500</v>
      </c>
      <c r="L148" s="103"/>
      <c r="M148" s="80" t="s">
        <v>49</v>
      </c>
      <c r="N148" s="48" t="s">
        <v>126</v>
      </c>
      <c r="O148" s="195"/>
      <c r="P148" s="198"/>
    </row>
    <row r="149" spans="1:16" s="55" customFormat="1" ht="57" customHeight="1">
      <c r="A149" s="191">
        <v>62</v>
      </c>
      <c r="B149" s="70" t="s">
        <v>42</v>
      </c>
      <c r="C149" s="83" t="s">
        <v>335</v>
      </c>
      <c r="D149" s="48" t="s">
        <v>130</v>
      </c>
      <c r="E149" s="48" t="s">
        <v>57</v>
      </c>
      <c r="F149" s="48" t="s">
        <v>46</v>
      </c>
      <c r="G149" s="78" t="s">
        <v>59</v>
      </c>
      <c r="H149" s="48" t="s">
        <v>336</v>
      </c>
      <c r="I149" s="70">
        <v>11000</v>
      </c>
      <c r="J149" s="70"/>
      <c r="K149" s="70">
        <v>4500</v>
      </c>
      <c r="L149" s="70">
        <v>6500</v>
      </c>
      <c r="M149" s="78" t="s">
        <v>92</v>
      </c>
      <c r="N149" s="48" t="s">
        <v>126</v>
      </c>
      <c r="O149" s="195" t="s">
        <v>127</v>
      </c>
      <c r="P149" s="198"/>
    </row>
    <row r="150" spans="1:16" s="55" customFormat="1" ht="69.75" customHeight="1">
      <c r="A150" s="191"/>
      <c r="B150" s="70" t="s">
        <v>51</v>
      </c>
      <c r="C150" s="48" t="s">
        <v>337</v>
      </c>
      <c r="D150" s="48" t="s">
        <v>130</v>
      </c>
      <c r="E150" s="77" t="s">
        <v>45</v>
      </c>
      <c r="F150" s="48" t="s">
        <v>46</v>
      </c>
      <c r="G150" s="80" t="s">
        <v>64</v>
      </c>
      <c r="H150" s="48" t="s">
        <v>336</v>
      </c>
      <c r="I150" s="70">
        <v>11000</v>
      </c>
      <c r="J150" s="103">
        <v>1000</v>
      </c>
      <c r="K150" s="103">
        <v>5000</v>
      </c>
      <c r="L150" s="103">
        <v>5000</v>
      </c>
      <c r="M150" s="80" t="s">
        <v>49</v>
      </c>
      <c r="N150" s="48" t="s">
        <v>126</v>
      </c>
      <c r="O150" s="195"/>
      <c r="P150" s="198"/>
    </row>
    <row r="151" spans="1:16" s="55" customFormat="1" ht="43.5" customHeight="1">
      <c r="A151" s="191">
        <v>63</v>
      </c>
      <c r="B151" s="70" t="s">
        <v>42</v>
      </c>
      <c r="C151" s="78" t="s">
        <v>338</v>
      </c>
      <c r="D151" s="78" t="s">
        <v>124</v>
      </c>
      <c r="E151" s="48" t="s">
        <v>57</v>
      </c>
      <c r="F151" s="78" t="s">
        <v>46</v>
      </c>
      <c r="G151" s="78" t="s">
        <v>59</v>
      </c>
      <c r="H151" s="93" t="s">
        <v>339</v>
      </c>
      <c r="I151" s="70">
        <v>41400</v>
      </c>
      <c r="J151" s="70"/>
      <c r="K151" s="70">
        <v>16000</v>
      </c>
      <c r="L151" s="70">
        <v>20000</v>
      </c>
      <c r="M151" s="78" t="s">
        <v>92</v>
      </c>
      <c r="N151" s="48" t="s">
        <v>126</v>
      </c>
      <c r="O151" s="195" t="s">
        <v>127</v>
      </c>
      <c r="P151" s="200"/>
    </row>
    <row r="152" spans="1:16" s="55" customFormat="1" ht="48.75" customHeight="1">
      <c r="A152" s="191"/>
      <c r="B152" s="70" t="s">
        <v>51</v>
      </c>
      <c r="C152" s="83" t="s">
        <v>340</v>
      </c>
      <c r="D152" s="116" t="s">
        <v>341</v>
      </c>
      <c r="E152" s="116" t="s">
        <v>270</v>
      </c>
      <c r="F152" s="83" t="s">
        <v>261</v>
      </c>
      <c r="G152" s="80">
        <v>2022</v>
      </c>
      <c r="H152" s="116" t="s">
        <v>342</v>
      </c>
      <c r="I152" s="103">
        <v>2324</v>
      </c>
      <c r="J152" s="103">
        <v>2324</v>
      </c>
      <c r="K152" s="103"/>
      <c r="L152" s="103"/>
      <c r="M152" s="84" t="s">
        <v>343</v>
      </c>
      <c r="N152" s="48" t="s">
        <v>126</v>
      </c>
      <c r="O152" s="195"/>
      <c r="P152" s="198"/>
    </row>
    <row r="153" spans="1:16" s="55" customFormat="1" ht="42.75" customHeight="1">
      <c r="A153" s="191">
        <v>64</v>
      </c>
      <c r="B153" s="70" t="s">
        <v>42</v>
      </c>
      <c r="C153" s="78" t="s">
        <v>344</v>
      </c>
      <c r="D153" s="78" t="s">
        <v>124</v>
      </c>
      <c r="E153" s="48" t="s">
        <v>57</v>
      </c>
      <c r="F153" s="78" t="s">
        <v>46</v>
      </c>
      <c r="G153" s="78" t="s">
        <v>86</v>
      </c>
      <c r="H153" s="93" t="s">
        <v>345</v>
      </c>
      <c r="I153" s="106">
        <v>38400</v>
      </c>
      <c r="J153" s="70"/>
      <c r="K153" s="70">
        <v>3000</v>
      </c>
      <c r="L153" s="70">
        <v>6000</v>
      </c>
      <c r="M153" s="78" t="s">
        <v>92</v>
      </c>
      <c r="N153" s="48" t="s">
        <v>126</v>
      </c>
      <c r="O153" s="195" t="s">
        <v>127</v>
      </c>
      <c r="P153" s="200"/>
    </row>
    <row r="154" spans="1:16" s="55" customFormat="1" ht="48" customHeight="1">
      <c r="A154" s="191"/>
      <c r="B154" s="70" t="s">
        <v>51</v>
      </c>
      <c r="C154" s="48" t="s">
        <v>344</v>
      </c>
      <c r="D154" s="116" t="s">
        <v>341</v>
      </c>
      <c r="E154" s="116" t="s">
        <v>270</v>
      </c>
      <c r="F154" s="83" t="s">
        <v>261</v>
      </c>
      <c r="G154" s="80">
        <v>2022</v>
      </c>
      <c r="H154" s="116" t="s">
        <v>346</v>
      </c>
      <c r="I154" s="103">
        <v>2700</v>
      </c>
      <c r="J154" s="103">
        <v>2700</v>
      </c>
      <c r="K154" s="103"/>
      <c r="L154" s="103"/>
      <c r="M154" s="84" t="s">
        <v>343</v>
      </c>
      <c r="N154" s="48" t="s">
        <v>126</v>
      </c>
      <c r="O154" s="195"/>
      <c r="P154" s="198"/>
    </row>
    <row r="155" spans="1:16" s="55" customFormat="1" ht="39" customHeight="1">
      <c r="A155" s="191">
        <v>65</v>
      </c>
      <c r="B155" s="70" t="s">
        <v>42</v>
      </c>
      <c r="C155" s="78" t="s">
        <v>347</v>
      </c>
      <c r="D155" s="120" t="s">
        <v>348</v>
      </c>
      <c r="E155" s="83" t="s">
        <v>349</v>
      </c>
      <c r="F155" s="120" t="s">
        <v>261</v>
      </c>
      <c r="G155" s="78" t="s">
        <v>59</v>
      </c>
      <c r="H155" s="120" t="s">
        <v>350</v>
      </c>
      <c r="I155" s="70">
        <v>2940</v>
      </c>
      <c r="J155" s="152"/>
      <c r="K155" s="70">
        <v>500</v>
      </c>
      <c r="L155" s="70">
        <v>2440</v>
      </c>
      <c r="M155" s="120" t="s">
        <v>351</v>
      </c>
      <c r="N155" s="48" t="s">
        <v>126</v>
      </c>
      <c r="O155" s="195" t="s">
        <v>127</v>
      </c>
      <c r="P155" s="200"/>
    </row>
    <row r="156" spans="1:16" s="55" customFormat="1" ht="54.75" customHeight="1">
      <c r="A156" s="191"/>
      <c r="B156" s="70" t="s">
        <v>51</v>
      </c>
      <c r="C156" s="77" t="s">
        <v>352</v>
      </c>
      <c r="D156" s="116" t="s">
        <v>341</v>
      </c>
      <c r="E156" s="116" t="s">
        <v>270</v>
      </c>
      <c r="F156" s="83" t="s">
        <v>261</v>
      </c>
      <c r="G156" s="80">
        <v>2022</v>
      </c>
      <c r="H156" s="116" t="s">
        <v>353</v>
      </c>
      <c r="I156" s="103">
        <v>3561</v>
      </c>
      <c r="J156" s="103">
        <v>3651</v>
      </c>
      <c r="K156" s="103"/>
      <c r="L156" s="103"/>
      <c r="M156" s="84" t="s">
        <v>343</v>
      </c>
      <c r="N156" s="48" t="s">
        <v>126</v>
      </c>
      <c r="O156" s="195"/>
      <c r="P156" s="198"/>
    </row>
    <row r="157" spans="1:16" s="58" customFormat="1" ht="24.75" customHeight="1">
      <c r="A157" s="190" t="s">
        <v>354</v>
      </c>
      <c r="B157" s="69" t="s">
        <v>38</v>
      </c>
      <c r="C157" s="185" t="s">
        <v>355</v>
      </c>
      <c r="D157" s="183"/>
      <c r="E157" s="183"/>
      <c r="F157" s="183"/>
      <c r="G157" s="183"/>
      <c r="H157" s="184"/>
      <c r="I157" s="100">
        <f aca="true" t="shared" si="9" ref="I157:L158">I159</f>
        <v>2500</v>
      </c>
      <c r="J157" s="100">
        <f t="shared" si="9"/>
        <v>0</v>
      </c>
      <c r="K157" s="100">
        <f t="shared" si="9"/>
        <v>1000</v>
      </c>
      <c r="L157" s="100">
        <f t="shared" si="9"/>
        <v>1500</v>
      </c>
      <c r="M157" s="69" t="s">
        <v>22</v>
      </c>
      <c r="N157" s="69" t="s">
        <v>22</v>
      </c>
      <c r="O157" s="69" t="s">
        <v>22</v>
      </c>
      <c r="P157" s="69" t="s">
        <v>22</v>
      </c>
    </row>
    <row r="158" spans="1:16" s="58" customFormat="1" ht="24.75" customHeight="1">
      <c r="A158" s="190"/>
      <c r="B158" s="69" t="s">
        <v>40</v>
      </c>
      <c r="C158" s="185" t="s">
        <v>355</v>
      </c>
      <c r="D158" s="183"/>
      <c r="E158" s="183"/>
      <c r="F158" s="183"/>
      <c r="G158" s="183"/>
      <c r="H158" s="184"/>
      <c r="I158" s="100">
        <f t="shared" si="9"/>
        <v>2500</v>
      </c>
      <c r="J158" s="100">
        <f t="shared" si="9"/>
        <v>1500</v>
      </c>
      <c r="K158" s="100">
        <f t="shared" si="9"/>
        <v>1000</v>
      </c>
      <c r="L158" s="100">
        <f t="shared" si="9"/>
        <v>0</v>
      </c>
      <c r="M158" s="69" t="s">
        <v>22</v>
      </c>
      <c r="N158" s="69" t="s">
        <v>22</v>
      </c>
      <c r="O158" s="69" t="s">
        <v>22</v>
      </c>
      <c r="P158" s="69" t="s">
        <v>22</v>
      </c>
    </row>
    <row r="159" spans="1:16" s="55" customFormat="1" ht="60.75" customHeight="1">
      <c r="A159" s="191">
        <v>66</v>
      </c>
      <c r="B159" s="70" t="s">
        <v>42</v>
      </c>
      <c r="C159" s="141" t="s">
        <v>356</v>
      </c>
      <c r="D159" s="141" t="s">
        <v>357</v>
      </c>
      <c r="E159" s="78" t="s">
        <v>215</v>
      </c>
      <c r="F159" s="142" t="s">
        <v>58</v>
      </c>
      <c r="G159" s="78" t="s">
        <v>59</v>
      </c>
      <c r="H159" s="78" t="s">
        <v>358</v>
      </c>
      <c r="I159" s="150">
        <v>2500</v>
      </c>
      <c r="J159" s="106"/>
      <c r="K159" s="106">
        <v>1000</v>
      </c>
      <c r="L159" s="106">
        <v>1500</v>
      </c>
      <c r="M159" s="78" t="s">
        <v>61</v>
      </c>
      <c r="N159" s="48" t="s">
        <v>359</v>
      </c>
      <c r="O159" s="195" t="s">
        <v>360</v>
      </c>
      <c r="P159" s="198"/>
    </row>
    <row r="160" spans="1:16" s="55" customFormat="1" ht="207.75" customHeight="1">
      <c r="A160" s="191"/>
      <c r="B160" s="70" t="s">
        <v>51</v>
      </c>
      <c r="C160" s="141" t="s">
        <v>356</v>
      </c>
      <c r="D160" s="76" t="s">
        <v>341</v>
      </c>
      <c r="E160" s="77" t="s">
        <v>45</v>
      </c>
      <c r="F160" s="142" t="s">
        <v>58</v>
      </c>
      <c r="G160" s="77" t="s">
        <v>47</v>
      </c>
      <c r="H160" s="75" t="s">
        <v>361</v>
      </c>
      <c r="I160" s="150">
        <v>2500</v>
      </c>
      <c r="J160" s="109">
        <v>1500</v>
      </c>
      <c r="K160" s="11">
        <v>1000</v>
      </c>
      <c r="L160" s="109"/>
      <c r="M160" s="77" t="s">
        <v>362</v>
      </c>
      <c r="N160" s="48" t="s">
        <v>359</v>
      </c>
      <c r="O160" s="195"/>
      <c r="P160" s="198"/>
    </row>
    <row r="161" spans="1:16" s="57" customFormat="1" ht="24.75" customHeight="1">
      <c r="A161" s="190" t="s">
        <v>363</v>
      </c>
      <c r="B161" s="69" t="s">
        <v>38</v>
      </c>
      <c r="C161" s="182" t="s">
        <v>364</v>
      </c>
      <c r="D161" s="183"/>
      <c r="E161" s="183"/>
      <c r="F161" s="183"/>
      <c r="G161" s="183"/>
      <c r="H161" s="184"/>
      <c r="I161" s="100">
        <f aca="true" t="shared" si="10" ref="I161:L162">I163+I165+I167+I169+I171+I173+I175+I177+I179+I181+I183+I185+I187+I189+I191+I193+I195+I197+I199+I201+I203+I205+I207+I209+I211+I213+I215+I217+I219</f>
        <v>868524</v>
      </c>
      <c r="J161" s="100">
        <f t="shared" si="10"/>
        <v>153597</v>
      </c>
      <c r="K161" s="100">
        <f t="shared" si="10"/>
        <v>207756</v>
      </c>
      <c r="L161" s="100">
        <f t="shared" si="10"/>
        <v>152368</v>
      </c>
      <c r="M161" s="69" t="s">
        <v>22</v>
      </c>
      <c r="N161" s="69" t="s">
        <v>22</v>
      </c>
      <c r="O161" s="69" t="s">
        <v>22</v>
      </c>
      <c r="P161" s="69" t="s">
        <v>22</v>
      </c>
    </row>
    <row r="162" spans="1:16" s="57" customFormat="1" ht="24.75" customHeight="1">
      <c r="A162" s="190"/>
      <c r="B162" s="69" t="s">
        <v>40</v>
      </c>
      <c r="C162" s="182" t="s">
        <v>364</v>
      </c>
      <c r="D162" s="183"/>
      <c r="E162" s="183"/>
      <c r="F162" s="183"/>
      <c r="G162" s="183"/>
      <c r="H162" s="184"/>
      <c r="I162" s="100">
        <f t="shared" si="10"/>
        <v>831066</v>
      </c>
      <c r="J162" s="100">
        <f t="shared" si="10"/>
        <v>0</v>
      </c>
      <c r="K162" s="100">
        <f t="shared" si="10"/>
        <v>212796</v>
      </c>
      <c r="L162" s="100">
        <f t="shared" si="10"/>
        <v>185499</v>
      </c>
      <c r="M162" s="69" t="s">
        <v>22</v>
      </c>
      <c r="N162" s="69" t="s">
        <v>22</v>
      </c>
      <c r="O162" s="69" t="s">
        <v>22</v>
      </c>
      <c r="P162" s="69" t="s">
        <v>22</v>
      </c>
    </row>
    <row r="163" spans="1:16" s="55" customFormat="1" ht="120.75" customHeight="1">
      <c r="A163" s="191">
        <v>67</v>
      </c>
      <c r="B163" s="70" t="s">
        <v>42</v>
      </c>
      <c r="C163" s="74" t="s">
        <v>365</v>
      </c>
      <c r="D163" s="78" t="s">
        <v>366</v>
      </c>
      <c r="E163" s="78" t="s">
        <v>45</v>
      </c>
      <c r="F163" s="142" t="s">
        <v>58</v>
      </c>
      <c r="G163" s="78" t="s">
        <v>47</v>
      </c>
      <c r="H163" s="78" t="s">
        <v>367</v>
      </c>
      <c r="I163" s="70">
        <v>16381</v>
      </c>
      <c r="J163" s="70">
        <v>9829</v>
      </c>
      <c r="K163" s="70">
        <v>6552</v>
      </c>
      <c r="L163" s="70"/>
      <c r="M163" s="78" t="s">
        <v>223</v>
      </c>
      <c r="N163" s="78" t="s">
        <v>307</v>
      </c>
      <c r="O163" s="195" t="s">
        <v>50</v>
      </c>
      <c r="P163" s="198"/>
    </row>
    <row r="164" spans="1:16" s="55" customFormat="1" ht="267" customHeight="1">
      <c r="A164" s="191"/>
      <c r="B164" s="70" t="s">
        <v>51</v>
      </c>
      <c r="C164" s="74" t="s">
        <v>365</v>
      </c>
      <c r="D164" s="78" t="s">
        <v>366</v>
      </c>
      <c r="E164" s="80" t="s">
        <v>57</v>
      </c>
      <c r="F164" s="142" t="s">
        <v>58</v>
      </c>
      <c r="G164" s="77" t="s">
        <v>59</v>
      </c>
      <c r="H164" s="75" t="s">
        <v>368</v>
      </c>
      <c r="I164" s="102">
        <v>14710</v>
      </c>
      <c r="J164" s="153"/>
      <c r="K164" s="108">
        <f>I164*60%</f>
        <v>8826</v>
      </c>
      <c r="L164" s="109">
        <f>I164-K164</f>
        <v>5884</v>
      </c>
      <c r="M164" s="77" t="s">
        <v>57</v>
      </c>
      <c r="N164" s="78" t="s">
        <v>307</v>
      </c>
      <c r="O164" s="195"/>
      <c r="P164" s="198"/>
    </row>
    <row r="165" spans="1:16" s="55" customFormat="1" ht="228" customHeight="1">
      <c r="A165" s="191">
        <v>68</v>
      </c>
      <c r="B165" s="70" t="s">
        <v>42</v>
      </c>
      <c r="C165" s="74" t="s">
        <v>369</v>
      </c>
      <c r="D165" s="78" t="s">
        <v>366</v>
      </c>
      <c r="E165" s="78" t="s">
        <v>45</v>
      </c>
      <c r="F165" s="142" t="s">
        <v>58</v>
      </c>
      <c r="G165" s="78" t="s">
        <v>47</v>
      </c>
      <c r="H165" s="120" t="s">
        <v>881</v>
      </c>
      <c r="I165" s="70">
        <v>10057</v>
      </c>
      <c r="J165" s="70">
        <v>2011</v>
      </c>
      <c r="K165" s="70">
        <v>8046</v>
      </c>
      <c r="L165" s="70"/>
      <c r="M165" s="78" t="s">
        <v>223</v>
      </c>
      <c r="N165" s="78" t="s">
        <v>307</v>
      </c>
      <c r="O165" s="195" t="s">
        <v>50</v>
      </c>
      <c r="P165" s="198"/>
    </row>
    <row r="166" spans="1:16" s="55" customFormat="1" ht="177" customHeight="1">
      <c r="A166" s="191"/>
      <c r="B166" s="70" t="s">
        <v>51</v>
      </c>
      <c r="C166" s="75" t="s">
        <v>370</v>
      </c>
      <c r="D166" s="78" t="s">
        <v>366</v>
      </c>
      <c r="E166" s="80" t="s">
        <v>57</v>
      </c>
      <c r="F166" s="142" t="s">
        <v>58</v>
      </c>
      <c r="G166" s="77" t="s">
        <v>59</v>
      </c>
      <c r="H166" s="76" t="s">
        <v>882</v>
      </c>
      <c r="I166" s="102">
        <v>12870</v>
      </c>
      <c r="J166" s="153"/>
      <c r="K166" s="108">
        <f>I166*50%</f>
        <v>6435</v>
      </c>
      <c r="L166" s="109">
        <f>I166-K166</f>
        <v>6435</v>
      </c>
      <c r="M166" s="77" t="s">
        <v>57</v>
      </c>
      <c r="N166" s="78" t="s">
        <v>307</v>
      </c>
      <c r="O166" s="195"/>
      <c r="P166" s="198"/>
    </row>
    <row r="167" spans="1:16" s="55" customFormat="1" ht="213" customHeight="1">
      <c r="A167" s="191">
        <v>69</v>
      </c>
      <c r="B167" s="70" t="s">
        <v>42</v>
      </c>
      <c r="C167" s="74" t="s">
        <v>371</v>
      </c>
      <c r="D167" s="78" t="s">
        <v>366</v>
      </c>
      <c r="E167" s="78" t="s">
        <v>45</v>
      </c>
      <c r="F167" s="142" t="s">
        <v>58</v>
      </c>
      <c r="G167" s="78" t="s">
        <v>47</v>
      </c>
      <c r="H167" s="78" t="s">
        <v>372</v>
      </c>
      <c r="I167" s="70">
        <v>5656</v>
      </c>
      <c r="J167" s="70">
        <v>1131</v>
      </c>
      <c r="K167" s="70">
        <v>4525</v>
      </c>
      <c r="L167" s="70"/>
      <c r="M167" s="78" t="s">
        <v>223</v>
      </c>
      <c r="N167" s="78" t="s">
        <v>307</v>
      </c>
      <c r="O167" s="195" t="s">
        <v>50</v>
      </c>
      <c r="P167" s="198"/>
    </row>
    <row r="168" spans="1:16" s="55" customFormat="1" ht="127.5">
      <c r="A168" s="191"/>
      <c r="B168" s="70" t="s">
        <v>51</v>
      </c>
      <c r="C168" s="75" t="s">
        <v>373</v>
      </c>
      <c r="D168" s="78" t="s">
        <v>366</v>
      </c>
      <c r="E168" s="80" t="s">
        <v>57</v>
      </c>
      <c r="F168" s="142" t="s">
        <v>58</v>
      </c>
      <c r="G168" s="77">
        <v>2023</v>
      </c>
      <c r="H168" s="75" t="s">
        <v>374</v>
      </c>
      <c r="I168" s="102">
        <v>5391</v>
      </c>
      <c r="J168" s="153"/>
      <c r="K168" s="108">
        <f>I168</f>
        <v>5391</v>
      </c>
      <c r="L168" s="11"/>
      <c r="M168" s="77" t="s">
        <v>57</v>
      </c>
      <c r="N168" s="78" t="s">
        <v>307</v>
      </c>
      <c r="O168" s="195"/>
      <c r="P168" s="198"/>
    </row>
    <row r="169" spans="1:16" s="55" customFormat="1" ht="60.75">
      <c r="A169" s="191">
        <v>70</v>
      </c>
      <c r="B169" s="70" t="s">
        <v>42</v>
      </c>
      <c r="C169" s="143" t="s">
        <v>375</v>
      </c>
      <c r="D169" s="78" t="s">
        <v>366</v>
      </c>
      <c r="E169" s="144" t="s">
        <v>170</v>
      </c>
      <c r="F169" s="142" t="s">
        <v>58</v>
      </c>
      <c r="G169" s="93" t="s">
        <v>47</v>
      </c>
      <c r="H169" s="78" t="s">
        <v>376</v>
      </c>
      <c r="I169" s="70">
        <v>2695</v>
      </c>
      <c r="J169" s="70">
        <v>808</v>
      </c>
      <c r="K169" s="70">
        <v>1887</v>
      </c>
      <c r="L169" s="70"/>
      <c r="M169" s="78" t="s">
        <v>161</v>
      </c>
      <c r="N169" s="78" t="s">
        <v>307</v>
      </c>
      <c r="O169" s="195" t="s">
        <v>50</v>
      </c>
      <c r="P169" s="198"/>
    </row>
    <row r="170" spans="1:16" s="55" customFormat="1" ht="360" customHeight="1">
      <c r="A170" s="191"/>
      <c r="B170" s="70" t="s">
        <v>51</v>
      </c>
      <c r="C170" s="75" t="s">
        <v>377</v>
      </c>
      <c r="D170" s="78" t="s">
        <v>366</v>
      </c>
      <c r="E170" s="80" t="s">
        <v>57</v>
      </c>
      <c r="F170" s="142" t="s">
        <v>58</v>
      </c>
      <c r="G170" s="77">
        <v>2023</v>
      </c>
      <c r="H170" s="75" t="s">
        <v>378</v>
      </c>
      <c r="I170" s="102">
        <v>5344</v>
      </c>
      <c r="J170" s="153"/>
      <c r="K170" s="108">
        <f>I170</f>
        <v>5344</v>
      </c>
      <c r="L170" s="11"/>
      <c r="M170" s="77" t="s">
        <v>57</v>
      </c>
      <c r="N170" s="78" t="s">
        <v>307</v>
      </c>
      <c r="O170" s="195"/>
      <c r="P170" s="198"/>
    </row>
    <row r="171" spans="1:16" s="55" customFormat="1" ht="103.5" customHeight="1">
      <c r="A171" s="191">
        <v>71</v>
      </c>
      <c r="B171" s="70" t="s">
        <v>42</v>
      </c>
      <c r="C171" s="74" t="s">
        <v>379</v>
      </c>
      <c r="D171" s="78" t="s">
        <v>366</v>
      </c>
      <c r="E171" s="145" t="s">
        <v>170</v>
      </c>
      <c r="F171" s="142" t="s">
        <v>58</v>
      </c>
      <c r="G171" s="93" t="s">
        <v>47</v>
      </c>
      <c r="H171" s="78" t="s">
        <v>380</v>
      </c>
      <c r="I171" s="70">
        <v>2393</v>
      </c>
      <c r="J171" s="70">
        <v>718</v>
      </c>
      <c r="K171" s="70">
        <v>1675</v>
      </c>
      <c r="L171" s="70"/>
      <c r="M171" s="78" t="s">
        <v>161</v>
      </c>
      <c r="N171" s="78" t="s">
        <v>307</v>
      </c>
      <c r="O171" s="195" t="s">
        <v>50</v>
      </c>
      <c r="P171" s="198"/>
    </row>
    <row r="172" spans="1:16" s="55" customFormat="1" ht="96.75" customHeight="1">
      <c r="A172" s="191"/>
      <c r="B172" s="70" t="s">
        <v>51</v>
      </c>
      <c r="C172" s="74" t="s">
        <v>379</v>
      </c>
      <c r="D172" s="78" t="s">
        <v>366</v>
      </c>
      <c r="E172" s="80" t="s">
        <v>57</v>
      </c>
      <c r="F172" s="142" t="s">
        <v>58</v>
      </c>
      <c r="G172" s="77" t="s">
        <v>216</v>
      </c>
      <c r="H172" s="72" t="s">
        <v>381</v>
      </c>
      <c r="I172" s="102">
        <v>2281</v>
      </c>
      <c r="J172" s="153"/>
      <c r="K172" s="108"/>
      <c r="L172" s="109">
        <v>1000</v>
      </c>
      <c r="M172" s="77" t="s">
        <v>382</v>
      </c>
      <c r="N172" s="78" t="s">
        <v>307</v>
      </c>
      <c r="O172" s="195"/>
      <c r="P172" s="198"/>
    </row>
    <row r="173" spans="1:16" s="55" customFormat="1" ht="78" customHeight="1">
      <c r="A173" s="191">
        <v>72</v>
      </c>
      <c r="B173" s="70" t="s">
        <v>42</v>
      </c>
      <c r="C173" s="48" t="s">
        <v>383</v>
      </c>
      <c r="D173" s="125" t="s">
        <v>384</v>
      </c>
      <c r="E173" s="48" t="s">
        <v>45</v>
      </c>
      <c r="F173" s="48" t="s">
        <v>58</v>
      </c>
      <c r="G173" s="48" t="s">
        <v>114</v>
      </c>
      <c r="H173" s="48" t="s">
        <v>385</v>
      </c>
      <c r="I173" s="130">
        <v>80000</v>
      </c>
      <c r="J173" s="11">
        <v>1000</v>
      </c>
      <c r="K173" s="11">
        <v>5000</v>
      </c>
      <c r="L173" s="11">
        <v>5000</v>
      </c>
      <c r="M173" s="48" t="s">
        <v>49</v>
      </c>
      <c r="N173" s="48" t="s">
        <v>116</v>
      </c>
      <c r="O173" s="195" t="s">
        <v>109</v>
      </c>
      <c r="P173" s="198"/>
    </row>
    <row r="174" spans="1:16" s="55" customFormat="1" ht="90" customHeight="1">
      <c r="A174" s="191"/>
      <c r="B174" s="70" t="s">
        <v>51</v>
      </c>
      <c r="C174" s="48" t="s">
        <v>383</v>
      </c>
      <c r="D174" s="125" t="s">
        <v>384</v>
      </c>
      <c r="E174" s="77" t="s">
        <v>57</v>
      </c>
      <c r="F174" s="48" t="s">
        <v>58</v>
      </c>
      <c r="G174" s="77" t="s">
        <v>86</v>
      </c>
      <c r="H174" s="48" t="s">
        <v>385</v>
      </c>
      <c r="I174" s="130">
        <v>80000</v>
      </c>
      <c r="J174" s="154"/>
      <c r="K174" s="109">
        <v>2000</v>
      </c>
      <c r="L174" s="109">
        <v>4000</v>
      </c>
      <c r="M174" s="77" t="s">
        <v>386</v>
      </c>
      <c r="N174" s="48" t="s">
        <v>116</v>
      </c>
      <c r="O174" s="195"/>
      <c r="P174" s="198"/>
    </row>
    <row r="175" spans="1:16" s="55" customFormat="1" ht="121.5" customHeight="1">
      <c r="A175" s="191">
        <v>73</v>
      </c>
      <c r="B175" s="70" t="s">
        <v>42</v>
      </c>
      <c r="C175" s="74" t="s">
        <v>387</v>
      </c>
      <c r="D175" s="74" t="s">
        <v>96</v>
      </c>
      <c r="E175" s="48" t="s">
        <v>45</v>
      </c>
      <c r="F175" s="146" t="s">
        <v>58</v>
      </c>
      <c r="G175" s="147" t="s">
        <v>47</v>
      </c>
      <c r="H175" s="74" t="s">
        <v>388</v>
      </c>
      <c r="I175" s="101">
        <v>9900</v>
      </c>
      <c r="J175" s="101">
        <v>1000</v>
      </c>
      <c r="K175" s="155">
        <v>8900</v>
      </c>
      <c r="L175" s="155"/>
      <c r="M175" s="123" t="s">
        <v>49</v>
      </c>
      <c r="N175" s="48" t="s">
        <v>108</v>
      </c>
      <c r="O175" s="195" t="s">
        <v>109</v>
      </c>
      <c r="P175" s="198"/>
    </row>
    <row r="176" spans="1:16" s="55" customFormat="1" ht="123.75" customHeight="1">
      <c r="A176" s="191"/>
      <c r="B176" s="70" t="s">
        <v>51</v>
      </c>
      <c r="C176" s="74" t="s">
        <v>387</v>
      </c>
      <c r="D176" s="74" t="s">
        <v>96</v>
      </c>
      <c r="E176" s="77" t="s">
        <v>57</v>
      </c>
      <c r="F176" s="146" t="s">
        <v>58</v>
      </c>
      <c r="G176" s="77" t="s">
        <v>59</v>
      </c>
      <c r="H176" s="74" t="s">
        <v>388</v>
      </c>
      <c r="I176" s="101">
        <v>9900</v>
      </c>
      <c r="J176" s="108"/>
      <c r="K176" s="108">
        <v>5000</v>
      </c>
      <c r="L176" s="109">
        <v>4900</v>
      </c>
      <c r="M176" s="77" t="s">
        <v>75</v>
      </c>
      <c r="N176" s="78" t="s">
        <v>108</v>
      </c>
      <c r="O176" s="195"/>
      <c r="P176" s="198"/>
    </row>
    <row r="177" spans="1:16" s="55" customFormat="1" ht="94.5" customHeight="1">
      <c r="A177" s="191">
        <v>74</v>
      </c>
      <c r="B177" s="70" t="s">
        <v>42</v>
      </c>
      <c r="C177" s="78" t="s">
        <v>389</v>
      </c>
      <c r="D177" s="78" t="s">
        <v>120</v>
      </c>
      <c r="E177" s="78" t="s">
        <v>45</v>
      </c>
      <c r="F177" s="78" t="s">
        <v>58</v>
      </c>
      <c r="G177" s="78">
        <v>2022</v>
      </c>
      <c r="H177" s="78" t="s">
        <v>390</v>
      </c>
      <c r="I177" s="70">
        <v>14000</v>
      </c>
      <c r="J177" s="70">
        <v>14000</v>
      </c>
      <c r="K177" s="70"/>
      <c r="L177" s="70"/>
      <c r="M177" s="78" t="s">
        <v>156</v>
      </c>
      <c r="N177" s="78" t="s">
        <v>108</v>
      </c>
      <c r="O177" s="195" t="s">
        <v>109</v>
      </c>
      <c r="P177" s="198"/>
    </row>
    <row r="178" spans="1:16" s="55" customFormat="1" ht="102" customHeight="1">
      <c r="A178" s="191"/>
      <c r="B178" s="70" t="s">
        <v>51</v>
      </c>
      <c r="C178" s="84" t="s">
        <v>391</v>
      </c>
      <c r="D178" s="78" t="s">
        <v>120</v>
      </c>
      <c r="E178" s="75" t="s">
        <v>57</v>
      </c>
      <c r="F178" s="78" t="s">
        <v>58</v>
      </c>
      <c r="G178" s="75">
        <v>2023</v>
      </c>
      <c r="H178" s="78" t="s">
        <v>390</v>
      </c>
      <c r="I178" s="70">
        <v>14000</v>
      </c>
      <c r="J178" s="108"/>
      <c r="K178" s="108">
        <v>14000</v>
      </c>
      <c r="L178" s="11"/>
      <c r="M178" s="75" t="s">
        <v>75</v>
      </c>
      <c r="N178" s="78" t="s">
        <v>108</v>
      </c>
      <c r="O178" s="195"/>
      <c r="P178" s="198"/>
    </row>
    <row r="179" spans="1:16" s="55" customFormat="1" ht="84" customHeight="1">
      <c r="A179" s="191">
        <v>75</v>
      </c>
      <c r="B179" s="70" t="s">
        <v>42</v>
      </c>
      <c r="C179" s="78" t="s">
        <v>392</v>
      </c>
      <c r="D179" s="78" t="s">
        <v>108</v>
      </c>
      <c r="E179" s="78" t="s">
        <v>45</v>
      </c>
      <c r="F179" s="78" t="s">
        <v>58</v>
      </c>
      <c r="G179" s="78" t="s">
        <v>275</v>
      </c>
      <c r="H179" s="78" t="s">
        <v>393</v>
      </c>
      <c r="I179" s="70">
        <v>375803</v>
      </c>
      <c r="J179" s="70">
        <v>5000</v>
      </c>
      <c r="K179" s="70">
        <v>50000</v>
      </c>
      <c r="L179" s="70">
        <v>85000</v>
      </c>
      <c r="M179" s="78" t="s">
        <v>49</v>
      </c>
      <c r="N179" s="78" t="s">
        <v>108</v>
      </c>
      <c r="O179" s="195" t="s">
        <v>109</v>
      </c>
      <c r="P179" s="198"/>
    </row>
    <row r="180" spans="1:16" s="55" customFormat="1" ht="85.5" customHeight="1">
      <c r="A180" s="191"/>
      <c r="B180" s="70" t="s">
        <v>51</v>
      </c>
      <c r="C180" s="78" t="s">
        <v>392</v>
      </c>
      <c r="D180" s="75" t="s">
        <v>366</v>
      </c>
      <c r="E180" s="77" t="s">
        <v>57</v>
      </c>
      <c r="F180" s="78" t="s">
        <v>58</v>
      </c>
      <c r="G180" s="77" t="s">
        <v>394</v>
      </c>
      <c r="H180" s="75" t="s">
        <v>395</v>
      </c>
      <c r="I180" s="103">
        <v>346478</v>
      </c>
      <c r="J180" s="154"/>
      <c r="K180" s="103">
        <v>30000</v>
      </c>
      <c r="L180" s="103">
        <v>50000</v>
      </c>
      <c r="M180" s="77" t="s">
        <v>57</v>
      </c>
      <c r="N180" s="78" t="s">
        <v>108</v>
      </c>
      <c r="O180" s="195"/>
      <c r="P180" s="198"/>
    </row>
    <row r="181" spans="1:16" s="55" customFormat="1" ht="84.75" customHeight="1">
      <c r="A181" s="191">
        <v>76</v>
      </c>
      <c r="B181" s="70" t="s">
        <v>42</v>
      </c>
      <c r="C181" s="78" t="s">
        <v>396</v>
      </c>
      <c r="D181" s="78" t="s">
        <v>108</v>
      </c>
      <c r="E181" s="78" t="s">
        <v>45</v>
      </c>
      <c r="F181" s="78" t="s">
        <v>58</v>
      </c>
      <c r="G181" s="78" t="s">
        <v>64</v>
      </c>
      <c r="H181" s="78" t="s">
        <v>397</v>
      </c>
      <c r="I181" s="70">
        <v>22368</v>
      </c>
      <c r="J181" s="70">
        <v>2000</v>
      </c>
      <c r="K181" s="70">
        <v>7000</v>
      </c>
      <c r="L181" s="70">
        <v>13368</v>
      </c>
      <c r="M181" s="78" t="s">
        <v>49</v>
      </c>
      <c r="N181" s="78" t="s">
        <v>108</v>
      </c>
      <c r="O181" s="195" t="s">
        <v>109</v>
      </c>
      <c r="P181" s="198"/>
    </row>
    <row r="182" spans="1:16" s="55" customFormat="1" ht="75.75" customHeight="1">
      <c r="A182" s="191"/>
      <c r="B182" s="70" t="s">
        <v>51</v>
      </c>
      <c r="C182" s="78" t="s">
        <v>396</v>
      </c>
      <c r="D182" s="75" t="s">
        <v>366</v>
      </c>
      <c r="E182" s="77" t="s">
        <v>57</v>
      </c>
      <c r="F182" s="78" t="s">
        <v>58</v>
      </c>
      <c r="G182" s="77" t="s">
        <v>86</v>
      </c>
      <c r="H182" s="75" t="s">
        <v>398</v>
      </c>
      <c r="I182" s="103">
        <v>18809</v>
      </c>
      <c r="J182" s="154"/>
      <c r="K182" s="103">
        <v>3000</v>
      </c>
      <c r="L182" s="103">
        <v>5000</v>
      </c>
      <c r="M182" s="77" t="s">
        <v>57</v>
      </c>
      <c r="N182" s="78" t="s">
        <v>108</v>
      </c>
      <c r="O182" s="195"/>
      <c r="P182" s="198"/>
    </row>
    <row r="183" spans="1:16" s="55" customFormat="1" ht="72" customHeight="1">
      <c r="A183" s="191">
        <v>77</v>
      </c>
      <c r="B183" s="70" t="s">
        <v>42</v>
      </c>
      <c r="C183" s="78" t="s">
        <v>399</v>
      </c>
      <c r="D183" s="78" t="s">
        <v>108</v>
      </c>
      <c r="E183" s="78" t="s">
        <v>45</v>
      </c>
      <c r="F183" s="78" t="s">
        <v>58</v>
      </c>
      <c r="G183" s="78" t="s">
        <v>47</v>
      </c>
      <c r="H183" s="78" t="s">
        <v>400</v>
      </c>
      <c r="I183" s="70">
        <v>23269</v>
      </c>
      <c r="J183" s="70">
        <v>2000</v>
      </c>
      <c r="K183" s="70">
        <v>21269</v>
      </c>
      <c r="L183" s="70"/>
      <c r="M183" s="78" t="s">
        <v>49</v>
      </c>
      <c r="N183" s="78" t="s">
        <v>108</v>
      </c>
      <c r="O183" s="195" t="s">
        <v>109</v>
      </c>
      <c r="P183" s="198"/>
    </row>
    <row r="184" spans="1:16" s="55" customFormat="1" ht="69" customHeight="1">
      <c r="A184" s="191"/>
      <c r="B184" s="70" t="s">
        <v>51</v>
      </c>
      <c r="C184" s="78" t="s">
        <v>399</v>
      </c>
      <c r="D184" s="75" t="s">
        <v>366</v>
      </c>
      <c r="E184" s="77" t="s">
        <v>57</v>
      </c>
      <c r="F184" s="78" t="s">
        <v>58</v>
      </c>
      <c r="G184" s="77" t="s">
        <v>86</v>
      </c>
      <c r="H184" s="75" t="s">
        <v>401</v>
      </c>
      <c r="I184" s="103">
        <v>18203</v>
      </c>
      <c r="J184" s="154"/>
      <c r="K184" s="109">
        <v>5000</v>
      </c>
      <c r="L184" s="109">
        <v>8000</v>
      </c>
      <c r="M184" s="77" t="s">
        <v>57</v>
      </c>
      <c r="N184" s="78" t="s">
        <v>108</v>
      </c>
      <c r="O184" s="195"/>
      <c r="P184" s="198"/>
    </row>
    <row r="185" spans="1:16" s="55" customFormat="1" ht="102.75" customHeight="1">
      <c r="A185" s="191">
        <v>78</v>
      </c>
      <c r="B185" s="70" t="s">
        <v>42</v>
      </c>
      <c r="C185" s="78" t="s">
        <v>402</v>
      </c>
      <c r="D185" s="78" t="s">
        <v>108</v>
      </c>
      <c r="E185" s="78" t="s">
        <v>45</v>
      </c>
      <c r="F185" s="78" t="s">
        <v>58</v>
      </c>
      <c r="G185" s="78" t="s">
        <v>47</v>
      </c>
      <c r="H185" s="78" t="s">
        <v>403</v>
      </c>
      <c r="I185" s="70">
        <v>7326</v>
      </c>
      <c r="J185" s="70">
        <v>1000</v>
      </c>
      <c r="K185" s="70">
        <v>6326</v>
      </c>
      <c r="L185" s="70"/>
      <c r="M185" s="78" t="s">
        <v>49</v>
      </c>
      <c r="N185" s="78" t="s">
        <v>108</v>
      </c>
      <c r="O185" s="195" t="s">
        <v>109</v>
      </c>
      <c r="P185" s="198"/>
    </row>
    <row r="186" spans="1:16" s="55" customFormat="1" ht="88.5" customHeight="1">
      <c r="A186" s="191"/>
      <c r="B186" s="70" t="s">
        <v>51</v>
      </c>
      <c r="C186" s="78" t="s">
        <v>402</v>
      </c>
      <c r="D186" s="75" t="s">
        <v>366</v>
      </c>
      <c r="E186" s="77" t="s">
        <v>57</v>
      </c>
      <c r="F186" s="78" t="s">
        <v>58</v>
      </c>
      <c r="G186" s="77" t="s">
        <v>59</v>
      </c>
      <c r="H186" s="75" t="s">
        <v>404</v>
      </c>
      <c r="I186" s="103">
        <v>4470</v>
      </c>
      <c r="J186" s="154"/>
      <c r="K186" s="109">
        <v>2000</v>
      </c>
      <c r="L186" s="109">
        <v>2470</v>
      </c>
      <c r="M186" s="77" t="s">
        <v>57</v>
      </c>
      <c r="N186" s="78" t="s">
        <v>108</v>
      </c>
      <c r="O186" s="195"/>
      <c r="P186" s="198"/>
    </row>
    <row r="187" spans="1:16" s="55" customFormat="1" ht="85.5" customHeight="1">
      <c r="A187" s="191">
        <v>79</v>
      </c>
      <c r="B187" s="70" t="s">
        <v>42</v>
      </c>
      <c r="C187" s="78" t="s">
        <v>405</v>
      </c>
      <c r="D187" s="78" t="s">
        <v>108</v>
      </c>
      <c r="E187" s="78" t="s">
        <v>45</v>
      </c>
      <c r="F187" s="78" t="s">
        <v>58</v>
      </c>
      <c r="G187" s="78" t="s">
        <v>47</v>
      </c>
      <c r="H187" s="78" t="s">
        <v>406</v>
      </c>
      <c r="I187" s="70">
        <v>5177</v>
      </c>
      <c r="J187" s="70">
        <v>1000</v>
      </c>
      <c r="K187" s="70">
        <v>4177</v>
      </c>
      <c r="L187" s="70"/>
      <c r="M187" s="78" t="s">
        <v>49</v>
      </c>
      <c r="N187" s="78" t="s">
        <v>108</v>
      </c>
      <c r="O187" s="195" t="s">
        <v>109</v>
      </c>
      <c r="P187" s="198"/>
    </row>
    <row r="188" spans="1:16" s="55" customFormat="1" ht="81.75" customHeight="1">
      <c r="A188" s="191"/>
      <c r="B188" s="70" t="s">
        <v>51</v>
      </c>
      <c r="C188" s="78" t="s">
        <v>405</v>
      </c>
      <c r="D188" s="75" t="s">
        <v>366</v>
      </c>
      <c r="E188" s="77" t="s">
        <v>57</v>
      </c>
      <c r="F188" s="78" t="s">
        <v>58</v>
      </c>
      <c r="G188" s="77" t="s">
        <v>59</v>
      </c>
      <c r="H188" s="75" t="s">
        <v>407</v>
      </c>
      <c r="I188" s="103">
        <v>5111</v>
      </c>
      <c r="J188" s="154"/>
      <c r="K188" s="109">
        <v>2000</v>
      </c>
      <c r="L188" s="109">
        <v>3111</v>
      </c>
      <c r="M188" s="77" t="s">
        <v>57</v>
      </c>
      <c r="N188" s="78" t="s">
        <v>108</v>
      </c>
      <c r="O188" s="195"/>
      <c r="P188" s="198"/>
    </row>
    <row r="189" spans="1:16" s="55" customFormat="1" ht="97.5" customHeight="1">
      <c r="A189" s="191">
        <v>80</v>
      </c>
      <c r="B189" s="70" t="s">
        <v>42</v>
      </c>
      <c r="C189" s="125" t="s">
        <v>408</v>
      </c>
      <c r="D189" s="125" t="s">
        <v>409</v>
      </c>
      <c r="E189" s="125" t="s">
        <v>45</v>
      </c>
      <c r="F189" s="125" t="s">
        <v>58</v>
      </c>
      <c r="G189" s="125" t="s">
        <v>114</v>
      </c>
      <c r="H189" s="125" t="s">
        <v>410</v>
      </c>
      <c r="I189" s="130">
        <v>100000</v>
      </c>
      <c r="J189" s="130">
        <v>5000</v>
      </c>
      <c r="K189" s="130">
        <v>15000</v>
      </c>
      <c r="L189" s="130">
        <v>30000</v>
      </c>
      <c r="M189" s="125" t="s">
        <v>49</v>
      </c>
      <c r="N189" s="48" t="s">
        <v>108</v>
      </c>
      <c r="O189" s="195" t="s">
        <v>109</v>
      </c>
      <c r="P189" s="198"/>
    </row>
    <row r="190" spans="1:16" s="55" customFormat="1" ht="81" customHeight="1">
      <c r="A190" s="191"/>
      <c r="B190" s="70" t="s">
        <v>51</v>
      </c>
      <c r="C190" s="125" t="s">
        <v>408</v>
      </c>
      <c r="D190" s="125" t="s">
        <v>409</v>
      </c>
      <c r="E190" s="77" t="s">
        <v>57</v>
      </c>
      <c r="F190" s="125" t="s">
        <v>58</v>
      </c>
      <c r="G190" s="148" t="s">
        <v>86</v>
      </c>
      <c r="H190" s="125" t="s">
        <v>410</v>
      </c>
      <c r="I190" s="130">
        <v>100000</v>
      </c>
      <c r="J190" s="154"/>
      <c r="K190" s="130">
        <v>15000</v>
      </c>
      <c r="L190" s="130">
        <v>30000</v>
      </c>
      <c r="M190" s="77" t="s">
        <v>411</v>
      </c>
      <c r="N190" s="48" t="s">
        <v>108</v>
      </c>
      <c r="O190" s="195"/>
      <c r="P190" s="198"/>
    </row>
    <row r="191" spans="1:16" s="55" customFormat="1" ht="93" customHeight="1">
      <c r="A191" s="191">
        <v>81</v>
      </c>
      <c r="B191" s="70" t="s">
        <v>42</v>
      </c>
      <c r="C191" s="125" t="s">
        <v>412</v>
      </c>
      <c r="D191" s="125" t="s">
        <v>413</v>
      </c>
      <c r="E191" s="125" t="s">
        <v>45</v>
      </c>
      <c r="F191" s="125" t="s">
        <v>58</v>
      </c>
      <c r="G191" s="125" t="s">
        <v>64</v>
      </c>
      <c r="H191" s="125" t="s">
        <v>414</v>
      </c>
      <c r="I191" s="130">
        <v>50000</v>
      </c>
      <c r="J191" s="130">
        <v>20000</v>
      </c>
      <c r="K191" s="130">
        <v>15000</v>
      </c>
      <c r="L191" s="130">
        <v>15000</v>
      </c>
      <c r="M191" s="125" t="s">
        <v>415</v>
      </c>
      <c r="N191" s="48" t="s">
        <v>108</v>
      </c>
      <c r="O191" s="195" t="s">
        <v>109</v>
      </c>
      <c r="P191" s="198"/>
    </row>
    <row r="192" spans="1:16" s="55" customFormat="1" ht="93.75" customHeight="1">
      <c r="A192" s="191"/>
      <c r="B192" s="70" t="s">
        <v>51</v>
      </c>
      <c r="C192" s="125" t="s">
        <v>412</v>
      </c>
      <c r="D192" s="125" t="s">
        <v>413</v>
      </c>
      <c r="E192" s="77" t="s">
        <v>57</v>
      </c>
      <c r="F192" s="125" t="s">
        <v>58</v>
      </c>
      <c r="G192" s="149" t="s">
        <v>86</v>
      </c>
      <c r="H192" s="125" t="s">
        <v>414</v>
      </c>
      <c r="I192" s="130">
        <v>50000</v>
      </c>
      <c r="J192" s="154"/>
      <c r="K192" s="130">
        <v>15000</v>
      </c>
      <c r="L192" s="130">
        <v>15000</v>
      </c>
      <c r="M192" s="77" t="s">
        <v>416</v>
      </c>
      <c r="N192" s="48" t="s">
        <v>108</v>
      </c>
      <c r="O192" s="195"/>
      <c r="P192" s="198"/>
    </row>
    <row r="193" spans="1:16" s="55" customFormat="1" ht="87.75" customHeight="1">
      <c r="A193" s="191">
        <v>82</v>
      </c>
      <c r="B193" s="70" t="s">
        <v>42</v>
      </c>
      <c r="C193" s="125" t="s">
        <v>417</v>
      </c>
      <c r="D193" s="125" t="s">
        <v>418</v>
      </c>
      <c r="E193" s="125" t="s">
        <v>45</v>
      </c>
      <c r="F193" s="125" t="s">
        <v>58</v>
      </c>
      <c r="G193" s="125" t="s">
        <v>47</v>
      </c>
      <c r="H193" s="125" t="s">
        <v>419</v>
      </c>
      <c r="I193" s="130">
        <v>30000</v>
      </c>
      <c r="J193" s="130">
        <v>20000</v>
      </c>
      <c r="K193" s="130">
        <v>10000</v>
      </c>
      <c r="L193" s="130"/>
      <c r="M193" s="125" t="s">
        <v>420</v>
      </c>
      <c r="N193" s="48" t="s">
        <v>108</v>
      </c>
      <c r="O193" s="195" t="s">
        <v>109</v>
      </c>
      <c r="P193" s="200"/>
    </row>
    <row r="194" spans="1:16" s="55" customFormat="1" ht="78" customHeight="1">
      <c r="A194" s="191"/>
      <c r="B194" s="70" t="s">
        <v>51</v>
      </c>
      <c r="C194" s="125" t="s">
        <v>417</v>
      </c>
      <c r="D194" s="125" t="s">
        <v>418</v>
      </c>
      <c r="E194" s="148" t="s">
        <v>57</v>
      </c>
      <c r="F194" s="125" t="s">
        <v>58</v>
      </c>
      <c r="G194" s="148" t="s">
        <v>59</v>
      </c>
      <c r="H194" s="125" t="s">
        <v>419</v>
      </c>
      <c r="I194" s="130">
        <v>30000</v>
      </c>
      <c r="J194" s="163"/>
      <c r="K194" s="163">
        <v>20000</v>
      </c>
      <c r="L194" s="163">
        <v>10000</v>
      </c>
      <c r="M194" s="77" t="s">
        <v>421</v>
      </c>
      <c r="N194" s="48" t="s">
        <v>108</v>
      </c>
      <c r="O194" s="195"/>
      <c r="P194" s="198"/>
    </row>
    <row r="195" spans="1:16" s="55" customFormat="1" ht="72" customHeight="1">
      <c r="A195" s="191">
        <v>83</v>
      </c>
      <c r="B195" s="70" t="s">
        <v>42</v>
      </c>
      <c r="C195" s="125" t="s">
        <v>422</v>
      </c>
      <c r="D195" s="125" t="s">
        <v>423</v>
      </c>
      <c r="E195" s="125" t="s">
        <v>45</v>
      </c>
      <c r="F195" s="125" t="s">
        <v>58</v>
      </c>
      <c r="G195" s="125" t="s">
        <v>47</v>
      </c>
      <c r="H195" s="125" t="s">
        <v>424</v>
      </c>
      <c r="I195" s="130">
        <v>25000</v>
      </c>
      <c r="J195" s="130">
        <v>15000</v>
      </c>
      <c r="K195" s="130">
        <v>10000</v>
      </c>
      <c r="L195" s="130"/>
      <c r="M195" s="125" t="s">
        <v>420</v>
      </c>
      <c r="N195" s="48" t="s">
        <v>108</v>
      </c>
      <c r="O195" s="195" t="s">
        <v>109</v>
      </c>
      <c r="P195" s="200"/>
    </row>
    <row r="196" spans="1:16" s="55" customFormat="1" ht="79.5" customHeight="1">
      <c r="A196" s="191"/>
      <c r="B196" s="70" t="s">
        <v>51</v>
      </c>
      <c r="C196" s="125" t="s">
        <v>422</v>
      </c>
      <c r="D196" s="125" t="s">
        <v>423</v>
      </c>
      <c r="E196" s="148" t="s">
        <v>57</v>
      </c>
      <c r="F196" s="125" t="s">
        <v>58</v>
      </c>
      <c r="G196" s="148" t="s">
        <v>59</v>
      </c>
      <c r="H196" s="125" t="s">
        <v>424</v>
      </c>
      <c r="I196" s="130">
        <v>25000</v>
      </c>
      <c r="J196" s="163"/>
      <c r="K196" s="163">
        <v>15000</v>
      </c>
      <c r="L196" s="163">
        <v>10000</v>
      </c>
      <c r="M196" s="77" t="s">
        <v>75</v>
      </c>
      <c r="N196" s="48" t="s">
        <v>108</v>
      </c>
      <c r="O196" s="195"/>
      <c r="P196" s="198"/>
    </row>
    <row r="197" spans="1:16" s="55" customFormat="1" ht="81" customHeight="1">
      <c r="A197" s="191">
        <v>84</v>
      </c>
      <c r="B197" s="70" t="s">
        <v>42</v>
      </c>
      <c r="C197" s="125" t="s">
        <v>425</v>
      </c>
      <c r="D197" s="125" t="s">
        <v>426</v>
      </c>
      <c r="E197" s="125" t="s">
        <v>45</v>
      </c>
      <c r="F197" s="125" t="s">
        <v>58</v>
      </c>
      <c r="G197" s="125" t="s">
        <v>47</v>
      </c>
      <c r="H197" s="125" t="s">
        <v>427</v>
      </c>
      <c r="I197" s="130">
        <v>20000</v>
      </c>
      <c r="J197" s="130">
        <v>15000</v>
      </c>
      <c r="K197" s="130">
        <v>5000</v>
      </c>
      <c r="L197" s="130"/>
      <c r="M197" s="125" t="s">
        <v>428</v>
      </c>
      <c r="N197" s="48" t="s">
        <v>108</v>
      </c>
      <c r="O197" s="195" t="s">
        <v>109</v>
      </c>
      <c r="P197" s="200"/>
    </row>
    <row r="198" spans="1:16" s="55" customFormat="1" ht="90" customHeight="1">
      <c r="A198" s="191"/>
      <c r="B198" s="70" t="s">
        <v>51</v>
      </c>
      <c r="C198" s="125" t="s">
        <v>425</v>
      </c>
      <c r="D198" s="125" t="s">
        <v>426</v>
      </c>
      <c r="E198" s="148" t="s">
        <v>57</v>
      </c>
      <c r="F198" s="125" t="s">
        <v>58</v>
      </c>
      <c r="G198" s="148" t="s">
        <v>59</v>
      </c>
      <c r="H198" s="125" t="s">
        <v>427</v>
      </c>
      <c r="I198" s="130">
        <v>20000</v>
      </c>
      <c r="J198" s="163"/>
      <c r="K198" s="163">
        <v>15000</v>
      </c>
      <c r="L198" s="163">
        <v>5000</v>
      </c>
      <c r="M198" s="77" t="s">
        <v>75</v>
      </c>
      <c r="N198" s="48" t="s">
        <v>108</v>
      </c>
      <c r="O198" s="195"/>
      <c r="P198" s="198"/>
    </row>
    <row r="199" spans="1:16" s="55" customFormat="1" ht="73.5" customHeight="1">
      <c r="A199" s="191">
        <v>85</v>
      </c>
      <c r="B199" s="70" t="s">
        <v>42</v>
      </c>
      <c r="C199" s="125" t="s">
        <v>429</v>
      </c>
      <c r="D199" s="125" t="s">
        <v>430</v>
      </c>
      <c r="E199" s="125" t="s">
        <v>45</v>
      </c>
      <c r="F199" s="125" t="s">
        <v>58</v>
      </c>
      <c r="G199" s="125" t="s">
        <v>47</v>
      </c>
      <c r="H199" s="125" t="s">
        <v>431</v>
      </c>
      <c r="I199" s="130">
        <v>20000</v>
      </c>
      <c r="J199" s="130">
        <v>15000</v>
      </c>
      <c r="K199" s="130">
        <v>5000</v>
      </c>
      <c r="L199" s="130"/>
      <c r="M199" s="125" t="s">
        <v>428</v>
      </c>
      <c r="N199" s="48" t="s">
        <v>108</v>
      </c>
      <c r="O199" s="195" t="s">
        <v>109</v>
      </c>
      <c r="P199" s="198"/>
    </row>
    <row r="200" spans="1:16" s="55" customFormat="1" ht="72.75" customHeight="1">
      <c r="A200" s="191"/>
      <c r="B200" s="70" t="s">
        <v>51</v>
      </c>
      <c r="C200" s="125" t="s">
        <v>429</v>
      </c>
      <c r="D200" s="125" t="s">
        <v>430</v>
      </c>
      <c r="E200" s="148" t="s">
        <v>57</v>
      </c>
      <c r="F200" s="125" t="s">
        <v>58</v>
      </c>
      <c r="G200" s="148" t="s">
        <v>59</v>
      </c>
      <c r="H200" s="125" t="s">
        <v>431</v>
      </c>
      <c r="I200" s="130">
        <v>20000</v>
      </c>
      <c r="J200" s="163"/>
      <c r="K200" s="163">
        <v>15000</v>
      </c>
      <c r="L200" s="163">
        <v>5000</v>
      </c>
      <c r="M200" s="77" t="s">
        <v>432</v>
      </c>
      <c r="N200" s="48" t="s">
        <v>108</v>
      </c>
      <c r="O200" s="195"/>
      <c r="P200" s="198"/>
    </row>
    <row r="201" spans="1:16" s="55" customFormat="1" ht="120" customHeight="1">
      <c r="A201" s="191">
        <v>86</v>
      </c>
      <c r="B201" s="70" t="s">
        <v>42</v>
      </c>
      <c r="C201" s="125" t="s">
        <v>433</v>
      </c>
      <c r="D201" s="125" t="s">
        <v>434</v>
      </c>
      <c r="E201" s="125" t="s">
        <v>45</v>
      </c>
      <c r="F201" s="125" t="s">
        <v>58</v>
      </c>
      <c r="G201" s="125" t="s">
        <v>64</v>
      </c>
      <c r="H201" s="125" t="s">
        <v>435</v>
      </c>
      <c r="I201" s="130">
        <v>12000</v>
      </c>
      <c r="J201" s="130">
        <v>6000</v>
      </c>
      <c r="K201" s="130">
        <v>4000</v>
      </c>
      <c r="L201" s="130">
        <v>2000</v>
      </c>
      <c r="M201" s="125" t="s">
        <v>436</v>
      </c>
      <c r="N201" s="48" t="s">
        <v>108</v>
      </c>
      <c r="O201" s="195" t="s">
        <v>109</v>
      </c>
      <c r="P201" s="200"/>
    </row>
    <row r="202" spans="1:16" s="55" customFormat="1" ht="123.75" customHeight="1">
      <c r="A202" s="191"/>
      <c r="B202" s="70" t="s">
        <v>51</v>
      </c>
      <c r="C202" s="125" t="s">
        <v>433</v>
      </c>
      <c r="D202" s="125" t="s">
        <v>434</v>
      </c>
      <c r="E202" s="148" t="s">
        <v>57</v>
      </c>
      <c r="F202" s="125" t="s">
        <v>58</v>
      </c>
      <c r="G202" s="148" t="s">
        <v>59</v>
      </c>
      <c r="H202" s="125" t="s">
        <v>435</v>
      </c>
      <c r="I202" s="130">
        <v>12000</v>
      </c>
      <c r="J202" s="163"/>
      <c r="K202" s="109">
        <v>6000</v>
      </c>
      <c r="L202" s="109">
        <v>6000</v>
      </c>
      <c r="M202" s="77" t="s">
        <v>437</v>
      </c>
      <c r="N202" s="48" t="s">
        <v>108</v>
      </c>
      <c r="O202" s="195"/>
      <c r="P202" s="198"/>
    </row>
    <row r="203" spans="1:16" s="55" customFormat="1" ht="94.5" customHeight="1">
      <c r="A203" s="191">
        <v>87</v>
      </c>
      <c r="B203" s="70" t="s">
        <v>42</v>
      </c>
      <c r="C203" s="48" t="s">
        <v>438</v>
      </c>
      <c r="D203" s="48" t="s">
        <v>147</v>
      </c>
      <c r="E203" s="48" t="s">
        <v>45</v>
      </c>
      <c r="F203" s="48" t="s">
        <v>58</v>
      </c>
      <c r="G203" s="48" t="s">
        <v>47</v>
      </c>
      <c r="H203" s="126" t="s">
        <v>439</v>
      </c>
      <c r="I203" s="106">
        <v>8000</v>
      </c>
      <c r="J203" s="70">
        <v>2000</v>
      </c>
      <c r="K203" s="70">
        <v>6000</v>
      </c>
      <c r="L203" s="70"/>
      <c r="M203" s="78" t="s">
        <v>161</v>
      </c>
      <c r="N203" s="78" t="s">
        <v>147</v>
      </c>
      <c r="O203" s="195" t="s">
        <v>127</v>
      </c>
      <c r="P203" s="198"/>
    </row>
    <row r="204" spans="1:16" s="55" customFormat="1" ht="93.75" customHeight="1">
      <c r="A204" s="191"/>
      <c r="B204" s="70" t="s">
        <v>51</v>
      </c>
      <c r="C204" s="48" t="s">
        <v>438</v>
      </c>
      <c r="D204" s="48" t="s">
        <v>147</v>
      </c>
      <c r="E204" s="77" t="s">
        <v>57</v>
      </c>
      <c r="F204" s="48" t="s">
        <v>58</v>
      </c>
      <c r="G204" s="80" t="s">
        <v>59</v>
      </c>
      <c r="H204" s="126" t="s">
        <v>439</v>
      </c>
      <c r="I204" s="106">
        <v>8000</v>
      </c>
      <c r="J204" s="103"/>
      <c r="K204" s="103">
        <v>5000</v>
      </c>
      <c r="L204" s="103">
        <v>3000</v>
      </c>
      <c r="M204" s="80" t="s">
        <v>92</v>
      </c>
      <c r="N204" s="78" t="s">
        <v>147</v>
      </c>
      <c r="O204" s="195"/>
      <c r="P204" s="204"/>
    </row>
    <row r="205" spans="1:16" s="55" customFormat="1" ht="135" customHeight="1">
      <c r="A205" s="191">
        <v>88</v>
      </c>
      <c r="B205" s="70" t="s">
        <v>42</v>
      </c>
      <c r="C205" s="48" t="s">
        <v>440</v>
      </c>
      <c r="D205" s="48" t="s">
        <v>441</v>
      </c>
      <c r="E205" s="48" t="s">
        <v>45</v>
      </c>
      <c r="F205" s="48" t="s">
        <v>58</v>
      </c>
      <c r="G205" s="95" t="s">
        <v>64</v>
      </c>
      <c r="H205" s="48" t="s">
        <v>442</v>
      </c>
      <c r="I205" s="106">
        <v>5000</v>
      </c>
      <c r="J205" s="106">
        <v>1000</v>
      </c>
      <c r="K205" s="106">
        <v>3000</v>
      </c>
      <c r="L205" s="106">
        <v>1000</v>
      </c>
      <c r="M205" s="48" t="s">
        <v>49</v>
      </c>
      <c r="N205" s="48" t="s">
        <v>147</v>
      </c>
      <c r="O205" s="195" t="s">
        <v>127</v>
      </c>
      <c r="P205" s="198"/>
    </row>
    <row r="206" spans="1:16" s="55" customFormat="1" ht="150.75" customHeight="1">
      <c r="A206" s="191"/>
      <c r="B206" s="70" t="s">
        <v>51</v>
      </c>
      <c r="C206" s="48" t="s">
        <v>440</v>
      </c>
      <c r="D206" s="48" t="s">
        <v>441</v>
      </c>
      <c r="E206" s="77" t="s">
        <v>57</v>
      </c>
      <c r="F206" s="48" t="s">
        <v>58</v>
      </c>
      <c r="G206" s="80" t="s">
        <v>59</v>
      </c>
      <c r="H206" s="48" t="s">
        <v>442</v>
      </c>
      <c r="I206" s="106">
        <v>5000</v>
      </c>
      <c r="J206" s="103"/>
      <c r="K206" s="103">
        <v>4000</v>
      </c>
      <c r="L206" s="103">
        <v>1000</v>
      </c>
      <c r="M206" s="80" t="s">
        <v>75</v>
      </c>
      <c r="N206" s="48" t="s">
        <v>147</v>
      </c>
      <c r="O206" s="195"/>
      <c r="P206" s="198"/>
    </row>
    <row r="207" spans="1:16" s="55" customFormat="1" ht="150" customHeight="1">
      <c r="A207" s="191">
        <v>89</v>
      </c>
      <c r="B207" s="70" t="s">
        <v>42</v>
      </c>
      <c r="C207" s="48" t="s">
        <v>443</v>
      </c>
      <c r="D207" s="48" t="s">
        <v>441</v>
      </c>
      <c r="E207" s="48" t="s">
        <v>45</v>
      </c>
      <c r="F207" s="138" t="s">
        <v>58</v>
      </c>
      <c r="G207" s="95" t="s">
        <v>47</v>
      </c>
      <c r="H207" s="48" t="s">
        <v>883</v>
      </c>
      <c r="I207" s="106">
        <v>4000</v>
      </c>
      <c r="J207" s="106">
        <v>2000</v>
      </c>
      <c r="K207" s="106">
        <v>2000</v>
      </c>
      <c r="L207" s="106"/>
      <c r="M207" s="48" t="s">
        <v>49</v>
      </c>
      <c r="N207" s="48" t="s">
        <v>147</v>
      </c>
      <c r="O207" s="195" t="s">
        <v>127</v>
      </c>
      <c r="P207" s="198"/>
    </row>
    <row r="208" spans="1:16" s="55" customFormat="1" ht="148.5" customHeight="1">
      <c r="A208" s="191"/>
      <c r="B208" s="70" t="s">
        <v>51</v>
      </c>
      <c r="C208" s="48" t="s">
        <v>443</v>
      </c>
      <c r="D208" s="48" t="s">
        <v>441</v>
      </c>
      <c r="E208" s="77" t="s">
        <v>57</v>
      </c>
      <c r="F208" s="138" t="s">
        <v>58</v>
      </c>
      <c r="G208" s="80" t="s">
        <v>59</v>
      </c>
      <c r="H208" s="48" t="s">
        <v>883</v>
      </c>
      <c r="I208" s="106">
        <v>4000</v>
      </c>
      <c r="J208" s="103"/>
      <c r="K208" s="103">
        <v>3000</v>
      </c>
      <c r="L208" s="103">
        <v>1000</v>
      </c>
      <c r="M208" s="80" t="s">
        <v>75</v>
      </c>
      <c r="N208" s="48" t="s">
        <v>147</v>
      </c>
      <c r="O208" s="195"/>
      <c r="P208" s="198"/>
    </row>
    <row r="209" spans="1:16" s="55" customFormat="1" ht="142.5" customHeight="1">
      <c r="A209" s="191">
        <v>90</v>
      </c>
      <c r="B209" s="70" t="s">
        <v>42</v>
      </c>
      <c r="C209" s="48" t="s">
        <v>444</v>
      </c>
      <c r="D209" s="48" t="s">
        <v>441</v>
      </c>
      <c r="E209" s="48" t="s">
        <v>45</v>
      </c>
      <c r="F209" s="48" t="s">
        <v>58</v>
      </c>
      <c r="G209" s="95" t="s">
        <v>64</v>
      </c>
      <c r="H209" s="48" t="s">
        <v>445</v>
      </c>
      <c r="I209" s="106">
        <v>5000</v>
      </c>
      <c r="J209" s="106">
        <v>1000</v>
      </c>
      <c r="K209" s="106">
        <v>3000</v>
      </c>
      <c r="L209" s="106">
        <v>1000</v>
      </c>
      <c r="M209" s="48" t="s">
        <v>223</v>
      </c>
      <c r="N209" s="48" t="s">
        <v>147</v>
      </c>
      <c r="O209" s="195" t="s">
        <v>127</v>
      </c>
      <c r="P209" s="198"/>
    </row>
    <row r="210" spans="1:16" s="55" customFormat="1" ht="138" customHeight="1">
      <c r="A210" s="191"/>
      <c r="B210" s="70" t="s">
        <v>51</v>
      </c>
      <c r="C210" s="48" t="s">
        <v>444</v>
      </c>
      <c r="D210" s="48" t="s">
        <v>441</v>
      </c>
      <c r="E210" s="77" t="s">
        <v>57</v>
      </c>
      <c r="F210" s="48" t="s">
        <v>58</v>
      </c>
      <c r="G210" s="80" t="s">
        <v>59</v>
      </c>
      <c r="H210" s="48" t="s">
        <v>445</v>
      </c>
      <c r="I210" s="106">
        <v>5000</v>
      </c>
      <c r="J210" s="103"/>
      <c r="K210" s="103">
        <v>4000</v>
      </c>
      <c r="L210" s="103">
        <v>1000</v>
      </c>
      <c r="M210" s="80" t="s">
        <v>75</v>
      </c>
      <c r="N210" s="48" t="s">
        <v>147</v>
      </c>
      <c r="O210" s="195"/>
      <c r="P210" s="198"/>
    </row>
    <row r="211" spans="1:16" s="55" customFormat="1" ht="55.5" customHeight="1">
      <c r="A211" s="191">
        <v>91</v>
      </c>
      <c r="B211" s="70" t="s">
        <v>42</v>
      </c>
      <c r="C211" s="48" t="s">
        <v>446</v>
      </c>
      <c r="D211" s="48" t="s">
        <v>185</v>
      </c>
      <c r="E211" s="48" t="s">
        <v>45</v>
      </c>
      <c r="F211" s="48" t="s">
        <v>46</v>
      </c>
      <c r="G211" s="78" t="s">
        <v>47</v>
      </c>
      <c r="H211" s="78" t="s">
        <v>447</v>
      </c>
      <c r="I211" s="70">
        <v>2662</v>
      </c>
      <c r="J211" s="70">
        <v>1500</v>
      </c>
      <c r="K211" s="70">
        <v>1162</v>
      </c>
      <c r="L211" s="70"/>
      <c r="M211" s="78" t="s">
        <v>70</v>
      </c>
      <c r="N211" s="48" t="s">
        <v>180</v>
      </c>
      <c r="O211" s="195" t="s">
        <v>188</v>
      </c>
      <c r="P211" s="198"/>
    </row>
    <row r="212" spans="1:16" s="55" customFormat="1" ht="60" customHeight="1">
      <c r="A212" s="191"/>
      <c r="B212" s="70" t="s">
        <v>51</v>
      </c>
      <c r="C212" s="48" t="s">
        <v>446</v>
      </c>
      <c r="D212" s="48" t="s">
        <v>185</v>
      </c>
      <c r="E212" s="77" t="s">
        <v>57</v>
      </c>
      <c r="F212" s="48" t="s">
        <v>46</v>
      </c>
      <c r="G212" s="80" t="s">
        <v>59</v>
      </c>
      <c r="H212" s="78" t="s">
        <v>447</v>
      </c>
      <c r="I212" s="70">
        <v>2662</v>
      </c>
      <c r="J212" s="109"/>
      <c r="K212" s="103">
        <v>1500</v>
      </c>
      <c r="L212" s="103">
        <v>1162</v>
      </c>
      <c r="M212" s="164" t="s">
        <v>75</v>
      </c>
      <c r="N212" s="48" t="s">
        <v>180</v>
      </c>
      <c r="O212" s="195"/>
      <c r="P212" s="198"/>
    </row>
    <row r="213" spans="1:16" s="55" customFormat="1" ht="75" customHeight="1">
      <c r="A213" s="191">
        <v>92</v>
      </c>
      <c r="B213" s="70" t="s">
        <v>42</v>
      </c>
      <c r="C213" s="48" t="s">
        <v>448</v>
      </c>
      <c r="D213" s="48" t="s">
        <v>449</v>
      </c>
      <c r="E213" s="48" t="s">
        <v>45</v>
      </c>
      <c r="F213" s="48" t="s">
        <v>46</v>
      </c>
      <c r="G213" s="78" t="s">
        <v>47</v>
      </c>
      <c r="H213" s="78" t="s">
        <v>884</v>
      </c>
      <c r="I213" s="70">
        <v>3479</v>
      </c>
      <c r="J213" s="70">
        <v>1800</v>
      </c>
      <c r="K213" s="70">
        <v>1679</v>
      </c>
      <c r="L213" s="70"/>
      <c r="M213" s="78" t="s">
        <v>98</v>
      </c>
      <c r="N213" s="48" t="s">
        <v>180</v>
      </c>
      <c r="O213" s="195" t="s">
        <v>188</v>
      </c>
      <c r="P213" s="198"/>
    </row>
    <row r="214" spans="1:16" s="55" customFormat="1" ht="70.5" customHeight="1">
      <c r="A214" s="191"/>
      <c r="B214" s="70" t="s">
        <v>51</v>
      </c>
      <c r="C214" s="48" t="s">
        <v>448</v>
      </c>
      <c r="D214" s="48" t="s">
        <v>449</v>
      </c>
      <c r="E214" s="77" t="s">
        <v>57</v>
      </c>
      <c r="F214" s="48" t="s">
        <v>46</v>
      </c>
      <c r="G214" s="80" t="s">
        <v>59</v>
      </c>
      <c r="H214" s="78" t="s">
        <v>884</v>
      </c>
      <c r="I214" s="70">
        <v>3479</v>
      </c>
      <c r="J214" s="109"/>
      <c r="K214" s="103">
        <v>1800</v>
      </c>
      <c r="L214" s="103">
        <v>1679</v>
      </c>
      <c r="M214" s="80" t="s">
        <v>92</v>
      </c>
      <c r="N214" s="48" t="s">
        <v>180</v>
      </c>
      <c r="O214" s="195"/>
      <c r="P214" s="198"/>
    </row>
    <row r="215" spans="1:16" s="55" customFormat="1" ht="111" customHeight="1">
      <c r="A215" s="191">
        <v>93</v>
      </c>
      <c r="B215" s="70" t="s">
        <v>42</v>
      </c>
      <c r="C215" s="48" t="s">
        <v>450</v>
      </c>
      <c r="D215" s="48" t="s">
        <v>451</v>
      </c>
      <c r="E215" s="48" t="s">
        <v>45</v>
      </c>
      <c r="F215" s="48" t="s">
        <v>46</v>
      </c>
      <c r="G215" s="125" t="s">
        <v>47</v>
      </c>
      <c r="H215" s="78" t="s">
        <v>452</v>
      </c>
      <c r="I215" s="70">
        <v>1258</v>
      </c>
      <c r="J215" s="70">
        <v>700</v>
      </c>
      <c r="K215" s="70">
        <v>558</v>
      </c>
      <c r="L215" s="70"/>
      <c r="M215" s="78" t="s">
        <v>70</v>
      </c>
      <c r="N215" s="48" t="s">
        <v>180</v>
      </c>
      <c r="O215" s="195" t="s">
        <v>188</v>
      </c>
      <c r="P215" s="198"/>
    </row>
    <row r="216" spans="1:16" s="55" customFormat="1" ht="108" customHeight="1">
      <c r="A216" s="191"/>
      <c r="B216" s="70" t="s">
        <v>51</v>
      </c>
      <c r="C216" s="48" t="s">
        <v>450</v>
      </c>
      <c r="D216" s="48" t="s">
        <v>451</v>
      </c>
      <c r="E216" s="77" t="s">
        <v>57</v>
      </c>
      <c r="F216" s="48" t="s">
        <v>46</v>
      </c>
      <c r="G216" s="80" t="s">
        <v>59</v>
      </c>
      <c r="H216" s="78" t="s">
        <v>452</v>
      </c>
      <c r="I216" s="70">
        <v>1258</v>
      </c>
      <c r="J216" s="109"/>
      <c r="K216" s="109">
        <v>1000</v>
      </c>
      <c r="L216" s="109">
        <v>258</v>
      </c>
      <c r="M216" s="77" t="s">
        <v>92</v>
      </c>
      <c r="N216" s="48" t="s">
        <v>180</v>
      </c>
      <c r="O216" s="195"/>
      <c r="P216" s="198"/>
    </row>
    <row r="217" spans="1:16" s="55" customFormat="1" ht="114.75" customHeight="1">
      <c r="A217" s="191">
        <v>94</v>
      </c>
      <c r="B217" s="70" t="s">
        <v>42</v>
      </c>
      <c r="C217" s="89" t="s">
        <v>453</v>
      </c>
      <c r="D217" s="89" t="s">
        <v>290</v>
      </c>
      <c r="E217" s="48" t="s">
        <v>45</v>
      </c>
      <c r="F217" s="89" t="s">
        <v>46</v>
      </c>
      <c r="G217" s="89">
        <v>2022</v>
      </c>
      <c r="H217" s="89" t="s">
        <v>291</v>
      </c>
      <c r="I217" s="114">
        <v>4600</v>
      </c>
      <c r="J217" s="114">
        <v>4600</v>
      </c>
      <c r="K217" s="107"/>
      <c r="L217" s="107"/>
      <c r="M217" s="79" t="s">
        <v>292</v>
      </c>
      <c r="N217" s="79" t="s">
        <v>191</v>
      </c>
      <c r="O217" s="195" t="s">
        <v>188</v>
      </c>
      <c r="P217" s="198"/>
    </row>
    <row r="218" spans="1:16" s="55" customFormat="1" ht="120.75" customHeight="1">
      <c r="A218" s="191"/>
      <c r="B218" s="70" t="s">
        <v>51</v>
      </c>
      <c r="C218" s="75" t="s">
        <v>454</v>
      </c>
      <c r="D218" s="89" t="s">
        <v>290</v>
      </c>
      <c r="E218" s="109" t="s">
        <v>57</v>
      </c>
      <c r="F218" s="89" t="s">
        <v>46</v>
      </c>
      <c r="G218" s="77" t="s">
        <v>59</v>
      </c>
      <c r="H218" s="89" t="s">
        <v>291</v>
      </c>
      <c r="I218" s="114">
        <v>4600</v>
      </c>
      <c r="J218" s="165"/>
      <c r="K218" s="109">
        <v>1000</v>
      </c>
      <c r="L218" s="109">
        <v>3600</v>
      </c>
      <c r="M218" s="77" t="s">
        <v>61</v>
      </c>
      <c r="N218" s="79" t="s">
        <v>191</v>
      </c>
      <c r="O218" s="195"/>
      <c r="P218" s="198"/>
    </row>
    <row r="219" spans="1:16" s="55" customFormat="1" ht="204" customHeight="1">
      <c r="A219" s="191">
        <v>95</v>
      </c>
      <c r="B219" s="70" t="s">
        <v>42</v>
      </c>
      <c r="C219" s="48" t="s">
        <v>455</v>
      </c>
      <c r="D219" s="48" t="s">
        <v>456</v>
      </c>
      <c r="E219" s="48" t="s">
        <v>45</v>
      </c>
      <c r="F219" s="48" t="s">
        <v>46</v>
      </c>
      <c r="G219" s="48" t="s">
        <v>47</v>
      </c>
      <c r="H219" s="48" t="s">
        <v>457</v>
      </c>
      <c r="I219" s="70">
        <v>2500</v>
      </c>
      <c r="J219" s="70">
        <v>1500</v>
      </c>
      <c r="K219" s="70">
        <v>1000</v>
      </c>
      <c r="L219" s="11"/>
      <c r="M219" s="78" t="s">
        <v>70</v>
      </c>
      <c r="N219" s="48" t="s">
        <v>458</v>
      </c>
      <c r="O219" s="195" t="s">
        <v>459</v>
      </c>
      <c r="P219" s="198"/>
    </row>
    <row r="220" spans="1:16" s="55" customFormat="1" ht="193.5" customHeight="1">
      <c r="A220" s="191"/>
      <c r="B220" s="70" t="s">
        <v>51</v>
      </c>
      <c r="C220" s="48" t="s">
        <v>455</v>
      </c>
      <c r="D220" s="48" t="s">
        <v>456</v>
      </c>
      <c r="E220" s="77" t="s">
        <v>57</v>
      </c>
      <c r="F220" s="48" t="s">
        <v>46</v>
      </c>
      <c r="G220" s="77" t="s">
        <v>59</v>
      </c>
      <c r="H220" s="48" t="s">
        <v>457</v>
      </c>
      <c r="I220" s="70">
        <v>2500</v>
      </c>
      <c r="J220" s="109"/>
      <c r="K220" s="109">
        <v>1500</v>
      </c>
      <c r="L220" s="109">
        <v>1000</v>
      </c>
      <c r="M220" s="164" t="s">
        <v>75</v>
      </c>
      <c r="N220" s="48" t="s">
        <v>458</v>
      </c>
      <c r="O220" s="195"/>
      <c r="P220" s="198"/>
    </row>
    <row r="221" spans="1:16" s="57" customFormat="1" ht="24.75" customHeight="1">
      <c r="A221" s="190" t="s">
        <v>460</v>
      </c>
      <c r="B221" s="69" t="s">
        <v>38</v>
      </c>
      <c r="C221" s="185" t="s">
        <v>461</v>
      </c>
      <c r="D221" s="183"/>
      <c r="E221" s="183"/>
      <c r="F221" s="183"/>
      <c r="G221" s="183"/>
      <c r="H221" s="184"/>
      <c r="I221" s="100">
        <f aca="true" t="shared" si="11" ref="I221:L222">I223+I225+I227</f>
        <v>39132</v>
      </c>
      <c r="J221" s="100">
        <f t="shared" si="11"/>
        <v>0</v>
      </c>
      <c r="K221" s="100">
        <f t="shared" si="11"/>
        <v>22702</v>
      </c>
      <c r="L221" s="100">
        <f t="shared" si="11"/>
        <v>16430</v>
      </c>
      <c r="M221" s="69" t="s">
        <v>22</v>
      </c>
      <c r="N221" s="69" t="s">
        <v>22</v>
      </c>
      <c r="O221" s="69" t="s">
        <v>22</v>
      </c>
      <c r="P221" s="69" t="s">
        <v>22</v>
      </c>
    </row>
    <row r="222" spans="1:16" s="57" customFormat="1" ht="24.75" customHeight="1">
      <c r="A222" s="190"/>
      <c r="B222" s="69" t="s">
        <v>40</v>
      </c>
      <c r="C222" s="185" t="s">
        <v>461</v>
      </c>
      <c r="D222" s="183"/>
      <c r="E222" s="183"/>
      <c r="F222" s="183"/>
      <c r="G222" s="183"/>
      <c r="H222" s="184"/>
      <c r="I222" s="100">
        <f t="shared" si="11"/>
        <v>37855</v>
      </c>
      <c r="J222" s="100">
        <f t="shared" si="11"/>
        <v>0</v>
      </c>
      <c r="K222" s="100">
        <f t="shared" si="11"/>
        <v>351</v>
      </c>
      <c r="L222" s="100">
        <f t="shared" si="11"/>
        <v>20343</v>
      </c>
      <c r="M222" s="69" t="s">
        <v>22</v>
      </c>
      <c r="N222" s="69" t="s">
        <v>22</v>
      </c>
      <c r="O222" s="69" t="s">
        <v>22</v>
      </c>
      <c r="P222" s="69" t="s">
        <v>22</v>
      </c>
    </row>
    <row r="223" spans="1:16" s="55" customFormat="1" ht="283.5" customHeight="1">
      <c r="A223" s="191">
        <v>96</v>
      </c>
      <c r="B223" s="70" t="s">
        <v>42</v>
      </c>
      <c r="C223" s="74" t="s">
        <v>462</v>
      </c>
      <c r="D223" s="78" t="s">
        <v>366</v>
      </c>
      <c r="E223" s="145" t="s">
        <v>192</v>
      </c>
      <c r="F223" s="142" t="s">
        <v>58</v>
      </c>
      <c r="G223" s="93" t="s">
        <v>59</v>
      </c>
      <c r="H223" s="78" t="s">
        <v>463</v>
      </c>
      <c r="I223" s="70">
        <v>23088</v>
      </c>
      <c r="J223" s="70"/>
      <c r="K223" s="70">
        <v>11544</v>
      </c>
      <c r="L223" s="70">
        <v>11544</v>
      </c>
      <c r="M223" s="78" t="s">
        <v>61</v>
      </c>
      <c r="N223" s="78" t="s">
        <v>307</v>
      </c>
      <c r="O223" s="195" t="s">
        <v>50</v>
      </c>
      <c r="P223" s="198"/>
    </row>
    <row r="224" spans="1:16" s="55" customFormat="1" ht="208.5" customHeight="1">
      <c r="A224" s="191"/>
      <c r="B224" s="70" t="s">
        <v>51</v>
      </c>
      <c r="C224" s="74" t="s">
        <v>462</v>
      </c>
      <c r="D224" s="78" t="s">
        <v>366</v>
      </c>
      <c r="E224" s="156" t="s">
        <v>236</v>
      </c>
      <c r="F224" s="142" t="s">
        <v>58</v>
      </c>
      <c r="G224" s="135" t="s">
        <v>216</v>
      </c>
      <c r="H224" s="76" t="s">
        <v>464</v>
      </c>
      <c r="I224" s="102">
        <v>26257</v>
      </c>
      <c r="J224" s="110"/>
      <c r="K224" s="108"/>
      <c r="L224" s="103">
        <v>13128</v>
      </c>
      <c r="M224" s="78" t="s">
        <v>61</v>
      </c>
      <c r="N224" s="78" t="s">
        <v>307</v>
      </c>
      <c r="O224" s="195"/>
      <c r="P224" s="198"/>
    </row>
    <row r="225" spans="1:16" s="55" customFormat="1" ht="142.5" customHeight="1">
      <c r="A225" s="191">
        <v>97</v>
      </c>
      <c r="B225" s="70" t="s">
        <v>42</v>
      </c>
      <c r="C225" s="74" t="s">
        <v>465</v>
      </c>
      <c r="D225" s="78" t="s">
        <v>366</v>
      </c>
      <c r="E225" s="145" t="s">
        <v>192</v>
      </c>
      <c r="F225" s="142" t="s">
        <v>58</v>
      </c>
      <c r="G225" s="93" t="s">
        <v>59</v>
      </c>
      <c r="H225" s="78" t="s">
        <v>466</v>
      </c>
      <c r="I225" s="70">
        <v>9772</v>
      </c>
      <c r="J225" s="70"/>
      <c r="K225" s="70">
        <v>4886</v>
      </c>
      <c r="L225" s="70">
        <v>4886</v>
      </c>
      <c r="M225" s="85" t="s">
        <v>195</v>
      </c>
      <c r="N225" s="78" t="s">
        <v>307</v>
      </c>
      <c r="O225" s="195" t="s">
        <v>50</v>
      </c>
      <c r="P225" s="198"/>
    </row>
    <row r="226" spans="1:16" s="55" customFormat="1" ht="150.75" customHeight="1">
      <c r="A226" s="191"/>
      <c r="B226" s="70" t="s">
        <v>51</v>
      </c>
      <c r="C226" s="74" t="s">
        <v>465</v>
      </c>
      <c r="D226" s="78" t="s">
        <v>366</v>
      </c>
      <c r="E226" s="80" t="s">
        <v>57</v>
      </c>
      <c r="F226" s="142" t="s">
        <v>58</v>
      </c>
      <c r="G226" s="77" t="s">
        <v>86</v>
      </c>
      <c r="H226" s="78" t="s">
        <v>466</v>
      </c>
      <c r="I226" s="102">
        <v>5620</v>
      </c>
      <c r="J226" s="110"/>
      <c r="K226" s="108">
        <v>351</v>
      </c>
      <c r="L226" s="109">
        <f>I226*0.75</f>
        <v>4215</v>
      </c>
      <c r="M226" s="85" t="s">
        <v>195</v>
      </c>
      <c r="N226" s="78" t="s">
        <v>307</v>
      </c>
      <c r="O226" s="195"/>
      <c r="P226" s="198"/>
    </row>
    <row r="227" spans="1:16" s="55" customFormat="1" ht="294" customHeight="1">
      <c r="A227" s="191">
        <v>98</v>
      </c>
      <c r="B227" s="70" t="s">
        <v>42</v>
      </c>
      <c r="C227" s="74" t="s">
        <v>885</v>
      </c>
      <c r="D227" s="78" t="s">
        <v>366</v>
      </c>
      <c r="E227" s="145" t="s">
        <v>192</v>
      </c>
      <c r="F227" s="142" t="s">
        <v>58</v>
      </c>
      <c r="G227" s="93">
        <v>2023</v>
      </c>
      <c r="H227" s="78" t="s">
        <v>467</v>
      </c>
      <c r="I227" s="70">
        <v>6272</v>
      </c>
      <c r="J227" s="70"/>
      <c r="K227" s="70">
        <v>6272</v>
      </c>
      <c r="L227" s="70"/>
      <c r="M227" s="85" t="s">
        <v>195</v>
      </c>
      <c r="N227" s="78" t="s">
        <v>307</v>
      </c>
      <c r="O227" s="195" t="s">
        <v>50</v>
      </c>
      <c r="P227" s="198"/>
    </row>
    <row r="228" spans="1:16" s="55" customFormat="1" ht="279" customHeight="1">
      <c r="A228" s="191"/>
      <c r="B228" s="70" t="s">
        <v>51</v>
      </c>
      <c r="C228" s="75" t="s">
        <v>468</v>
      </c>
      <c r="D228" s="78" t="s">
        <v>366</v>
      </c>
      <c r="E228" s="156" t="s">
        <v>236</v>
      </c>
      <c r="F228" s="142" t="s">
        <v>58</v>
      </c>
      <c r="G228" s="77" t="s">
        <v>216</v>
      </c>
      <c r="H228" s="75" t="s">
        <v>469</v>
      </c>
      <c r="I228" s="102">
        <v>5978</v>
      </c>
      <c r="J228" s="110"/>
      <c r="K228" s="108"/>
      <c r="L228" s="109">
        <v>3000</v>
      </c>
      <c r="M228" s="85" t="s">
        <v>195</v>
      </c>
      <c r="N228" s="78" t="s">
        <v>307</v>
      </c>
      <c r="O228" s="195"/>
      <c r="P228" s="198"/>
    </row>
    <row r="229" spans="1:16" s="58" customFormat="1" ht="24.75" customHeight="1">
      <c r="A229" s="190" t="s">
        <v>470</v>
      </c>
      <c r="B229" s="69" t="s">
        <v>38</v>
      </c>
      <c r="C229" s="180" t="s">
        <v>471</v>
      </c>
      <c r="D229" s="181"/>
      <c r="E229" s="181"/>
      <c r="F229" s="181"/>
      <c r="G229" s="181"/>
      <c r="H229" s="181"/>
      <c r="I229" s="100">
        <f aca="true" t="shared" si="12" ref="I229:L230">I231+I233</f>
        <v>85000</v>
      </c>
      <c r="J229" s="100">
        <f t="shared" si="12"/>
        <v>0</v>
      </c>
      <c r="K229" s="100">
        <f t="shared" si="12"/>
        <v>5000</v>
      </c>
      <c r="L229" s="100">
        <f t="shared" si="12"/>
        <v>25000</v>
      </c>
      <c r="M229" s="69" t="s">
        <v>22</v>
      </c>
      <c r="N229" s="69" t="s">
        <v>22</v>
      </c>
      <c r="O229" s="69" t="s">
        <v>22</v>
      </c>
      <c r="P229" s="69" t="s">
        <v>22</v>
      </c>
    </row>
    <row r="230" spans="1:16" s="57" customFormat="1" ht="24.75" customHeight="1">
      <c r="A230" s="190" t="s">
        <v>472</v>
      </c>
      <c r="B230" s="69" t="s">
        <v>40</v>
      </c>
      <c r="C230" s="180" t="s">
        <v>471</v>
      </c>
      <c r="D230" s="181"/>
      <c r="E230" s="181"/>
      <c r="F230" s="181"/>
      <c r="G230" s="181"/>
      <c r="H230" s="181"/>
      <c r="I230" s="100">
        <f t="shared" si="12"/>
        <v>85000</v>
      </c>
      <c r="J230" s="100">
        <f t="shared" si="12"/>
        <v>0</v>
      </c>
      <c r="K230" s="100">
        <f t="shared" si="12"/>
        <v>5000</v>
      </c>
      <c r="L230" s="100">
        <f t="shared" si="12"/>
        <v>25000</v>
      </c>
      <c r="M230" s="69" t="s">
        <v>22</v>
      </c>
      <c r="N230" s="69" t="s">
        <v>22</v>
      </c>
      <c r="O230" s="69" t="s">
        <v>22</v>
      </c>
      <c r="P230" s="69" t="s">
        <v>22</v>
      </c>
    </row>
    <row r="231" spans="1:16" s="55" customFormat="1" ht="75" customHeight="1">
      <c r="A231" s="191">
        <v>99</v>
      </c>
      <c r="B231" s="70" t="s">
        <v>42</v>
      </c>
      <c r="C231" s="78" t="s">
        <v>473</v>
      </c>
      <c r="D231" s="78" t="s">
        <v>120</v>
      </c>
      <c r="E231" s="78" t="s">
        <v>57</v>
      </c>
      <c r="F231" s="78" t="s">
        <v>58</v>
      </c>
      <c r="G231" s="70" t="s">
        <v>86</v>
      </c>
      <c r="H231" s="144" t="s">
        <v>474</v>
      </c>
      <c r="I231" s="70">
        <v>40000</v>
      </c>
      <c r="J231" s="70"/>
      <c r="K231" s="70">
        <v>2000</v>
      </c>
      <c r="L231" s="70">
        <v>15000</v>
      </c>
      <c r="M231" s="78" t="s">
        <v>75</v>
      </c>
      <c r="N231" s="78" t="s">
        <v>108</v>
      </c>
      <c r="O231" s="195" t="s">
        <v>109</v>
      </c>
      <c r="P231" s="198"/>
    </row>
    <row r="232" spans="1:16" s="55" customFormat="1" ht="76.5" customHeight="1">
      <c r="A232" s="191"/>
      <c r="B232" s="70" t="s">
        <v>51</v>
      </c>
      <c r="C232" s="140" t="s">
        <v>475</v>
      </c>
      <c r="D232" s="78" t="s">
        <v>120</v>
      </c>
      <c r="E232" s="78" t="s">
        <v>57</v>
      </c>
      <c r="F232" s="78" t="s">
        <v>58</v>
      </c>
      <c r="G232" s="70" t="s">
        <v>86</v>
      </c>
      <c r="H232" s="144" t="s">
        <v>474</v>
      </c>
      <c r="I232" s="70">
        <v>40000</v>
      </c>
      <c r="J232" s="70"/>
      <c r="K232" s="70">
        <v>2000</v>
      </c>
      <c r="L232" s="70">
        <v>15000</v>
      </c>
      <c r="M232" s="78" t="s">
        <v>75</v>
      </c>
      <c r="N232" s="78" t="s">
        <v>108</v>
      </c>
      <c r="O232" s="195"/>
      <c r="P232" s="198"/>
    </row>
    <row r="233" spans="1:16" s="55" customFormat="1" ht="49.5" customHeight="1">
      <c r="A233" s="191">
        <v>100</v>
      </c>
      <c r="B233" s="70" t="s">
        <v>42</v>
      </c>
      <c r="C233" s="78" t="s">
        <v>476</v>
      </c>
      <c r="D233" s="78" t="s">
        <v>477</v>
      </c>
      <c r="E233" s="48" t="s">
        <v>57</v>
      </c>
      <c r="F233" s="78" t="s">
        <v>46</v>
      </c>
      <c r="G233" s="78" t="s">
        <v>86</v>
      </c>
      <c r="H233" s="78" t="s">
        <v>478</v>
      </c>
      <c r="I233" s="70">
        <v>45000</v>
      </c>
      <c r="J233" s="152"/>
      <c r="K233" s="70">
        <v>3000</v>
      </c>
      <c r="L233" s="70">
        <v>10000</v>
      </c>
      <c r="M233" s="78" t="s">
        <v>61</v>
      </c>
      <c r="N233" s="78" t="s">
        <v>126</v>
      </c>
      <c r="O233" s="195" t="s">
        <v>127</v>
      </c>
      <c r="P233" s="198"/>
    </row>
    <row r="234" spans="1:16" s="55" customFormat="1" ht="45.75" customHeight="1">
      <c r="A234" s="191"/>
      <c r="B234" s="70" t="s">
        <v>51</v>
      </c>
      <c r="C234" s="80" t="s">
        <v>479</v>
      </c>
      <c r="D234" s="80" t="s">
        <v>126</v>
      </c>
      <c r="E234" s="48" t="s">
        <v>57</v>
      </c>
      <c r="F234" s="78" t="s">
        <v>46</v>
      </c>
      <c r="G234" s="78" t="s">
        <v>86</v>
      </c>
      <c r="H234" s="78" t="s">
        <v>478</v>
      </c>
      <c r="I234" s="70">
        <v>45000</v>
      </c>
      <c r="J234" s="152"/>
      <c r="K234" s="70">
        <v>3000</v>
      </c>
      <c r="L234" s="70">
        <v>10000</v>
      </c>
      <c r="M234" s="78" t="s">
        <v>61</v>
      </c>
      <c r="N234" s="78" t="s">
        <v>126</v>
      </c>
      <c r="O234" s="195"/>
      <c r="P234" s="198"/>
    </row>
    <row r="235" spans="1:16" s="58" customFormat="1" ht="24.75" customHeight="1">
      <c r="A235" s="190" t="s">
        <v>480</v>
      </c>
      <c r="B235" s="69" t="s">
        <v>38</v>
      </c>
      <c r="C235" s="180" t="s">
        <v>481</v>
      </c>
      <c r="D235" s="181"/>
      <c r="E235" s="181"/>
      <c r="F235" s="181"/>
      <c r="G235" s="181"/>
      <c r="H235" s="181"/>
      <c r="I235" s="100">
        <f aca="true" t="shared" si="13" ref="I235:L236">I237+I239+I241+I243+I245+I247+I249+I251+I253+I255+I257+I259+I261+I263+I265+I267+I269+I271+I273+I275</f>
        <v>973078</v>
      </c>
      <c r="J235" s="100">
        <f t="shared" si="13"/>
        <v>97350</v>
      </c>
      <c r="K235" s="100">
        <f t="shared" si="13"/>
        <v>138297</v>
      </c>
      <c r="L235" s="100">
        <f t="shared" si="13"/>
        <v>191643</v>
      </c>
      <c r="M235" s="69" t="s">
        <v>22</v>
      </c>
      <c r="N235" s="69" t="s">
        <v>22</v>
      </c>
      <c r="O235" s="69" t="s">
        <v>22</v>
      </c>
      <c r="P235" s="69" t="s">
        <v>22</v>
      </c>
    </row>
    <row r="236" spans="1:16" s="57" customFormat="1" ht="24.75" customHeight="1">
      <c r="A236" s="190" t="s">
        <v>482</v>
      </c>
      <c r="B236" s="69" t="s">
        <v>40</v>
      </c>
      <c r="C236" s="180" t="s">
        <v>483</v>
      </c>
      <c r="D236" s="181"/>
      <c r="E236" s="181"/>
      <c r="F236" s="181"/>
      <c r="G236" s="181"/>
      <c r="H236" s="181"/>
      <c r="I236" s="100">
        <f t="shared" si="13"/>
        <v>0</v>
      </c>
      <c r="J236" s="100">
        <f t="shared" si="13"/>
        <v>0</v>
      </c>
      <c r="K236" s="100">
        <f t="shared" si="13"/>
        <v>0</v>
      </c>
      <c r="L236" s="100">
        <f t="shared" si="13"/>
        <v>0</v>
      </c>
      <c r="M236" s="69" t="s">
        <v>22</v>
      </c>
      <c r="N236" s="69" t="s">
        <v>22</v>
      </c>
      <c r="O236" s="69" t="s">
        <v>22</v>
      </c>
      <c r="P236" s="69" t="s">
        <v>22</v>
      </c>
    </row>
    <row r="237" spans="1:16" s="55" customFormat="1" ht="54.75" customHeight="1">
      <c r="A237" s="191">
        <v>101</v>
      </c>
      <c r="B237" s="70" t="s">
        <v>42</v>
      </c>
      <c r="C237" s="157" t="s">
        <v>484</v>
      </c>
      <c r="D237" s="157" t="s">
        <v>485</v>
      </c>
      <c r="E237" s="157" t="s">
        <v>170</v>
      </c>
      <c r="F237" s="157" t="s">
        <v>193</v>
      </c>
      <c r="G237" s="158">
        <v>2022</v>
      </c>
      <c r="H237" s="159" t="s">
        <v>486</v>
      </c>
      <c r="I237" s="105">
        <v>3000</v>
      </c>
      <c r="J237" s="105">
        <v>3000</v>
      </c>
      <c r="K237" s="105"/>
      <c r="L237" s="105"/>
      <c r="M237" s="157" t="s">
        <v>292</v>
      </c>
      <c r="N237" s="166" t="s">
        <v>487</v>
      </c>
      <c r="O237" s="196" t="s">
        <v>488</v>
      </c>
      <c r="P237" s="198"/>
    </row>
    <row r="238" spans="1:16" s="55" customFormat="1" ht="24.75" customHeight="1">
      <c r="A238" s="191"/>
      <c r="B238" s="70" t="s">
        <v>51</v>
      </c>
      <c r="C238" s="186" t="s">
        <v>489</v>
      </c>
      <c r="D238" s="186"/>
      <c r="E238" s="186"/>
      <c r="F238" s="186"/>
      <c r="G238" s="186"/>
      <c r="H238" s="186"/>
      <c r="I238" s="186"/>
      <c r="J238" s="186"/>
      <c r="K238" s="186"/>
      <c r="L238" s="186"/>
      <c r="M238" s="186"/>
      <c r="N238" s="186"/>
      <c r="O238" s="195"/>
      <c r="P238" s="198"/>
    </row>
    <row r="239" spans="1:16" s="55" customFormat="1" ht="88.5" customHeight="1">
      <c r="A239" s="191">
        <v>102</v>
      </c>
      <c r="B239" s="70" t="s">
        <v>42</v>
      </c>
      <c r="C239" s="83" t="s">
        <v>490</v>
      </c>
      <c r="D239" s="48" t="s">
        <v>56</v>
      </c>
      <c r="E239" s="118" t="s">
        <v>270</v>
      </c>
      <c r="F239" s="79" t="s">
        <v>73</v>
      </c>
      <c r="G239" s="48" t="s">
        <v>64</v>
      </c>
      <c r="H239" s="139" t="s">
        <v>491</v>
      </c>
      <c r="I239" s="70">
        <v>20000</v>
      </c>
      <c r="J239" s="70">
        <v>5000</v>
      </c>
      <c r="K239" s="70">
        <v>10000</v>
      </c>
      <c r="L239" s="70">
        <v>5000</v>
      </c>
      <c r="M239" s="70" t="s">
        <v>49</v>
      </c>
      <c r="N239" s="48" t="s">
        <v>56</v>
      </c>
      <c r="O239" s="195" t="s">
        <v>50</v>
      </c>
      <c r="P239" s="205"/>
    </row>
    <row r="240" spans="1:16" s="55" customFormat="1" ht="24.75" customHeight="1">
      <c r="A240" s="191"/>
      <c r="B240" s="70" t="s">
        <v>51</v>
      </c>
      <c r="C240" s="187" t="s">
        <v>489</v>
      </c>
      <c r="D240" s="187"/>
      <c r="E240" s="187"/>
      <c r="F240" s="187"/>
      <c r="G240" s="187"/>
      <c r="H240" s="187"/>
      <c r="I240" s="187"/>
      <c r="J240" s="187"/>
      <c r="K240" s="187"/>
      <c r="L240" s="187"/>
      <c r="M240" s="187"/>
      <c r="N240" s="187"/>
      <c r="O240" s="195"/>
      <c r="P240" s="203"/>
    </row>
    <row r="241" spans="1:16" s="55" customFormat="1" ht="45" customHeight="1">
      <c r="A241" s="191">
        <v>103</v>
      </c>
      <c r="B241" s="70" t="s">
        <v>42</v>
      </c>
      <c r="C241" s="83" t="s">
        <v>492</v>
      </c>
      <c r="D241" s="83" t="s">
        <v>85</v>
      </c>
      <c r="E241" s="83" t="s">
        <v>493</v>
      </c>
      <c r="F241" s="83" t="s">
        <v>138</v>
      </c>
      <c r="G241" s="48" t="s">
        <v>86</v>
      </c>
      <c r="H241" s="139" t="s">
        <v>886</v>
      </c>
      <c r="I241" s="70">
        <v>40000</v>
      </c>
      <c r="J241" s="70"/>
      <c r="K241" s="70">
        <v>10000</v>
      </c>
      <c r="L241" s="70">
        <v>10000</v>
      </c>
      <c r="M241" s="167" t="s">
        <v>494</v>
      </c>
      <c r="N241" s="83" t="s">
        <v>85</v>
      </c>
      <c r="O241" s="196" t="s">
        <v>495</v>
      </c>
      <c r="P241" s="202"/>
    </row>
    <row r="242" spans="1:16" s="55" customFormat="1" ht="24.75" customHeight="1">
      <c r="A242" s="191"/>
      <c r="B242" s="70" t="s">
        <v>51</v>
      </c>
      <c r="C242" s="187" t="s">
        <v>489</v>
      </c>
      <c r="D242" s="187"/>
      <c r="E242" s="187"/>
      <c r="F242" s="187"/>
      <c r="G242" s="187"/>
      <c r="H242" s="187"/>
      <c r="I242" s="187"/>
      <c r="J242" s="187"/>
      <c r="K242" s="187"/>
      <c r="L242" s="187"/>
      <c r="M242" s="187"/>
      <c r="N242" s="187"/>
      <c r="O242" s="195"/>
      <c r="P242" s="203"/>
    </row>
    <row r="243" spans="1:16" s="55" customFormat="1" ht="100.5" customHeight="1">
      <c r="A243" s="191">
        <v>104</v>
      </c>
      <c r="B243" s="70" t="s">
        <v>42</v>
      </c>
      <c r="C243" s="72" t="s">
        <v>496</v>
      </c>
      <c r="D243" s="72" t="s">
        <v>56</v>
      </c>
      <c r="E243" s="11" t="s">
        <v>215</v>
      </c>
      <c r="F243" s="73" t="s">
        <v>58</v>
      </c>
      <c r="G243" s="11" t="s">
        <v>497</v>
      </c>
      <c r="H243" s="74" t="s">
        <v>498</v>
      </c>
      <c r="I243" s="101">
        <v>247788</v>
      </c>
      <c r="J243" s="11"/>
      <c r="K243" s="11"/>
      <c r="L243" s="11"/>
      <c r="M243" s="48" t="s">
        <v>57</v>
      </c>
      <c r="N243" s="48" t="s">
        <v>56</v>
      </c>
      <c r="O243" s="195" t="s">
        <v>50</v>
      </c>
      <c r="P243" s="200"/>
    </row>
    <row r="244" spans="1:16" s="55" customFormat="1" ht="24.75" customHeight="1">
      <c r="A244" s="191"/>
      <c r="B244" s="70" t="s">
        <v>51</v>
      </c>
      <c r="C244" s="187" t="s">
        <v>489</v>
      </c>
      <c r="D244" s="187"/>
      <c r="E244" s="187"/>
      <c r="F244" s="187"/>
      <c r="G244" s="187"/>
      <c r="H244" s="187"/>
      <c r="I244" s="187"/>
      <c r="J244" s="187"/>
      <c r="K244" s="187"/>
      <c r="L244" s="187"/>
      <c r="M244" s="187"/>
      <c r="N244" s="187"/>
      <c r="O244" s="195"/>
      <c r="P244" s="198"/>
    </row>
    <row r="245" spans="1:16" s="55" customFormat="1" ht="75" customHeight="1">
      <c r="A245" s="191">
        <v>105</v>
      </c>
      <c r="B245" s="70" t="s">
        <v>42</v>
      </c>
      <c r="C245" s="160" t="s">
        <v>499</v>
      </c>
      <c r="D245" s="160" t="s">
        <v>500</v>
      </c>
      <c r="E245" s="48" t="s">
        <v>215</v>
      </c>
      <c r="F245" s="146" t="s">
        <v>58</v>
      </c>
      <c r="G245" s="101">
        <v>2023</v>
      </c>
      <c r="H245" s="160" t="s">
        <v>501</v>
      </c>
      <c r="I245" s="162">
        <v>1633</v>
      </c>
      <c r="J245" s="168"/>
      <c r="K245" s="169">
        <v>1633</v>
      </c>
      <c r="L245" s="169"/>
      <c r="M245" s="123" t="s">
        <v>61</v>
      </c>
      <c r="N245" s="48" t="s">
        <v>307</v>
      </c>
      <c r="O245" s="195" t="s">
        <v>50</v>
      </c>
      <c r="P245" s="198"/>
    </row>
    <row r="246" spans="1:16" s="55" customFormat="1" ht="24.75" customHeight="1">
      <c r="A246" s="191"/>
      <c r="B246" s="70" t="s">
        <v>51</v>
      </c>
      <c r="C246" s="186" t="s">
        <v>489</v>
      </c>
      <c r="D246" s="186"/>
      <c r="E246" s="186"/>
      <c r="F246" s="186"/>
      <c r="G246" s="186"/>
      <c r="H246" s="186"/>
      <c r="I246" s="186"/>
      <c r="J246" s="186"/>
      <c r="K246" s="186"/>
      <c r="L246" s="186"/>
      <c r="M246" s="186"/>
      <c r="N246" s="186"/>
      <c r="O246" s="195"/>
      <c r="P246" s="198"/>
    </row>
    <row r="247" spans="1:16" s="55" customFormat="1" ht="100.5" customHeight="1">
      <c r="A247" s="191">
        <v>106</v>
      </c>
      <c r="B247" s="70" t="s">
        <v>42</v>
      </c>
      <c r="C247" s="48" t="s">
        <v>502</v>
      </c>
      <c r="D247" s="48" t="s">
        <v>503</v>
      </c>
      <c r="E247" s="48" t="s">
        <v>45</v>
      </c>
      <c r="F247" s="48" t="s">
        <v>46</v>
      </c>
      <c r="G247" s="48">
        <v>2022</v>
      </c>
      <c r="H247" s="48" t="s">
        <v>504</v>
      </c>
      <c r="I247" s="70">
        <v>1350</v>
      </c>
      <c r="J247" s="70">
        <v>1350</v>
      </c>
      <c r="K247" s="70"/>
      <c r="L247" s="70"/>
      <c r="M247" s="78" t="s">
        <v>156</v>
      </c>
      <c r="N247" s="78" t="s">
        <v>307</v>
      </c>
      <c r="O247" s="195" t="s">
        <v>50</v>
      </c>
      <c r="P247" s="198"/>
    </row>
    <row r="248" spans="1:16" s="55" customFormat="1" ht="24.75" customHeight="1">
      <c r="A248" s="191"/>
      <c r="B248" s="70" t="s">
        <v>51</v>
      </c>
      <c r="C248" s="187" t="s">
        <v>489</v>
      </c>
      <c r="D248" s="187"/>
      <c r="E248" s="187"/>
      <c r="F248" s="187"/>
      <c r="G248" s="187"/>
      <c r="H248" s="187"/>
      <c r="I248" s="187"/>
      <c r="J248" s="187"/>
      <c r="K248" s="187"/>
      <c r="L248" s="187"/>
      <c r="M248" s="187"/>
      <c r="N248" s="187"/>
      <c r="O248" s="195"/>
      <c r="P248" s="198"/>
    </row>
    <row r="249" spans="1:16" s="55" customFormat="1" ht="94.5" customHeight="1">
      <c r="A249" s="191">
        <v>107</v>
      </c>
      <c r="B249" s="70" t="s">
        <v>42</v>
      </c>
      <c r="C249" s="79" t="s">
        <v>505</v>
      </c>
      <c r="D249" s="79" t="s">
        <v>506</v>
      </c>
      <c r="E249" s="79" t="s">
        <v>192</v>
      </c>
      <c r="F249" s="79" t="s">
        <v>193</v>
      </c>
      <c r="G249" s="78" t="s">
        <v>59</v>
      </c>
      <c r="H249" s="79" t="s">
        <v>507</v>
      </c>
      <c r="I249" s="115">
        <v>1100</v>
      </c>
      <c r="J249" s="115"/>
      <c r="K249" s="115">
        <v>500</v>
      </c>
      <c r="L249" s="115">
        <v>600</v>
      </c>
      <c r="M249" s="78" t="s">
        <v>61</v>
      </c>
      <c r="N249" s="144" t="s">
        <v>508</v>
      </c>
      <c r="O249" s="195" t="s">
        <v>50</v>
      </c>
      <c r="P249" s="198"/>
    </row>
    <row r="250" spans="1:16" s="55" customFormat="1" ht="24.75" customHeight="1">
      <c r="A250" s="191"/>
      <c r="B250" s="70" t="s">
        <v>51</v>
      </c>
      <c r="C250" s="187" t="s">
        <v>489</v>
      </c>
      <c r="D250" s="187"/>
      <c r="E250" s="187"/>
      <c r="F250" s="187"/>
      <c r="G250" s="187"/>
      <c r="H250" s="187"/>
      <c r="I250" s="187"/>
      <c r="J250" s="187"/>
      <c r="K250" s="187"/>
      <c r="L250" s="187"/>
      <c r="M250" s="187"/>
      <c r="N250" s="187"/>
      <c r="O250" s="195"/>
      <c r="P250" s="198"/>
    </row>
    <row r="251" spans="1:16" s="55" customFormat="1" ht="57.75" customHeight="1">
      <c r="A251" s="191">
        <v>108</v>
      </c>
      <c r="B251" s="70" t="s">
        <v>42</v>
      </c>
      <c r="C251" s="78" t="s">
        <v>509</v>
      </c>
      <c r="D251" s="78" t="s">
        <v>510</v>
      </c>
      <c r="E251" s="78" t="s">
        <v>57</v>
      </c>
      <c r="F251" s="78" t="s">
        <v>46</v>
      </c>
      <c r="G251" s="78" t="s">
        <v>59</v>
      </c>
      <c r="H251" s="93" t="s">
        <v>511</v>
      </c>
      <c r="I251" s="70">
        <v>2000</v>
      </c>
      <c r="J251" s="70"/>
      <c r="K251" s="70">
        <v>1200</v>
      </c>
      <c r="L251" s="70">
        <v>800</v>
      </c>
      <c r="M251" s="78" t="s">
        <v>61</v>
      </c>
      <c r="N251" s="93" t="s">
        <v>512</v>
      </c>
      <c r="O251" s="195" t="s">
        <v>94</v>
      </c>
      <c r="P251" s="204"/>
    </row>
    <row r="252" spans="1:16" s="55" customFormat="1" ht="24.75" customHeight="1">
      <c r="A252" s="191"/>
      <c r="B252" s="70" t="s">
        <v>51</v>
      </c>
      <c r="C252" s="186" t="s">
        <v>489</v>
      </c>
      <c r="D252" s="186"/>
      <c r="E252" s="186"/>
      <c r="F252" s="186"/>
      <c r="G252" s="186"/>
      <c r="H252" s="186"/>
      <c r="I252" s="186"/>
      <c r="J252" s="186"/>
      <c r="K252" s="186"/>
      <c r="L252" s="186"/>
      <c r="M252" s="186"/>
      <c r="N252" s="186"/>
      <c r="O252" s="195"/>
      <c r="P252" s="204"/>
    </row>
    <row r="253" spans="1:16" s="55" customFormat="1" ht="99" customHeight="1">
      <c r="A253" s="191">
        <v>109</v>
      </c>
      <c r="B253" s="70" t="s">
        <v>42</v>
      </c>
      <c r="C253" s="48" t="s">
        <v>513</v>
      </c>
      <c r="D253" s="161" t="s">
        <v>514</v>
      </c>
      <c r="E253" s="48" t="s">
        <v>45</v>
      </c>
      <c r="F253" s="48" t="s">
        <v>58</v>
      </c>
      <c r="G253" s="48" t="s">
        <v>64</v>
      </c>
      <c r="H253" s="48" t="s">
        <v>515</v>
      </c>
      <c r="I253" s="130">
        <v>5000</v>
      </c>
      <c r="J253" s="11">
        <v>1000</v>
      </c>
      <c r="K253" s="11">
        <v>2000</v>
      </c>
      <c r="L253" s="11">
        <v>2000</v>
      </c>
      <c r="M253" s="48" t="s">
        <v>516</v>
      </c>
      <c r="N253" s="48" t="s">
        <v>116</v>
      </c>
      <c r="O253" s="195" t="s">
        <v>109</v>
      </c>
      <c r="P253" s="198"/>
    </row>
    <row r="254" spans="1:16" s="55" customFormat="1" ht="24.75" customHeight="1">
      <c r="A254" s="191"/>
      <c r="B254" s="70" t="s">
        <v>51</v>
      </c>
      <c r="C254" s="186" t="s">
        <v>489</v>
      </c>
      <c r="D254" s="186"/>
      <c r="E254" s="186"/>
      <c r="F254" s="186"/>
      <c r="G254" s="186"/>
      <c r="H254" s="186"/>
      <c r="I254" s="186"/>
      <c r="J254" s="186"/>
      <c r="K254" s="186"/>
      <c r="L254" s="186"/>
      <c r="M254" s="186"/>
      <c r="N254" s="186"/>
      <c r="O254" s="195"/>
      <c r="P254" s="198"/>
    </row>
    <row r="255" spans="1:16" s="55" customFormat="1" ht="55.5" customHeight="1">
      <c r="A255" s="191">
        <v>110</v>
      </c>
      <c r="B255" s="70" t="s">
        <v>42</v>
      </c>
      <c r="C255" s="85" t="s">
        <v>517</v>
      </c>
      <c r="D255" s="85" t="s">
        <v>518</v>
      </c>
      <c r="E255" s="48" t="s">
        <v>104</v>
      </c>
      <c r="F255" s="48" t="s">
        <v>58</v>
      </c>
      <c r="G255" s="48" t="s">
        <v>519</v>
      </c>
      <c r="H255" s="48" t="s">
        <v>520</v>
      </c>
      <c r="I255" s="107">
        <v>100000</v>
      </c>
      <c r="J255" s="107">
        <v>40000</v>
      </c>
      <c r="K255" s="107">
        <v>29500</v>
      </c>
      <c r="L255" s="107">
        <v>30000</v>
      </c>
      <c r="M255" s="85" t="s">
        <v>521</v>
      </c>
      <c r="N255" s="85" t="s">
        <v>522</v>
      </c>
      <c r="O255" s="195" t="s">
        <v>109</v>
      </c>
      <c r="P255" s="198"/>
    </row>
    <row r="256" spans="1:16" s="55" customFormat="1" ht="24.75" customHeight="1">
      <c r="A256" s="191"/>
      <c r="B256" s="70" t="s">
        <v>51</v>
      </c>
      <c r="C256" s="187" t="s">
        <v>489</v>
      </c>
      <c r="D256" s="187"/>
      <c r="E256" s="187"/>
      <c r="F256" s="187"/>
      <c r="G256" s="187"/>
      <c r="H256" s="187"/>
      <c r="I256" s="187"/>
      <c r="J256" s="187"/>
      <c r="K256" s="187"/>
      <c r="L256" s="187"/>
      <c r="M256" s="187"/>
      <c r="N256" s="187"/>
      <c r="O256" s="195"/>
      <c r="P256" s="198"/>
    </row>
    <row r="257" spans="1:16" s="55" customFormat="1" ht="51.75" customHeight="1">
      <c r="A257" s="191">
        <v>111</v>
      </c>
      <c r="B257" s="70" t="s">
        <v>42</v>
      </c>
      <c r="C257" s="48" t="s">
        <v>523</v>
      </c>
      <c r="D257" s="48" t="s">
        <v>524</v>
      </c>
      <c r="E257" s="48" t="s">
        <v>104</v>
      </c>
      <c r="F257" s="48" t="s">
        <v>58</v>
      </c>
      <c r="G257" s="48" t="s">
        <v>519</v>
      </c>
      <c r="H257" s="48" t="s">
        <v>525</v>
      </c>
      <c r="I257" s="70">
        <v>70000</v>
      </c>
      <c r="J257" s="113">
        <v>10000</v>
      </c>
      <c r="K257" s="113">
        <v>15000</v>
      </c>
      <c r="L257" s="113">
        <v>25000</v>
      </c>
      <c r="M257" s="85" t="s">
        <v>526</v>
      </c>
      <c r="N257" s="48" t="s">
        <v>108</v>
      </c>
      <c r="O257" s="195" t="s">
        <v>109</v>
      </c>
      <c r="P257" s="198"/>
    </row>
    <row r="258" spans="1:16" s="55" customFormat="1" ht="24.75" customHeight="1">
      <c r="A258" s="191"/>
      <c r="B258" s="70" t="s">
        <v>51</v>
      </c>
      <c r="C258" s="186" t="s">
        <v>489</v>
      </c>
      <c r="D258" s="186"/>
      <c r="E258" s="186"/>
      <c r="F258" s="186"/>
      <c r="G258" s="186"/>
      <c r="H258" s="186"/>
      <c r="I258" s="186"/>
      <c r="J258" s="186"/>
      <c r="K258" s="186"/>
      <c r="L258" s="186"/>
      <c r="M258" s="186"/>
      <c r="N258" s="186"/>
      <c r="O258" s="195"/>
      <c r="P258" s="198"/>
    </row>
    <row r="259" spans="1:16" s="55" customFormat="1" ht="75" customHeight="1">
      <c r="A259" s="191">
        <v>112</v>
      </c>
      <c r="B259" s="70" t="s">
        <v>42</v>
      </c>
      <c r="C259" s="125" t="s">
        <v>527</v>
      </c>
      <c r="D259" s="125" t="s">
        <v>528</v>
      </c>
      <c r="E259" s="125" t="s">
        <v>45</v>
      </c>
      <c r="F259" s="125" t="s">
        <v>58</v>
      </c>
      <c r="G259" s="125" t="s">
        <v>529</v>
      </c>
      <c r="H259" s="125" t="s">
        <v>530</v>
      </c>
      <c r="I259" s="130">
        <v>300000</v>
      </c>
      <c r="J259" s="130">
        <v>20000</v>
      </c>
      <c r="K259" s="130">
        <v>50000</v>
      </c>
      <c r="L259" s="130">
        <v>100000</v>
      </c>
      <c r="M259" s="125" t="s">
        <v>531</v>
      </c>
      <c r="N259" s="48" t="s">
        <v>108</v>
      </c>
      <c r="O259" s="195" t="s">
        <v>109</v>
      </c>
      <c r="P259" s="198"/>
    </row>
    <row r="260" spans="1:16" s="55" customFormat="1" ht="24.75" customHeight="1">
      <c r="A260" s="191"/>
      <c r="B260" s="70" t="s">
        <v>51</v>
      </c>
      <c r="C260" s="186" t="s">
        <v>489</v>
      </c>
      <c r="D260" s="186"/>
      <c r="E260" s="186"/>
      <c r="F260" s="186"/>
      <c r="G260" s="186"/>
      <c r="H260" s="186"/>
      <c r="I260" s="186"/>
      <c r="J260" s="186"/>
      <c r="K260" s="186"/>
      <c r="L260" s="186"/>
      <c r="M260" s="186"/>
      <c r="N260" s="186"/>
      <c r="O260" s="195"/>
      <c r="P260" s="198"/>
    </row>
    <row r="261" spans="1:16" s="55" customFormat="1" ht="49.5" customHeight="1">
      <c r="A261" s="191">
        <v>113</v>
      </c>
      <c r="B261" s="70" t="s">
        <v>42</v>
      </c>
      <c r="C261" s="125" t="s">
        <v>532</v>
      </c>
      <c r="D261" s="125" t="s">
        <v>533</v>
      </c>
      <c r="E261" s="125" t="s">
        <v>45</v>
      </c>
      <c r="F261" s="125" t="s">
        <v>58</v>
      </c>
      <c r="G261" s="125" t="s">
        <v>64</v>
      </c>
      <c r="H261" s="125" t="s">
        <v>534</v>
      </c>
      <c r="I261" s="130">
        <v>50000</v>
      </c>
      <c r="J261" s="130">
        <v>2500</v>
      </c>
      <c r="K261" s="130">
        <v>1500</v>
      </c>
      <c r="L261" s="130">
        <v>1000</v>
      </c>
      <c r="M261" s="125" t="s">
        <v>415</v>
      </c>
      <c r="N261" s="48" t="s">
        <v>108</v>
      </c>
      <c r="O261" s="195" t="s">
        <v>109</v>
      </c>
      <c r="P261" s="198"/>
    </row>
    <row r="262" spans="1:16" s="55" customFormat="1" ht="24.75" customHeight="1">
      <c r="A262" s="191"/>
      <c r="B262" s="70" t="s">
        <v>51</v>
      </c>
      <c r="C262" s="186" t="s">
        <v>489</v>
      </c>
      <c r="D262" s="186"/>
      <c r="E262" s="186"/>
      <c r="F262" s="186"/>
      <c r="G262" s="186"/>
      <c r="H262" s="186"/>
      <c r="I262" s="186"/>
      <c r="J262" s="186"/>
      <c r="K262" s="186"/>
      <c r="L262" s="186"/>
      <c r="M262" s="186"/>
      <c r="N262" s="186"/>
      <c r="O262" s="195"/>
      <c r="P262" s="198"/>
    </row>
    <row r="263" spans="1:16" s="55" customFormat="1" ht="108" customHeight="1">
      <c r="A263" s="191">
        <v>114</v>
      </c>
      <c r="B263" s="70" t="s">
        <v>42</v>
      </c>
      <c r="C263" s="125" t="s">
        <v>535</v>
      </c>
      <c r="D263" s="125" t="s">
        <v>536</v>
      </c>
      <c r="E263" s="125" t="s">
        <v>45</v>
      </c>
      <c r="F263" s="125" t="s">
        <v>58</v>
      </c>
      <c r="G263" s="125" t="s">
        <v>64</v>
      </c>
      <c r="H263" s="125" t="s">
        <v>537</v>
      </c>
      <c r="I263" s="130">
        <v>20000</v>
      </c>
      <c r="J263" s="130">
        <v>10000</v>
      </c>
      <c r="K263" s="130">
        <v>5000</v>
      </c>
      <c r="L263" s="130">
        <v>5000</v>
      </c>
      <c r="M263" s="125" t="s">
        <v>415</v>
      </c>
      <c r="N263" s="48" t="s">
        <v>108</v>
      </c>
      <c r="O263" s="195" t="s">
        <v>109</v>
      </c>
      <c r="P263" s="198"/>
    </row>
    <row r="264" spans="1:16" s="55" customFormat="1" ht="24.75" customHeight="1">
      <c r="A264" s="191"/>
      <c r="B264" s="70" t="s">
        <v>51</v>
      </c>
      <c r="C264" s="186" t="s">
        <v>489</v>
      </c>
      <c r="D264" s="186"/>
      <c r="E264" s="186"/>
      <c r="F264" s="186"/>
      <c r="G264" s="186"/>
      <c r="H264" s="186"/>
      <c r="I264" s="186"/>
      <c r="J264" s="186"/>
      <c r="K264" s="186"/>
      <c r="L264" s="186"/>
      <c r="M264" s="186"/>
      <c r="N264" s="186"/>
      <c r="O264" s="195"/>
      <c r="P264" s="198"/>
    </row>
    <row r="265" spans="1:16" s="55" customFormat="1" ht="249.75" customHeight="1">
      <c r="A265" s="191">
        <v>115</v>
      </c>
      <c r="B265" s="70" t="s">
        <v>42</v>
      </c>
      <c r="C265" s="48" t="s">
        <v>538</v>
      </c>
      <c r="D265" s="48" t="s">
        <v>441</v>
      </c>
      <c r="E265" s="48" t="s">
        <v>45</v>
      </c>
      <c r="F265" s="138" t="s">
        <v>58</v>
      </c>
      <c r="G265" s="95" t="s">
        <v>47</v>
      </c>
      <c r="H265" s="126" t="s">
        <v>539</v>
      </c>
      <c r="I265" s="106">
        <v>5064</v>
      </c>
      <c r="J265" s="11">
        <v>2000</v>
      </c>
      <c r="K265" s="11">
        <v>3064</v>
      </c>
      <c r="L265" s="11"/>
      <c r="M265" s="48" t="s">
        <v>49</v>
      </c>
      <c r="N265" s="48" t="s">
        <v>147</v>
      </c>
      <c r="O265" s="195" t="s">
        <v>127</v>
      </c>
      <c r="P265" s="198"/>
    </row>
    <row r="266" spans="1:16" s="55" customFormat="1" ht="24.75" customHeight="1">
      <c r="A266" s="191"/>
      <c r="B266" s="70" t="s">
        <v>51</v>
      </c>
      <c r="C266" s="188" t="s">
        <v>489</v>
      </c>
      <c r="D266" s="188"/>
      <c r="E266" s="188"/>
      <c r="F266" s="188"/>
      <c r="G266" s="188"/>
      <c r="H266" s="188"/>
      <c r="I266" s="188"/>
      <c r="J266" s="188"/>
      <c r="K266" s="188"/>
      <c r="L266" s="188"/>
      <c r="M266" s="188"/>
      <c r="N266" s="188"/>
      <c r="O266" s="195"/>
      <c r="P266" s="204"/>
    </row>
    <row r="267" spans="1:16" s="55" customFormat="1" ht="103.5" customHeight="1">
      <c r="A267" s="191">
        <v>116</v>
      </c>
      <c r="B267" s="70" t="s">
        <v>42</v>
      </c>
      <c r="C267" s="48" t="s">
        <v>540</v>
      </c>
      <c r="D267" s="48" t="s">
        <v>150</v>
      </c>
      <c r="E267" s="48" t="s">
        <v>57</v>
      </c>
      <c r="F267" s="48" t="s">
        <v>58</v>
      </c>
      <c r="G267" s="78" t="s">
        <v>59</v>
      </c>
      <c r="H267" s="78" t="s">
        <v>541</v>
      </c>
      <c r="I267" s="70">
        <v>1043</v>
      </c>
      <c r="J267" s="47"/>
      <c r="K267" s="70">
        <v>900</v>
      </c>
      <c r="L267" s="70">
        <v>143</v>
      </c>
      <c r="M267" s="78" t="s">
        <v>92</v>
      </c>
      <c r="N267" s="48" t="s">
        <v>147</v>
      </c>
      <c r="O267" s="195" t="s">
        <v>127</v>
      </c>
      <c r="P267" s="198"/>
    </row>
    <row r="268" spans="1:16" s="55" customFormat="1" ht="24.75" customHeight="1">
      <c r="A268" s="191"/>
      <c r="B268" s="70" t="s">
        <v>51</v>
      </c>
      <c r="C268" s="186" t="s">
        <v>489</v>
      </c>
      <c r="D268" s="186"/>
      <c r="E268" s="186"/>
      <c r="F268" s="186"/>
      <c r="G268" s="186"/>
      <c r="H268" s="186"/>
      <c r="I268" s="186"/>
      <c r="J268" s="186"/>
      <c r="K268" s="186"/>
      <c r="L268" s="186"/>
      <c r="M268" s="186"/>
      <c r="N268" s="186"/>
      <c r="O268" s="195"/>
      <c r="P268" s="198"/>
    </row>
    <row r="269" spans="1:16" s="55" customFormat="1" ht="60" customHeight="1">
      <c r="A269" s="191">
        <v>117</v>
      </c>
      <c r="B269" s="70" t="s">
        <v>42</v>
      </c>
      <c r="C269" s="78" t="s">
        <v>542</v>
      </c>
      <c r="D269" s="78" t="s">
        <v>124</v>
      </c>
      <c r="E269" s="48" t="s">
        <v>57</v>
      </c>
      <c r="F269" s="78" t="s">
        <v>46</v>
      </c>
      <c r="G269" s="78" t="s">
        <v>543</v>
      </c>
      <c r="H269" s="93" t="s">
        <v>544</v>
      </c>
      <c r="I269" s="70">
        <v>85000</v>
      </c>
      <c r="J269" s="113"/>
      <c r="K269" s="113"/>
      <c r="L269" s="70">
        <v>7000</v>
      </c>
      <c r="M269" s="78" t="s">
        <v>61</v>
      </c>
      <c r="N269" s="78" t="s">
        <v>126</v>
      </c>
      <c r="O269" s="195" t="s">
        <v>127</v>
      </c>
      <c r="P269" s="198"/>
    </row>
    <row r="270" spans="1:16" s="55" customFormat="1" ht="24.75" customHeight="1">
      <c r="A270" s="191"/>
      <c r="B270" s="70" t="s">
        <v>51</v>
      </c>
      <c r="C270" s="189" t="s">
        <v>489</v>
      </c>
      <c r="D270" s="189"/>
      <c r="E270" s="189"/>
      <c r="F270" s="189"/>
      <c r="G270" s="189"/>
      <c r="H270" s="189"/>
      <c r="I270" s="189"/>
      <c r="J270" s="189"/>
      <c r="K270" s="189"/>
      <c r="L270" s="189"/>
      <c r="M270" s="189"/>
      <c r="N270" s="189"/>
      <c r="O270" s="195"/>
      <c r="P270" s="198"/>
    </row>
    <row r="271" spans="1:16" s="55" customFormat="1" ht="93" customHeight="1">
      <c r="A271" s="191">
        <v>118</v>
      </c>
      <c r="B271" s="70" t="s">
        <v>42</v>
      </c>
      <c r="C271" s="48" t="s">
        <v>545</v>
      </c>
      <c r="D271" s="48" t="s">
        <v>546</v>
      </c>
      <c r="E271" s="48" t="s">
        <v>104</v>
      </c>
      <c r="F271" s="48" t="s">
        <v>58</v>
      </c>
      <c r="G271" s="48" t="s">
        <v>139</v>
      </c>
      <c r="H271" s="48" t="s">
        <v>547</v>
      </c>
      <c r="I271" s="70">
        <v>6000</v>
      </c>
      <c r="J271" s="11">
        <v>2500</v>
      </c>
      <c r="K271" s="11">
        <v>3000</v>
      </c>
      <c r="L271" s="11"/>
      <c r="M271" s="79" t="s">
        <v>548</v>
      </c>
      <c r="N271" s="48" t="s">
        <v>196</v>
      </c>
      <c r="O271" s="195" t="s">
        <v>188</v>
      </c>
      <c r="P271" s="198"/>
    </row>
    <row r="272" spans="1:16" s="55" customFormat="1" ht="24.75" customHeight="1">
      <c r="A272" s="191"/>
      <c r="B272" s="70" t="s">
        <v>51</v>
      </c>
      <c r="C272" s="187" t="s">
        <v>489</v>
      </c>
      <c r="D272" s="187"/>
      <c r="E272" s="187"/>
      <c r="F272" s="187"/>
      <c r="G272" s="187"/>
      <c r="H272" s="187"/>
      <c r="I272" s="187"/>
      <c r="J272" s="187"/>
      <c r="K272" s="187"/>
      <c r="L272" s="187"/>
      <c r="M272" s="187"/>
      <c r="N272" s="187"/>
      <c r="O272" s="195"/>
      <c r="P272" s="198"/>
    </row>
    <row r="273" spans="1:16" s="55" customFormat="1" ht="36" customHeight="1">
      <c r="A273" s="191">
        <v>119</v>
      </c>
      <c r="B273" s="70" t="s">
        <v>42</v>
      </c>
      <c r="C273" s="141" t="s">
        <v>549</v>
      </c>
      <c r="D273" s="141" t="s">
        <v>296</v>
      </c>
      <c r="E273" s="78" t="s">
        <v>215</v>
      </c>
      <c r="F273" s="142" t="s">
        <v>46</v>
      </c>
      <c r="G273" s="78" t="s">
        <v>86</v>
      </c>
      <c r="H273" s="78" t="s">
        <v>550</v>
      </c>
      <c r="I273" s="150">
        <v>8000</v>
      </c>
      <c r="J273" s="106"/>
      <c r="K273" s="106">
        <v>2000</v>
      </c>
      <c r="L273" s="106">
        <v>2000</v>
      </c>
      <c r="M273" s="78" t="s">
        <v>61</v>
      </c>
      <c r="N273" s="144" t="s">
        <v>551</v>
      </c>
      <c r="O273" s="195" t="s">
        <v>188</v>
      </c>
      <c r="P273" s="198"/>
    </row>
    <row r="274" spans="1:16" s="55" customFormat="1" ht="24.75" customHeight="1">
      <c r="A274" s="191"/>
      <c r="B274" s="70" t="s">
        <v>51</v>
      </c>
      <c r="C274" s="186" t="s">
        <v>489</v>
      </c>
      <c r="D274" s="186"/>
      <c r="E274" s="186"/>
      <c r="F274" s="186"/>
      <c r="G274" s="186"/>
      <c r="H274" s="186"/>
      <c r="I274" s="186"/>
      <c r="J274" s="186"/>
      <c r="K274" s="186"/>
      <c r="L274" s="186"/>
      <c r="M274" s="186"/>
      <c r="N274" s="186"/>
      <c r="O274" s="195"/>
      <c r="P274" s="198"/>
    </row>
    <row r="275" spans="1:16" s="55" customFormat="1" ht="36.75" customHeight="1">
      <c r="A275" s="191">
        <v>120</v>
      </c>
      <c r="B275" s="70" t="s">
        <v>42</v>
      </c>
      <c r="C275" s="72" t="s">
        <v>552</v>
      </c>
      <c r="D275" s="72" t="s">
        <v>296</v>
      </c>
      <c r="E275" s="78" t="s">
        <v>215</v>
      </c>
      <c r="F275" s="142" t="s">
        <v>46</v>
      </c>
      <c r="G275" s="48" t="s">
        <v>59</v>
      </c>
      <c r="H275" s="72" t="s">
        <v>553</v>
      </c>
      <c r="I275" s="150">
        <v>6100</v>
      </c>
      <c r="J275" s="106"/>
      <c r="K275" s="106">
        <v>3000</v>
      </c>
      <c r="L275" s="106">
        <v>3100</v>
      </c>
      <c r="M275" s="78" t="s">
        <v>57</v>
      </c>
      <c r="N275" s="144" t="s">
        <v>551</v>
      </c>
      <c r="O275" s="195" t="s">
        <v>188</v>
      </c>
      <c r="P275" s="198"/>
    </row>
    <row r="276" spans="1:16" s="55" customFormat="1" ht="24.75" customHeight="1">
      <c r="A276" s="191"/>
      <c r="B276" s="70" t="s">
        <v>51</v>
      </c>
      <c r="C276" s="186" t="s">
        <v>489</v>
      </c>
      <c r="D276" s="186"/>
      <c r="E276" s="186"/>
      <c r="F276" s="186"/>
      <c r="G276" s="186"/>
      <c r="H276" s="186"/>
      <c r="I276" s="186"/>
      <c r="J276" s="186"/>
      <c r="K276" s="186"/>
      <c r="L276" s="186"/>
      <c r="M276" s="186"/>
      <c r="N276" s="186"/>
      <c r="O276" s="195"/>
      <c r="P276" s="198"/>
    </row>
  </sheetData>
  <sheetProtection/>
  <autoFilter ref="A5:IJ276"/>
  <mergeCells count="442">
    <mergeCell ref="P253:P254"/>
    <mergeCell ref="P249:P250"/>
    <mergeCell ref="I4:I5"/>
    <mergeCell ref="P275:P276"/>
    <mergeCell ref="P263:P264"/>
    <mergeCell ref="P265:P266"/>
    <mergeCell ref="P267:P268"/>
    <mergeCell ref="P269:P270"/>
    <mergeCell ref="P271:P272"/>
    <mergeCell ref="P273:P274"/>
    <mergeCell ref="P251:P252"/>
    <mergeCell ref="P237:P238"/>
    <mergeCell ref="P255:P256"/>
    <mergeCell ref="P257:P258"/>
    <mergeCell ref="P259:P260"/>
    <mergeCell ref="P261:P262"/>
    <mergeCell ref="P239:P240"/>
    <mergeCell ref="P241:P242"/>
    <mergeCell ref="P243:P244"/>
    <mergeCell ref="P245:P246"/>
    <mergeCell ref="P247:P248"/>
    <mergeCell ref="P219:P220"/>
    <mergeCell ref="P223:P224"/>
    <mergeCell ref="P225:P226"/>
    <mergeCell ref="P227:P228"/>
    <mergeCell ref="P231:P232"/>
    <mergeCell ref="P233:P234"/>
    <mergeCell ref="P207:P208"/>
    <mergeCell ref="P209:P210"/>
    <mergeCell ref="P211:P212"/>
    <mergeCell ref="P213:P214"/>
    <mergeCell ref="P215:P216"/>
    <mergeCell ref="P217:P218"/>
    <mergeCell ref="P195:P196"/>
    <mergeCell ref="P197:P198"/>
    <mergeCell ref="P199:P200"/>
    <mergeCell ref="P201:P202"/>
    <mergeCell ref="P203:P204"/>
    <mergeCell ref="P205:P206"/>
    <mergeCell ref="P183:P184"/>
    <mergeCell ref="P185:P186"/>
    <mergeCell ref="P187:P188"/>
    <mergeCell ref="P189:P190"/>
    <mergeCell ref="P191:P192"/>
    <mergeCell ref="P193:P194"/>
    <mergeCell ref="P171:P172"/>
    <mergeCell ref="P173:P174"/>
    <mergeCell ref="P175:P176"/>
    <mergeCell ref="P177:P178"/>
    <mergeCell ref="P179:P180"/>
    <mergeCell ref="P181:P182"/>
    <mergeCell ref="P155:P156"/>
    <mergeCell ref="P159:P160"/>
    <mergeCell ref="P163:P164"/>
    <mergeCell ref="P165:P166"/>
    <mergeCell ref="P167:P168"/>
    <mergeCell ref="P169:P170"/>
    <mergeCell ref="P143:P144"/>
    <mergeCell ref="P145:P146"/>
    <mergeCell ref="P147:P148"/>
    <mergeCell ref="P149:P150"/>
    <mergeCell ref="P151:P152"/>
    <mergeCell ref="P153:P154"/>
    <mergeCell ref="P131:P132"/>
    <mergeCell ref="P133:P134"/>
    <mergeCell ref="P135:P136"/>
    <mergeCell ref="P137:P138"/>
    <mergeCell ref="P139:P140"/>
    <mergeCell ref="P141:P142"/>
    <mergeCell ref="P115:P116"/>
    <mergeCell ref="P117:P118"/>
    <mergeCell ref="P119:P120"/>
    <mergeCell ref="P121:P122"/>
    <mergeCell ref="P123:P124"/>
    <mergeCell ref="P129:P130"/>
    <mergeCell ref="P103:P104"/>
    <mergeCell ref="P105:P106"/>
    <mergeCell ref="P107:P108"/>
    <mergeCell ref="P109:P110"/>
    <mergeCell ref="P111:P112"/>
    <mergeCell ref="P113:P114"/>
    <mergeCell ref="P91:P92"/>
    <mergeCell ref="P93:P94"/>
    <mergeCell ref="P95:P96"/>
    <mergeCell ref="P97:P98"/>
    <mergeCell ref="P99:P100"/>
    <mergeCell ref="P101:P102"/>
    <mergeCell ref="P79:P80"/>
    <mergeCell ref="P81:P82"/>
    <mergeCell ref="P83:P84"/>
    <mergeCell ref="P85:P86"/>
    <mergeCell ref="P87:P88"/>
    <mergeCell ref="P89:P90"/>
    <mergeCell ref="P65:P66"/>
    <mergeCell ref="P67:P68"/>
    <mergeCell ref="P69:P70"/>
    <mergeCell ref="P71:P72"/>
    <mergeCell ref="P75:P76"/>
    <mergeCell ref="P77:P78"/>
    <mergeCell ref="P53:P54"/>
    <mergeCell ref="P55:P56"/>
    <mergeCell ref="P57:P58"/>
    <mergeCell ref="P59:P60"/>
    <mergeCell ref="P61:P62"/>
    <mergeCell ref="P63:P64"/>
    <mergeCell ref="P40:P42"/>
    <mergeCell ref="P43:P44"/>
    <mergeCell ref="P45:P46"/>
    <mergeCell ref="P47:P48"/>
    <mergeCell ref="P49:P50"/>
    <mergeCell ref="P51:P52"/>
    <mergeCell ref="P28:P29"/>
    <mergeCell ref="P30:P31"/>
    <mergeCell ref="P32:P33"/>
    <mergeCell ref="P34:P35"/>
    <mergeCell ref="P36:P37"/>
    <mergeCell ref="P38:P39"/>
    <mergeCell ref="O267:O268"/>
    <mergeCell ref="O269:O270"/>
    <mergeCell ref="O271:O272"/>
    <mergeCell ref="O273:O274"/>
    <mergeCell ref="O275:O276"/>
    <mergeCell ref="P4:P5"/>
    <mergeCell ref="P20:P21"/>
    <mergeCell ref="P22:P23"/>
    <mergeCell ref="P24:P25"/>
    <mergeCell ref="P26:P27"/>
    <mergeCell ref="O255:O256"/>
    <mergeCell ref="O257:O258"/>
    <mergeCell ref="O259:O260"/>
    <mergeCell ref="O261:O262"/>
    <mergeCell ref="O263:O264"/>
    <mergeCell ref="O265:O266"/>
    <mergeCell ref="O243:O244"/>
    <mergeCell ref="O245:O246"/>
    <mergeCell ref="O247:O248"/>
    <mergeCell ref="O249:O250"/>
    <mergeCell ref="O251:O252"/>
    <mergeCell ref="O253:O254"/>
    <mergeCell ref="O227:O228"/>
    <mergeCell ref="O231:O232"/>
    <mergeCell ref="O233:O234"/>
    <mergeCell ref="O237:O238"/>
    <mergeCell ref="O239:O240"/>
    <mergeCell ref="O241:O242"/>
    <mergeCell ref="O213:O214"/>
    <mergeCell ref="O215:O216"/>
    <mergeCell ref="O217:O218"/>
    <mergeCell ref="O219:O220"/>
    <mergeCell ref="O223:O224"/>
    <mergeCell ref="O225:O226"/>
    <mergeCell ref="O201:O202"/>
    <mergeCell ref="O203:O204"/>
    <mergeCell ref="O205:O206"/>
    <mergeCell ref="O207:O208"/>
    <mergeCell ref="O209:O210"/>
    <mergeCell ref="O211:O212"/>
    <mergeCell ref="O189:O190"/>
    <mergeCell ref="O191:O192"/>
    <mergeCell ref="O193:O194"/>
    <mergeCell ref="O195:O196"/>
    <mergeCell ref="O197:O198"/>
    <mergeCell ref="O199:O200"/>
    <mergeCell ref="O177:O178"/>
    <mergeCell ref="O179:O180"/>
    <mergeCell ref="O181:O182"/>
    <mergeCell ref="O183:O184"/>
    <mergeCell ref="O185:O186"/>
    <mergeCell ref="O187:O188"/>
    <mergeCell ref="O165:O166"/>
    <mergeCell ref="O167:O168"/>
    <mergeCell ref="O169:O170"/>
    <mergeCell ref="O171:O172"/>
    <mergeCell ref="O173:O174"/>
    <mergeCell ref="O175:O176"/>
    <mergeCell ref="O149:O150"/>
    <mergeCell ref="O151:O152"/>
    <mergeCell ref="O153:O154"/>
    <mergeCell ref="O155:O156"/>
    <mergeCell ref="O159:O160"/>
    <mergeCell ref="O163:O164"/>
    <mergeCell ref="O137:O138"/>
    <mergeCell ref="O139:O140"/>
    <mergeCell ref="O141:O142"/>
    <mergeCell ref="O143:O144"/>
    <mergeCell ref="O145:O146"/>
    <mergeCell ref="O147:O148"/>
    <mergeCell ref="O121:O122"/>
    <mergeCell ref="O123:O124"/>
    <mergeCell ref="O129:O130"/>
    <mergeCell ref="O131:O132"/>
    <mergeCell ref="O133:O134"/>
    <mergeCell ref="O135:O136"/>
    <mergeCell ref="O109:O110"/>
    <mergeCell ref="O111:O112"/>
    <mergeCell ref="O113:O114"/>
    <mergeCell ref="O115:O116"/>
    <mergeCell ref="O117:O118"/>
    <mergeCell ref="O119:O120"/>
    <mergeCell ref="O97:O98"/>
    <mergeCell ref="O99:O100"/>
    <mergeCell ref="O101:O102"/>
    <mergeCell ref="O103:O104"/>
    <mergeCell ref="O105:O106"/>
    <mergeCell ref="O107:O108"/>
    <mergeCell ref="O85:O86"/>
    <mergeCell ref="O87:O88"/>
    <mergeCell ref="O89:O90"/>
    <mergeCell ref="O91:O92"/>
    <mergeCell ref="O93:O94"/>
    <mergeCell ref="O95:O96"/>
    <mergeCell ref="O71:O72"/>
    <mergeCell ref="O75:O76"/>
    <mergeCell ref="O77:O78"/>
    <mergeCell ref="O79:O80"/>
    <mergeCell ref="O81:O82"/>
    <mergeCell ref="O83:O84"/>
    <mergeCell ref="O59:O60"/>
    <mergeCell ref="O61:O62"/>
    <mergeCell ref="O63:O64"/>
    <mergeCell ref="O65:O66"/>
    <mergeCell ref="O67:O68"/>
    <mergeCell ref="O69:O70"/>
    <mergeCell ref="O47:O48"/>
    <mergeCell ref="O49:O50"/>
    <mergeCell ref="O51:O52"/>
    <mergeCell ref="O53:O54"/>
    <mergeCell ref="O55:O56"/>
    <mergeCell ref="O57:O58"/>
    <mergeCell ref="O34:O35"/>
    <mergeCell ref="O36:O37"/>
    <mergeCell ref="O38:O39"/>
    <mergeCell ref="O40:O42"/>
    <mergeCell ref="O43:O44"/>
    <mergeCell ref="O45:O46"/>
    <mergeCell ref="O20:O21"/>
    <mergeCell ref="O22:O23"/>
    <mergeCell ref="O24:O25"/>
    <mergeCell ref="O26:O27"/>
    <mergeCell ref="O28:O29"/>
    <mergeCell ref="O32:O33"/>
    <mergeCell ref="O30:O31"/>
    <mergeCell ref="G4:G5"/>
    <mergeCell ref="H4:H5"/>
    <mergeCell ref="M4:M5"/>
    <mergeCell ref="N4:N5"/>
    <mergeCell ref="A273:A274"/>
    <mergeCell ref="A271:A272"/>
    <mergeCell ref="A249:A250"/>
    <mergeCell ref="A251:A252"/>
    <mergeCell ref="A253:A254"/>
    <mergeCell ref="A275:A276"/>
    <mergeCell ref="B4:B5"/>
    <mergeCell ref="B40:B41"/>
    <mergeCell ref="C4:C5"/>
    <mergeCell ref="D4:D5"/>
    <mergeCell ref="A261:A262"/>
    <mergeCell ref="A263:A264"/>
    <mergeCell ref="A265:A266"/>
    <mergeCell ref="A267:A268"/>
    <mergeCell ref="A269:A270"/>
    <mergeCell ref="A255:A256"/>
    <mergeCell ref="A257:A258"/>
    <mergeCell ref="A259:A260"/>
    <mergeCell ref="A237:A238"/>
    <mergeCell ref="A239:A240"/>
    <mergeCell ref="A241:A242"/>
    <mergeCell ref="A243:A244"/>
    <mergeCell ref="A245:A246"/>
    <mergeCell ref="A247:A248"/>
    <mergeCell ref="A225:A226"/>
    <mergeCell ref="A227:A228"/>
    <mergeCell ref="A229:A230"/>
    <mergeCell ref="A231:A232"/>
    <mergeCell ref="A233:A234"/>
    <mergeCell ref="A235:A236"/>
    <mergeCell ref="A213:A214"/>
    <mergeCell ref="A215:A216"/>
    <mergeCell ref="A217:A218"/>
    <mergeCell ref="A219:A220"/>
    <mergeCell ref="A221:A222"/>
    <mergeCell ref="A223:A224"/>
    <mergeCell ref="A201:A202"/>
    <mergeCell ref="A203:A204"/>
    <mergeCell ref="A205:A206"/>
    <mergeCell ref="A207:A208"/>
    <mergeCell ref="A209:A210"/>
    <mergeCell ref="A211:A212"/>
    <mergeCell ref="A189:A190"/>
    <mergeCell ref="A191:A192"/>
    <mergeCell ref="A193:A194"/>
    <mergeCell ref="A195:A196"/>
    <mergeCell ref="A197:A198"/>
    <mergeCell ref="A199:A200"/>
    <mergeCell ref="A177:A178"/>
    <mergeCell ref="A179:A180"/>
    <mergeCell ref="A181:A182"/>
    <mergeCell ref="A183:A184"/>
    <mergeCell ref="A185:A186"/>
    <mergeCell ref="A187:A188"/>
    <mergeCell ref="A165:A166"/>
    <mergeCell ref="A167:A168"/>
    <mergeCell ref="A169:A170"/>
    <mergeCell ref="A171:A172"/>
    <mergeCell ref="A173:A174"/>
    <mergeCell ref="A175:A176"/>
    <mergeCell ref="A153:A154"/>
    <mergeCell ref="A155:A156"/>
    <mergeCell ref="A157:A158"/>
    <mergeCell ref="A159:A160"/>
    <mergeCell ref="A161:A162"/>
    <mergeCell ref="A163:A164"/>
    <mergeCell ref="A141:A142"/>
    <mergeCell ref="A143:A144"/>
    <mergeCell ref="A145:A146"/>
    <mergeCell ref="A147:A148"/>
    <mergeCell ref="A149:A150"/>
    <mergeCell ref="A151:A152"/>
    <mergeCell ref="A129:A130"/>
    <mergeCell ref="A131:A132"/>
    <mergeCell ref="A133:A134"/>
    <mergeCell ref="A135:A136"/>
    <mergeCell ref="A137:A138"/>
    <mergeCell ref="A139:A140"/>
    <mergeCell ref="A117:A118"/>
    <mergeCell ref="A119:A120"/>
    <mergeCell ref="A121:A122"/>
    <mergeCell ref="A123:A124"/>
    <mergeCell ref="A125:A126"/>
    <mergeCell ref="A127:A128"/>
    <mergeCell ref="A105:A106"/>
    <mergeCell ref="A107:A108"/>
    <mergeCell ref="A109:A110"/>
    <mergeCell ref="A111:A112"/>
    <mergeCell ref="A113:A114"/>
    <mergeCell ref="A115:A116"/>
    <mergeCell ref="A93:A94"/>
    <mergeCell ref="A95:A96"/>
    <mergeCell ref="A97:A98"/>
    <mergeCell ref="A99:A100"/>
    <mergeCell ref="A101:A102"/>
    <mergeCell ref="A103:A104"/>
    <mergeCell ref="A81:A82"/>
    <mergeCell ref="A83:A84"/>
    <mergeCell ref="A85:A86"/>
    <mergeCell ref="A87:A88"/>
    <mergeCell ref="A89:A90"/>
    <mergeCell ref="A91:A92"/>
    <mergeCell ref="A69:A70"/>
    <mergeCell ref="A71:A72"/>
    <mergeCell ref="A73:A74"/>
    <mergeCell ref="A75:A76"/>
    <mergeCell ref="A77:A78"/>
    <mergeCell ref="A79:A80"/>
    <mergeCell ref="A57:A58"/>
    <mergeCell ref="A59:A60"/>
    <mergeCell ref="A61:A62"/>
    <mergeCell ref="A63:A64"/>
    <mergeCell ref="A65:A66"/>
    <mergeCell ref="A67:A68"/>
    <mergeCell ref="A45:A46"/>
    <mergeCell ref="A47:A48"/>
    <mergeCell ref="A49:A50"/>
    <mergeCell ref="A51:A52"/>
    <mergeCell ref="A53:A54"/>
    <mergeCell ref="A55:A56"/>
    <mergeCell ref="A32:A33"/>
    <mergeCell ref="A34:A35"/>
    <mergeCell ref="A36:A37"/>
    <mergeCell ref="A38:A39"/>
    <mergeCell ref="A40:A42"/>
    <mergeCell ref="A43:A44"/>
    <mergeCell ref="A20:A21"/>
    <mergeCell ref="A22:A23"/>
    <mergeCell ref="A24:A25"/>
    <mergeCell ref="A26:A27"/>
    <mergeCell ref="A28:A29"/>
    <mergeCell ref="A30:A31"/>
    <mergeCell ref="A8:A9"/>
    <mergeCell ref="A10:A11"/>
    <mergeCell ref="A12:A13"/>
    <mergeCell ref="A14:A15"/>
    <mergeCell ref="A16:A17"/>
    <mergeCell ref="A18:A19"/>
    <mergeCell ref="C266:N266"/>
    <mergeCell ref="C268:N268"/>
    <mergeCell ref="C270:N270"/>
    <mergeCell ref="C272:N272"/>
    <mergeCell ref="C274:N274"/>
    <mergeCell ref="C276:N276"/>
    <mergeCell ref="C254:N254"/>
    <mergeCell ref="C256:N256"/>
    <mergeCell ref="C258:N258"/>
    <mergeCell ref="C260:N260"/>
    <mergeCell ref="C262:N262"/>
    <mergeCell ref="C264:N264"/>
    <mergeCell ref="C242:N242"/>
    <mergeCell ref="C244:N244"/>
    <mergeCell ref="C246:N246"/>
    <mergeCell ref="C248:N248"/>
    <mergeCell ref="C250:N250"/>
    <mergeCell ref="C252:N252"/>
    <mergeCell ref="C229:H229"/>
    <mergeCell ref="C230:H230"/>
    <mergeCell ref="C235:H235"/>
    <mergeCell ref="C236:H236"/>
    <mergeCell ref="C238:N238"/>
    <mergeCell ref="C240:N240"/>
    <mergeCell ref="C157:H157"/>
    <mergeCell ref="C158:H158"/>
    <mergeCell ref="C161:H161"/>
    <mergeCell ref="C162:H162"/>
    <mergeCell ref="C221:H221"/>
    <mergeCell ref="C222:H222"/>
    <mergeCell ref="C73:H73"/>
    <mergeCell ref="C74:H74"/>
    <mergeCell ref="C125:H125"/>
    <mergeCell ref="C126:H126"/>
    <mergeCell ref="C127:H127"/>
    <mergeCell ref="C128:H128"/>
    <mergeCell ref="C14:H14"/>
    <mergeCell ref="C15:H15"/>
    <mergeCell ref="C16:H16"/>
    <mergeCell ref="C17:H17"/>
    <mergeCell ref="C18:H18"/>
    <mergeCell ref="C19:H19"/>
    <mergeCell ref="C8:H8"/>
    <mergeCell ref="C9:H9"/>
    <mergeCell ref="C10:H10"/>
    <mergeCell ref="C11:H11"/>
    <mergeCell ref="C12:H12"/>
    <mergeCell ref="C13:H13"/>
    <mergeCell ref="A2:P2"/>
    <mergeCell ref="A3:D3"/>
    <mergeCell ref="J4:L4"/>
    <mergeCell ref="C6:H6"/>
    <mergeCell ref="C7:H7"/>
    <mergeCell ref="A4:A5"/>
    <mergeCell ref="A6:A7"/>
    <mergeCell ref="E4:E5"/>
    <mergeCell ref="F4:F5"/>
    <mergeCell ref="O4:O5"/>
  </mergeCells>
  <conditionalFormatting sqref="C30">
    <cfRule type="duplicateValues" priority="136" dxfId="0">
      <formula>AND(COUNTIF($C$30:$C$30,C30)&gt;1,NOT(ISBLANK(C30)))</formula>
    </cfRule>
  </conditionalFormatting>
  <conditionalFormatting sqref="C31">
    <cfRule type="duplicateValues" priority="98" dxfId="0">
      <formula>AND(COUNTIF($C$31:$C$31,C31)&gt;1,NOT(ISBLANK(C31)))</formula>
    </cfRule>
  </conditionalFormatting>
  <conditionalFormatting sqref="C33">
    <cfRule type="duplicateValues" priority="52" dxfId="0">
      <formula>AND(COUNTIF($C$33:$C$33,C33)&gt;1,NOT(ISBLANK(C33)))</formula>
    </cfRule>
  </conditionalFormatting>
  <conditionalFormatting sqref="C36">
    <cfRule type="duplicateValues" priority="123" dxfId="0">
      <formula>AND(COUNTIF($C$36:$C$36,C36)&gt;1,NOT(ISBLANK(C36)))</formula>
    </cfRule>
  </conditionalFormatting>
  <conditionalFormatting sqref="C40">
    <cfRule type="duplicateValues" priority="51" dxfId="0">
      <formula>AND(COUNTIF($C$40:$C$40,C40)&gt;1,NOT(ISBLANK(C40)))</formula>
    </cfRule>
  </conditionalFormatting>
  <conditionalFormatting sqref="C41">
    <cfRule type="duplicateValues" priority="50" dxfId="0">
      <formula>AND(COUNTIF($C$41:$C$41,C41)&gt;1,NOT(ISBLANK(C41)))</formula>
    </cfRule>
  </conditionalFormatting>
  <conditionalFormatting sqref="C44">
    <cfRule type="duplicateValues" priority="3" dxfId="0">
      <formula>AND(COUNTIF($C$44:$C$44,C44)&gt;1,NOT(ISBLANK(C44)))</formula>
    </cfRule>
  </conditionalFormatting>
  <conditionalFormatting sqref="E44 E109:E110 E144:E150 E152 E154 E156 E159 E251 E273 E275">
    <cfRule type="expression" priority="1" dxfId="147" stopIfTrue="1">
      <formula>AND(COUNTIF($C$1:$C$65536,E44)&gt;1,NOT(ISBLANK(E44)))</formula>
    </cfRule>
    <cfRule type="expression" priority="2" dxfId="77" stopIfTrue="1">
      <formula>AND(COUNTIF($C$1:$C$65536,E44)&gt;1,NOT(ISBLANK(E44)))</formula>
    </cfRule>
  </conditionalFormatting>
  <conditionalFormatting sqref="C45">
    <cfRule type="duplicateValues" priority="174" dxfId="0">
      <formula>AND(COUNTIF($C$45:$C$45,C45)&gt;1,NOT(ISBLANK(C45)))</formula>
    </cfRule>
  </conditionalFormatting>
  <conditionalFormatting sqref="C46">
    <cfRule type="duplicateValues" priority="99" dxfId="0">
      <formula>AND(COUNTIF($C$46:$C$46,C46)&gt;1,NOT(ISBLANK(C46)))</formula>
    </cfRule>
  </conditionalFormatting>
  <conditionalFormatting sqref="C49">
    <cfRule type="duplicateValues" priority="164" dxfId="0">
      <formula>AND(COUNTIF($C$49:$C$49,C49)&gt;1,NOT(ISBLANK(C49)))</formula>
    </cfRule>
  </conditionalFormatting>
  <conditionalFormatting sqref="C50">
    <cfRule type="duplicateValues" priority="102" dxfId="0">
      <formula>AND(COUNTIF($C$50:$C$50,C50)&gt;1,NOT(ISBLANK(C50)))</formula>
    </cfRule>
  </conditionalFormatting>
  <conditionalFormatting sqref="C51">
    <cfRule type="duplicateValues" priority="173" dxfId="0">
      <formula>AND(COUNTIF($C$51:$C$51,C51)&gt;1,NOT(ISBLANK(C51)))</formula>
    </cfRule>
  </conditionalFormatting>
  <conditionalFormatting sqref="C52">
    <cfRule type="duplicateValues" priority="101" dxfId="0">
      <formula>AND(COUNTIF($C$52:$C$52,C52)&gt;1,NOT(ISBLANK(C52)))</formula>
    </cfRule>
  </conditionalFormatting>
  <conditionalFormatting sqref="C53">
    <cfRule type="duplicateValues" priority="172" dxfId="0">
      <formula>AND(COUNTIF($C$53:$C$53,C53)&gt;1,NOT(ISBLANK(C53)))</formula>
    </cfRule>
  </conditionalFormatting>
  <conditionalFormatting sqref="C54">
    <cfRule type="duplicateValues" priority="100" dxfId="0">
      <formula>AND(COUNTIF($C$54:$C$54,C54)&gt;1,NOT(ISBLANK(C54)))</formula>
    </cfRule>
  </conditionalFormatting>
  <conditionalFormatting sqref="C55">
    <cfRule type="duplicateValues" priority="159" dxfId="0">
      <formula>AND(COUNTIF($C$55:$C$55,C55)&gt;1,NOT(ISBLANK(C55)))</formula>
    </cfRule>
  </conditionalFormatting>
  <conditionalFormatting sqref="C63">
    <cfRule type="duplicateValues" priority="130" dxfId="0">
      <formula>AND(COUNTIF($C$63:$C$63,C63)&gt;1,NOT(ISBLANK(C63)))</formula>
    </cfRule>
  </conditionalFormatting>
  <conditionalFormatting sqref="C64">
    <cfRule type="duplicateValues" priority="97" dxfId="0">
      <formula>AND(COUNTIF($C$64:$C$64,C64)&gt;1,NOT(ISBLANK(C64)))</formula>
    </cfRule>
  </conditionalFormatting>
  <conditionalFormatting sqref="C69">
    <cfRule type="duplicateValues" priority="129" dxfId="0">
      <formula>AND(COUNTIF($C$69:$C$69,C69)&gt;1,NOT(ISBLANK(C69)))</formula>
    </cfRule>
  </conditionalFormatting>
  <conditionalFormatting sqref="C70">
    <cfRule type="duplicateValues" priority="96" dxfId="0">
      <formula>AND(COUNTIF($C$70:$C$70,C70)&gt;1,NOT(ISBLANK(C70)))</formula>
    </cfRule>
  </conditionalFormatting>
  <conditionalFormatting sqref="C71">
    <cfRule type="duplicateValues" priority="131" dxfId="0">
      <formula>AND(COUNTIF($C$71:$C$71,C71)&gt;1,NOT(ISBLANK(C71)))</formula>
    </cfRule>
  </conditionalFormatting>
  <conditionalFormatting sqref="C75">
    <cfRule type="duplicateValues" priority="138" dxfId="0">
      <formula>AND(COUNTIF($C$75:$C$75,C75)&gt;1,NOT(ISBLANK(C75)))</formula>
    </cfRule>
  </conditionalFormatting>
  <conditionalFormatting sqref="D75">
    <cfRule type="duplicateValues" priority="139" dxfId="0">
      <formula>AND(COUNTIF($D$75:$D$75,D75)&gt;1,NOT(ISBLANK(D75)))</formula>
    </cfRule>
  </conditionalFormatting>
  <conditionalFormatting sqref="C76">
    <cfRule type="duplicateValues" priority="81" dxfId="0">
      <formula>AND(COUNTIF($C$76:$C$76,C76)&gt;1,NOT(ISBLANK(C76)))</formula>
    </cfRule>
  </conditionalFormatting>
  <conditionalFormatting sqref="D76">
    <cfRule type="duplicateValues" priority="82" dxfId="0">
      <formula>AND(COUNTIF($D$76:$D$76,D76)&gt;1,NOT(ISBLANK(D76)))</formula>
    </cfRule>
  </conditionalFormatting>
  <conditionalFormatting sqref="C79">
    <cfRule type="duplicateValues" priority="169" dxfId="0">
      <formula>AND(COUNTIF($C$79:$C$79,C79)&gt;1,NOT(ISBLANK(C79)))</formula>
    </cfRule>
  </conditionalFormatting>
  <conditionalFormatting sqref="C80">
    <cfRule type="duplicateValues" priority="95" dxfId="0">
      <formula>AND(COUNTIF($C$80:$C$80,C80)&gt;1,NOT(ISBLANK(C80)))</formula>
    </cfRule>
  </conditionalFormatting>
  <conditionalFormatting sqref="C83">
    <cfRule type="duplicateValues" priority="163" dxfId="0">
      <formula>AND(COUNTIF($C$83:$C$83,C83)&gt;1,NOT(ISBLANK(C83)))</formula>
    </cfRule>
  </conditionalFormatting>
  <conditionalFormatting sqref="C84">
    <cfRule type="duplicateValues" priority="94" dxfId="0">
      <formula>AND(COUNTIF($C$84:$C$84,C84)&gt;1,NOT(ISBLANK(C84)))</formula>
    </cfRule>
  </conditionalFormatting>
  <conditionalFormatting sqref="C86">
    <cfRule type="duplicateValues" priority="92" dxfId="0">
      <formula>AND(COUNTIF($C$86:$C$86,C86)&gt;1,NOT(ISBLANK(C86)))</formula>
    </cfRule>
  </conditionalFormatting>
  <conditionalFormatting sqref="C88">
    <cfRule type="duplicateValues" priority="93" dxfId="0">
      <formula>AND(COUNTIF($C$88:$C$88,C88)&gt;1,NOT(ISBLANK(C88)))</formula>
    </cfRule>
  </conditionalFormatting>
  <conditionalFormatting sqref="C90">
    <cfRule type="duplicateValues" priority="91" dxfId="0">
      <formula>AND(COUNTIF($C$90:$C$90,C90)&gt;1,NOT(ISBLANK(C90)))</formula>
    </cfRule>
  </conditionalFormatting>
  <conditionalFormatting sqref="C92">
    <cfRule type="duplicateValues" priority="90" dxfId="0">
      <formula>AND(COUNTIF($C$92:$C$92,C92)&gt;1,NOT(ISBLANK(C92)))</formula>
    </cfRule>
  </conditionalFormatting>
  <conditionalFormatting sqref="C93">
    <cfRule type="duplicateValues" priority="161" dxfId="0">
      <formula>AND(COUNTIF($C$93:$C$93,C93)&gt;1,NOT(ISBLANK(C93)))</formula>
    </cfRule>
  </conditionalFormatting>
  <conditionalFormatting sqref="C94">
    <cfRule type="duplicateValues" priority="89" dxfId="0">
      <formula>AND(COUNTIF($C$94:$C$94,C94)&gt;1,NOT(ISBLANK(C94)))</formula>
    </cfRule>
  </conditionalFormatting>
  <conditionalFormatting sqref="C96">
    <cfRule type="duplicateValues" priority="87" dxfId="0">
      <formula>AND(COUNTIF($C$96:$C$96,C96)&gt;1,NOT(ISBLANK(C96)))</formula>
    </cfRule>
  </conditionalFormatting>
  <conditionalFormatting sqref="C98">
    <cfRule type="duplicateValues" priority="88" dxfId="0">
      <formula>AND(COUNTIF($C$98:$C$98,C98)&gt;1,NOT(ISBLANK(C98)))</formula>
    </cfRule>
  </conditionalFormatting>
  <conditionalFormatting sqref="C100">
    <cfRule type="duplicateValues" priority="86" dxfId="0">
      <formula>AND(COUNTIF($C$100:$C$100,C100)&gt;1,NOT(ISBLANK(C100)))</formula>
    </cfRule>
  </conditionalFormatting>
  <conditionalFormatting sqref="C102">
    <cfRule type="duplicateValues" priority="85" dxfId="0">
      <formula>AND(COUNTIF($C$102:$C$102,C102)&gt;1,NOT(ISBLANK(C102)))</formula>
    </cfRule>
  </conditionalFormatting>
  <conditionalFormatting sqref="C104">
    <cfRule type="duplicateValues" priority="84" dxfId="0">
      <formula>AND(COUNTIF($C$104:$C$104,C104)&gt;1,NOT(ISBLANK(C104)))</formula>
    </cfRule>
  </conditionalFormatting>
  <conditionalFormatting sqref="C106">
    <cfRule type="duplicateValues" priority="83" dxfId="0">
      <formula>AND(COUNTIF($C$106:$C$106,C106)&gt;1,NOT(ISBLANK(C106)))</formula>
    </cfRule>
  </conditionalFormatting>
  <conditionalFormatting sqref="C107">
    <cfRule type="duplicateValues" priority="11" dxfId="0">
      <formula>AND(COUNTIF($C$107:$C$107,C107)&gt;1,NOT(ISBLANK(C107)))</formula>
    </cfRule>
  </conditionalFormatting>
  <conditionalFormatting sqref="C108">
    <cfRule type="duplicateValues" priority="4" dxfId="0">
      <formula>AND(COUNTIF($C$108:$C$108,C108)&gt;1,NOT(ISBLANK(C108)))</formula>
    </cfRule>
  </conditionalFormatting>
  <conditionalFormatting sqref="C109">
    <cfRule type="duplicateValues" priority="17" dxfId="0">
      <formula>AND(COUNTIF($C$109:$C$109,C109)&gt;1,NOT(ISBLANK(C109)))</formula>
    </cfRule>
  </conditionalFormatting>
  <conditionalFormatting sqref="C110">
    <cfRule type="duplicateValues" priority="10" dxfId="0">
      <formula>AND(COUNTIF($C$110:$C$110,C110)&gt;1,NOT(ISBLANK(C110)))</formula>
    </cfRule>
  </conditionalFormatting>
  <conditionalFormatting sqref="C111">
    <cfRule type="duplicateValues" priority="14" dxfId="0">
      <formula>AND(COUNTIF($C$111:$C$111,C111)&gt;1,NOT(ISBLANK(C111)))</formula>
    </cfRule>
  </conditionalFormatting>
  <conditionalFormatting sqref="C112">
    <cfRule type="duplicateValues" priority="7" dxfId="0">
      <formula>AND(COUNTIF($C$112:$C$112,C112)&gt;1,NOT(ISBLANK(C112)))</formula>
    </cfRule>
  </conditionalFormatting>
  <conditionalFormatting sqref="C113">
    <cfRule type="duplicateValues" priority="13" dxfId="0">
      <formula>AND(COUNTIF($C$113:$C$113,C113)&gt;1,NOT(ISBLANK(C113)))</formula>
    </cfRule>
  </conditionalFormatting>
  <conditionalFormatting sqref="C114">
    <cfRule type="duplicateValues" priority="6" dxfId="0">
      <formula>AND(COUNTIF($C$114:$C$114,C114)&gt;1,NOT(ISBLANK(C114)))</formula>
    </cfRule>
  </conditionalFormatting>
  <conditionalFormatting sqref="C115">
    <cfRule type="duplicateValues" priority="12" dxfId="0">
      <formula>AND(COUNTIF($C$115:$C$115,C115)&gt;1,NOT(ISBLANK(C115)))</formula>
    </cfRule>
  </conditionalFormatting>
  <conditionalFormatting sqref="C116">
    <cfRule type="duplicateValues" priority="5" dxfId="0">
      <formula>AND(COUNTIF($C$116:$C$116,C116)&gt;1,NOT(ISBLANK(C116)))</formula>
    </cfRule>
  </conditionalFormatting>
  <conditionalFormatting sqref="C133">
    <cfRule type="duplicateValues" priority="117" dxfId="0">
      <formula>AND(COUNTIF($C$133:$C$133,C133)&gt;1,NOT(ISBLANK(C133)))</formula>
    </cfRule>
  </conditionalFormatting>
  <conditionalFormatting sqref="C134">
    <cfRule type="duplicateValues" priority="68" dxfId="0">
      <formula>AND(COUNTIF($C$134:$C$134,C134)&gt;1,NOT(ISBLANK(C134)))</formula>
    </cfRule>
  </conditionalFormatting>
  <conditionalFormatting sqref="C135">
    <cfRule type="duplicateValues" priority="116" dxfId="0">
      <formula>AND(COUNTIF($C$135:$C$135,C135)&gt;1,NOT(ISBLANK(C135)))</formula>
    </cfRule>
  </conditionalFormatting>
  <conditionalFormatting sqref="C136">
    <cfRule type="duplicateValues" priority="67" dxfId="0">
      <formula>AND(COUNTIF($C$136:$C$136,C136)&gt;1,NOT(ISBLANK(C136)))</formula>
    </cfRule>
  </conditionalFormatting>
  <conditionalFormatting sqref="C137">
    <cfRule type="duplicateValues" priority="115" dxfId="0">
      <formula>AND(COUNTIF($C$137:$C$137,C137)&gt;1,NOT(ISBLANK(C137)))</formula>
    </cfRule>
  </conditionalFormatting>
  <conditionalFormatting sqref="C138">
    <cfRule type="duplicateValues" priority="66" dxfId="0">
      <formula>AND(COUNTIF($C$138:$C$138,C138)&gt;1,NOT(ISBLANK(C138)))</formula>
    </cfRule>
  </conditionalFormatting>
  <conditionalFormatting sqref="C139">
    <cfRule type="duplicateValues" priority="114" dxfId="0">
      <formula>AND(COUNTIF($C$139:$C$139,C139)&gt;1,NOT(ISBLANK(C139)))</formula>
    </cfRule>
  </conditionalFormatting>
  <conditionalFormatting sqref="C141">
    <cfRule type="duplicateValues" priority="112" dxfId="0">
      <formula>AND(COUNTIF($C$141:$C$141,C141)&gt;1,NOT(ISBLANK(C141)))</formula>
    </cfRule>
  </conditionalFormatting>
  <conditionalFormatting sqref="C145">
    <cfRule type="duplicateValues" priority="154" dxfId="0">
      <formula>AND(COUNTIF($C$145:$C$145,C145)&gt;1,NOT(ISBLANK(C145)))</formula>
    </cfRule>
  </conditionalFormatting>
  <conditionalFormatting sqref="C146">
    <cfRule type="duplicateValues" priority="76" dxfId="0">
      <formula>AND(COUNTIF($C$146:$C$146,C146)&gt;1,NOT(ISBLANK(C146)))</formula>
    </cfRule>
  </conditionalFormatting>
  <conditionalFormatting sqref="C147">
    <cfRule type="duplicateValues" priority="151" dxfId="0">
      <formula>AND(COUNTIF($C$147:$C$147,C147)&gt;1,NOT(ISBLANK(C147)))</formula>
    </cfRule>
  </conditionalFormatting>
  <conditionalFormatting sqref="C148">
    <cfRule type="duplicateValues" priority="75" dxfId="0">
      <formula>AND(COUNTIF($C$148:$C$148,C148)&gt;1,NOT(ISBLANK(C148)))</formula>
    </cfRule>
  </conditionalFormatting>
  <conditionalFormatting sqref="C149">
    <cfRule type="duplicateValues" priority="148" dxfId="0">
      <formula>AND(COUNTIF($C$149:$C$149,C149)&gt;1,NOT(ISBLANK(C149)))</formula>
    </cfRule>
  </conditionalFormatting>
  <conditionalFormatting sqref="C150">
    <cfRule type="duplicateValues" priority="74" dxfId="0">
      <formula>AND(COUNTIF($C$150:$C$150,C150)&gt;1,NOT(ISBLANK(C150)))</formula>
    </cfRule>
  </conditionalFormatting>
  <conditionalFormatting sqref="C151">
    <cfRule type="duplicateValues" priority="33" dxfId="0">
      <formula>AND(COUNTIF($C$151:$C$151,C151)&gt;1,NOT(ISBLANK(C151)))</formula>
    </cfRule>
  </conditionalFormatting>
  <conditionalFormatting sqref="D151:E151 D153:E153 E155">
    <cfRule type="expression" priority="31" dxfId="147" stopIfTrue="1">
      <formula>AND(COUNTIF($B$1:$B$65536,D151)&gt;1,NOT(ISBLANK(D151)))</formula>
    </cfRule>
    <cfRule type="expression" priority="32" dxfId="77" stopIfTrue="1">
      <formula>AND(COUNTIF($B$1:$B$65536,D151)&gt;1,NOT(ISBLANK(D151)))</formula>
    </cfRule>
  </conditionalFormatting>
  <conditionalFormatting sqref="C152">
    <cfRule type="duplicateValues" priority="18" dxfId="0">
      <formula>AND(COUNTIF($C$152:$C$152,C152)&gt;1,NOT(ISBLANK(C152)))</formula>
    </cfRule>
  </conditionalFormatting>
  <conditionalFormatting sqref="C153">
    <cfRule type="duplicateValues" priority="30" dxfId="0">
      <formula>AND(COUNTIF($C$153:$C$153,C153)&gt;1,NOT(ISBLANK(C153)))</formula>
    </cfRule>
  </conditionalFormatting>
  <conditionalFormatting sqref="C154">
    <cfRule type="duplicateValues" priority="35" dxfId="0">
      <formula>AND(COUNTIF($C$154:$C$154,C154)&gt;1,NOT(ISBLANK(C154)))</formula>
    </cfRule>
  </conditionalFormatting>
  <conditionalFormatting sqref="C155">
    <cfRule type="duplicateValues" priority="27" dxfId="0">
      <formula>AND(COUNTIF($C$155:$C$155,C155)&gt;1,NOT(ISBLANK(C155)))</formula>
    </cfRule>
  </conditionalFormatting>
  <conditionalFormatting sqref="C156">
    <cfRule type="duplicateValues" priority="34" dxfId="0">
      <formula>AND(COUNTIF($C$156:$C$156,C156)&gt;1,NOT(ISBLANK(C156)))</formula>
    </cfRule>
  </conditionalFormatting>
  <conditionalFormatting sqref="C159">
    <cfRule type="duplicateValues" priority="135" dxfId="0">
      <formula>AND(COUNTIF($C$159:$C$159,C159)&gt;1,NOT(ISBLANK(C159)))</formula>
    </cfRule>
  </conditionalFormatting>
  <conditionalFormatting sqref="C160">
    <cfRule type="duplicateValues" priority="73" dxfId="0">
      <formula>AND(COUNTIF($C$160:$C$160,C160)&gt;1,NOT(ISBLANK(C160)))</formula>
    </cfRule>
  </conditionalFormatting>
  <conditionalFormatting sqref="C176">
    <cfRule type="duplicateValues" priority="65" dxfId="0">
      <formula>AND(COUNTIF($C$176:$C$176,C176)&gt;1,NOT(ISBLANK(C176)))</formula>
    </cfRule>
  </conditionalFormatting>
  <conditionalFormatting sqref="C177:H177">
    <cfRule type="duplicateValues" priority="109" dxfId="0">
      <formula>AND(COUNTIF($C$177:$H$177,C177)&gt;1,NOT(ISBLANK(C177)))</formula>
    </cfRule>
  </conditionalFormatting>
  <conditionalFormatting sqref="C178:D178">
    <cfRule type="duplicateValues" priority="64" dxfId="0">
      <formula>AND(COUNTIF($C$178:$D$178,C178)&gt;1,NOT(ISBLANK(C178)))</formula>
    </cfRule>
  </conditionalFormatting>
  <conditionalFormatting sqref="F178">
    <cfRule type="duplicateValues" priority="63" dxfId="0">
      <formula>AND(COUNTIF($F$178:$F$178,F178)&gt;1,NOT(ISBLANK(F178)))</formula>
    </cfRule>
  </conditionalFormatting>
  <conditionalFormatting sqref="H178">
    <cfRule type="duplicateValues" priority="62" dxfId="0">
      <formula>AND(COUNTIF($H$178:$H$178,H178)&gt;1,NOT(ISBLANK(H178)))</formula>
    </cfRule>
  </conditionalFormatting>
  <conditionalFormatting sqref="C179">
    <cfRule type="duplicateValues" priority="122" dxfId="0">
      <formula>AND(COUNTIF($C$179:$C$179,C179)&gt;1,NOT(ISBLANK(C179)))</formula>
    </cfRule>
  </conditionalFormatting>
  <conditionalFormatting sqref="C180">
    <cfRule type="duplicateValues" priority="61" dxfId="0">
      <formula>AND(COUNTIF($C$180:$C$180,C180)&gt;1,NOT(ISBLANK(C180)))</formula>
    </cfRule>
  </conditionalFormatting>
  <conditionalFormatting sqref="C181">
    <cfRule type="duplicateValues" priority="121" dxfId="0">
      <formula>AND(COUNTIF($C$181:$C$181,C181)&gt;1,NOT(ISBLANK(C181)))</formula>
    </cfRule>
  </conditionalFormatting>
  <conditionalFormatting sqref="C182">
    <cfRule type="duplicateValues" priority="60" dxfId="0">
      <formula>AND(COUNTIF($C$182:$C$182,C182)&gt;1,NOT(ISBLANK(C182)))</formula>
    </cfRule>
  </conditionalFormatting>
  <conditionalFormatting sqref="C183">
    <cfRule type="duplicateValues" priority="120" dxfId="0">
      <formula>AND(COUNTIF($C$183:$C$183,C183)&gt;1,NOT(ISBLANK(C183)))</formula>
    </cfRule>
  </conditionalFormatting>
  <conditionalFormatting sqref="C184">
    <cfRule type="duplicateValues" priority="59" dxfId="0">
      <formula>AND(COUNTIF($C$184:$C$184,C184)&gt;1,NOT(ISBLANK(C184)))</formula>
    </cfRule>
  </conditionalFormatting>
  <conditionalFormatting sqref="C185">
    <cfRule type="duplicateValues" priority="119" dxfId="0">
      <formula>AND(COUNTIF($C$185:$C$185,C185)&gt;1,NOT(ISBLANK(C185)))</formula>
    </cfRule>
  </conditionalFormatting>
  <conditionalFormatting sqref="C186">
    <cfRule type="duplicateValues" priority="58" dxfId="0">
      <formula>AND(COUNTIF($C$186:$C$186,C186)&gt;1,NOT(ISBLANK(C186)))</formula>
    </cfRule>
  </conditionalFormatting>
  <conditionalFormatting sqref="C187">
    <cfRule type="duplicateValues" priority="118" dxfId="0">
      <formula>AND(COUNTIF($C$187:$C$187,C187)&gt;1,NOT(ISBLANK(C187)))</formula>
    </cfRule>
  </conditionalFormatting>
  <conditionalFormatting sqref="C188">
    <cfRule type="duplicateValues" priority="57" dxfId="0">
      <formula>AND(COUNTIF($C$188:$C$188,C188)&gt;1,NOT(ISBLANK(C188)))</formula>
    </cfRule>
  </conditionalFormatting>
  <conditionalFormatting sqref="C203">
    <cfRule type="duplicateValues" priority="170" dxfId="0">
      <formula>AND(COUNTIF($C$203:$C$203,C203)&gt;1,NOT(ISBLANK(C203)))</formula>
    </cfRule>
  </conditionalFormatting>
  <conditionalFormatting sqref="C204">
    <cfRule type="duplicateValues" priority="80" dxfId="0">
      <formula>AND(COUNTIF($C$204:$C$204,C204)&gt;1,NOT(ISBLANK(C204)))</formula>
    </cfRule>
  </conditionalFormatting>
  <conditionalFormatting sqref="C205">
    <cfRule type="duplicateValues" priority="167" dxfId="0">
      <formula>AND(COUNTIF($C$205:$C$205,C205)&gt;1,NOT(ISBLANK(C205)))</formula>
    </cfRule>
  </conditionalFormatting>
  <conditionalFormatting sqref="C206">
    <cfRule type="duplicateValues" priority="79" dxfId="0">
      <formula>AND(COUNTIF($C$206:$C$206,C206)&gt;1,NOT(ISBLANK(C206)))</formula>
    </cfRule>
  </conditionalFormatting>
  <conditionalFormatting sqref="C207">
    <cfRule type="duplicateValues" priority="166" dxfId="0">
      <formula>AND(COUNTIF($C$207:$C$207,C207)&gt;1,NOT(ISBLANK(C207)))</formula>
    </cfRule>
  </conditionalFormatting>
  <conditionalFormatting sqref="C208">
    <cfRule type="duplicateValues" priority="78" dxfId="0">
      <formula>AND(COUNTIF($C$208:$C$208,C208)&gt;1,NOT(ISBLANK(C208)))</formula>
    </cfRule>
  </conditionalFormatting>
  <conditionalFormatting sqref="C209">
    <cfRule type="duplicateValues" priority="165" dxfId="0">
      <formula>AND(COUNTIF($C$209:$C$209,C209)&gt;1,NOT(ISBLANK(C209)))</formula>
    </cfRule>
  </conditionalFormatting>
  <conditionalFormatting sqref="C210">
    <cfRule type="duplicateValues" priority="77" dxfId="0">
      <formula>AND(COUNTIF($C$210:$C$210,C210)&gt;1,NOT(ISBLANK(C210)))</formula>
    </cfRule>
  </conditionalFormatting>
  <conditionalFormatting sqref="C211">
    <cfRule type="duplicateValues" priority="103" dxfId="0">
      <formula>AND(COUNTIF($C$211:$C$211,C211)&gt;1,NOT(ISBLANK(C211)))</formula>
    </cfRule>
  </conditionalFormatting>
  <conditionalFormatting sqref="C212">
    <cfRule type="duplicateValues" priority="71" dxfId="0">
      <formula>AND(COUNTIF($C$212:$C$212,C212)&gt;1,NOT(ISBLANK(C212)))</formula>
    </cfRule>
  </conditionalFormatting>
  <conditionalFormatting sqref="C213">
    <cfRule type="duplicateValues" priority="104" dxfId="0">
      <formula>AND(COUNTIF($C$213:$C$213,C213)&gt;1,NOT(ISBLANK(C213)))</formula>
    </cfRule>
  </conditionalFormatting>
  <conditionalFormatting sqref="C214">
    <cfRule type="duplicateValues" priority="70" dxfId="0">
      <formula>AND(COUNTIF($C$214:$C$214,C214)&gt;1,NOT(ISBLANK(C214)))</formula>
    </cfRule>
  </conditionalFormatting>
  <conditionalFormatting sqref="C215">
    <cfRule type="duplicateValues" priority="128" dxfId="0">
      <formula>AND(COUNTIF($C$215:$C$215,C215)&gt;1,NOT(ISBLANK(C215)))</formula>
    </cfRule>
  </conditionalFormatting>
  <conditionalFormatting sqref="C216">
    <cfRule type="duplicateValues" priority="69" dxfId="0">
      <formula>AND(COUNTIF($C$216:$C$216,C216)&gt;1,NOT(ISBLANK(C216)))</formula>
    </cfRule>
  </conditionalFormatting>
  <conditionalFormatting sqref="D218">
    <cfRule type="duplicateValues" priority="55" dxfId="0">
      <formula>AND(COUNTIF($D$218:$D$218,D218)&gt;1,NOT(ISBLANK(D218)))</formula>
    </cfRule>
  </conditionalFormatting>
  <conditionalFormatting sqref="F218">
    <cfRule type="duplicateValues" priority="54" dxfId="0">
      <formula>AND(COUNTIF($F$218:$F$218,F218)&gt;1,NOT(ISBLANK(F218)))</formula>
    </cfRule>
  </conditionalFormatting>
  <conditionalFormatting sqref="N219">
    <cfRule type="duplicateValues" priority="132" dxfId="0">
      <formula>AND(COUNTIF($N$219:$N$219,N219)&gt;1,NOT(ISBLANK(N219)))</formula>
    </cfRule>
  </conditionalFormatting>
  <conditionalFormatting sqref="N220">
    <cfRule type="duplicateValues" priority="72" dxfId="0">
      <formula>AND(COUNTIF($N$220:$N$220,N220)&gt;1,NOT(ISBLANK(N220)))</formula>
    </cfRule>
  </conditionalFormatting>
  <conditionalFormatting sqref="C234">
    <cfRule type="duplicateValues" priority="157" dxfId="0">
      <formula>AND(COUNTIF($C$234:$C$234,C234)&gt;1,NOT(ISBLANK(C234)))</formula>
    </cfRule>
  </conditionalFormatting>
  <conditionalFormatting sqref="C237">
    <cfRule type="duplicateValues" priority="137" dxfId="0">
      <formula>AND(COUNTIF($C$237:$C$237,C237)&gt;1,NOT(ISBLANK(C237)))</formula>
    </cfRule>
  </conditionalFormatting>
  <conditionalFormatting sqref="C239">
    <cfRule type="duplicateValues" priority="175" dxfId="0">
      <formula>AND(COUNTIF($C$239:$C$239,C239)&gt;1,NOT(ISBLANK(C239)))</formula>
    </cfRule>
  </conditionalFormatting>
  <conditionalFormatting sqref="C241">
    <cfRule type="duplicateValues" priority="40" dxfId="0">
      <formula>AND(COUNTIF($C$241:$C$241,C241)&gt;1,NOT(ISBLANK(C241)))</formula>
    </cfRule>
  </conditionalFormatting>
  <conditionalFormatting sqref="C247">
    <cfRule type="duplicateValues" priority="110" dxfId="0">
      <formula>AND(COUNTIF($C$247:$C$247,C247)&gt;1,NOT(ISBLANK(C247)))</formula>
    </cfRule>
  </conditionalFormatting>
  <conditionalFormatting sqref="C265">
    <cfRule type="duplicateValues" priority="168" dxfId="0">
      <formula>AND(COUNTIF($C$265:$C$265,C265)&gt;1,NOT(ISBLANK(C265)))</formula>
    </cfRule>
  </conditionalFormatting>
  <conditionalFormatting sqref="C267">
    <cfRule type="duplicateValues" priority="171" dxfId="0">
      <formula>AND(COUNTIF($C$267:$C$267,C267)&gt;1,NOT(ISBLANK(C267)))</formula>
    </cfRule>
  </conditionalFormatting>
  <conditionalFormatting sqref="C270">
    <cfRule type="duplicateValues" priority="158" dxfId="0">
      <formula>AND(COUNTIF($C$270:$C$270,C270)&gt;1,NOT(ISBLANK(C270)))</formula>
    </cfRule>
  </conditionalFormatting>
  <conditionalFormatting sqref="C42:C43">
    <cfRule type="duplicateValues" priority="49" dxfId="0">
      <formula>AND(COUNTIF($C$42:$C$43,C42)&gt;1,NOT(ISBLANK(C42)))</formula>
    </cfRule>
  </conditionalFormatting>
  <conditionalFormatting sqref="C32 C56">
    <cfRule type="duplicateValues" priority="56" dxfId="0">
      <formula>AND(COUNTIF($C$32:$C$32,C32)+COUNTIF($C$56:$C$56,C32)&gt;1,NOT(ISBLANK(C32)))</formula>
    </cfRule>
  </conditionalFormatting>
  <conditionalFormatting sqref="C85 C87 C89 C91">
    <cfRule type="duplicateValues" priority="162" dxfId="0">
      <formula>AND(COUNTIF($C$85:$C$85,C85)+COUNTIF($C$87:$C$87,C85)+COUNTIF($C$89:$C$89,C85)+COUNTIF($C$91:$C$91,C85)&gt;1,NOT(ISBLANK(C85)))</formula>
    </cfRule>
  </conditionalFormatting>
  <conditionalFormatting sqref="C95 C97 C99 C101 C103 C105">
    <cfRule type="duplicateValues" priority="160" dxfId="0">
      <formula>AND(COUNTIF($C$95:$C$95,C95)+COUNTIF($C$97:$C$97,C95)+COUNTIF($C$99:$C$99,C95)+COUNTIF($C$101:$C$101,C95)+COUNTIF($C$103:$C$103,C95)+COUNTIF($C$105:$C$105,C95)&gt;1,NOT(ISBLANK(C95)))</formula>
    </cfRule>
  </conditionalFormatting>
  <conditionalFormatting sqref="C121:D121 F121:G121">
    <cfRule type="duplicateValues" priority="105" dxfId="0">
      <formula>AND(COUNTIF($C$121:$D$121,C121)+COUNTIF($F$121:$G$121,C121)&gt;1,NOT(ISBLANK(C121)))</formula>
    </cfRule>
  </conditionalFormatting>
  <conditionalFormatting sqref="D122 F122">
    <cfRule type="duplicateValues" priority="53" dxfId="0">
      <formula>AND(COUNTIF($D$122:$D$122,D122)+COUNTIF($F$122:$F$122,D122)&gt;1,NOT(ISBLANK(D122)))</formula>
    </cfRule>
  </conditionalFormatting>
  <conditionalFormatting sqref="C140 C231:C232 C175 C142">
    <cfRule type="duplicateValues" priority="113" dxfId="0">
      <formula>AND(COUNTIF($C$140:$C$140,C140)+COUNTIF($C$231:$C$232,C140)+COUNTIF($C$175:$C$175,C140)+COUNTIF($C$142:$C$142,C140)&gt;1,NOT(ISBLANK(C140)))</formula>
    </cfRule>
  </conditionalFormatting>
  <conditionalFormatting sqref="E178 G178">
    <cfRule type="duplicateValues" priority="111" dxfId="0">
      <formula>AND(COUNTIF($E$178:$E$178,E178)+COUNTIF($G$178:$G$178,E178)&gt;1,NOT(ISBLANK(E178)))</formula>
    </cfRule>
  </conditionalFormatting>
  <conditionalFormatting sqref="C217:D217 F217:G217">
    <cfRule type="duplicateValues" priority="106" dxfId="0">
      <formula>AND(COUNTIF($C$217:$D$217,C217)+COUNTIF($F$217:$G$217,C217)&gt;1,NOT(ISBLANK(C217)))</formula>
    </cfRule>
  </conditionalFormatting>
  <printOptions/>
  <pageMargins left="0.3145833333333333" right="0.19652777777777777" top="0.4326388888888889" bottom="0.39305555555555555" header="0.2361111111111111" footer="0.15694444444444444"/>
  <pageSetup firstPageNumber="1" useFirstPageNumber="1" fitToHeight="0" fitToWidth="1" horizontalDpi="600" verticalDpi="600" orientation="landscape" paperSize="8" scale="5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14"/>
  <sheetViews>
    <sheetView tabSelected="1" zoomScale="55" zoomScaleNormal="55" zoomScaleSheetLayoutView="100" workbookViewId="0" topLeftCell="A108">
      <selection activeCell="B112" sqref="A1:IV16384"/>
    </sheetView>
  </sheetViews>
  <sheetFormatPr defaultColWidth="9.00390625" defaultRowHeight="14.25"/>
  <cols>
    <col min="1" max="1" width="8.00390625" style="0" customWidth="1"/>
    <col min="2" max="2" width="18.625" style="0" customWidth="1"/>
    <col min="3" max="3" width="12.625" style="0" customWidth="1"/>
    <col min="4" max="4" width="11.50390625" style="0" customWidth="1"/>
    <col min="5" max="5" width="11.875" style="0" customWidth="1"/>
    <col min="6" max="6" width="10.375" style="0" customWidth="1"/>
    <col min="7" max="7" width="41.75390625" style="0" customWidth="1"/>
    <col min="8" max="8" width="18.125" style="0" customWidth="1"/>
    <col min="9" max="9" width="17.50390625" style="0" customWidth="1"/>
    <col min="10" max="10" width="18.125" style="0" customWidth="1"/>
    <col min="11" max="11" width="16.125" style="0" customWidth="1"/>
    <col min="12" max="12" width="15.125" style="0" customWidth="1"/>
    <col min="13" max="13" width="16.75390625" style="0" customWidth="1"/>
    <col min="14" max="14" width="14.00390625" style="4" customWidth="1"/>
    <col min="15" max="15" width="12.625" style="0" customWidth="1"/>
    <col min="16" max="16" width="12.375" style="0" customWidth="1"/>
  </cols>
  <sheetData>
    <row r="1" spans="1:16" s="1" customFormat="1" ht="27" customHeight="1">
      <c r="A1" s="208" t="s">
        <v>554</v>
      </c>
      <c r="B1" s="208"/>
      <c r="C1" s="5"/>
      <c r="D1" s="5"/>
      <c r="E1" s="5"/>
      <c r="F1" s="5"/>
      <c r="G1" s="6"/>
      <c r="H1" s="7"/>
      <c r="I1" s="2"/>
      <c r="J1" s="2"/>
      <c r="K1" s="2"/>
      <c r="L1" s="5"/>
      <c r="M1" s="5"/>
      <c r="N1" s="2"/>
      <c r="O1" s="5"/>
      <c r="P1" s="2"/>
    </row>
    <row r="2" spans="1:16" s="1" customFormat="1" ht="48.75" customHeight="1">
      <c r="A2" s="209" t="s">
        <v>555</v>
      </c>
      <c r="B2" s="210"/>
      <c r="C2" s="210"/>
      <c r="D2" s="210"/>
      <c r="E2" s="210"/>
      <c r="F2" s="210"/>
      <c r="G2" s="210"/>
      <c r="H2" s="210"/>
      <c r="I2" s="210"/>
      <c r="J2" s="210"/>
      <c r="K2" s="210"/>
      <c r="L2" s="210"/>
      <c r="M2" s="210"/>
      <c r="N2" s="210"/>
      <c r="O2" s="210"/>
      <c r="P2" s="210"/>
    </row>
    <row r="3" spans="1:16" s="1" customFormat="1" ht="16.5" customHeight="1">
      <c r="A3" s="211"/>
      <c r="B3" s="211"/>
      <c r="C3" s="211"/>
      <c r="D3" s="211"/>
      <c r="E3" s="211"/>
      <c r="F3" s="211"/>
      <c r="G3" s="8"/>
      <c r="H3" s="8"/>
      <c r="I3" s="33"/>
      <c r="J3" s="33"/>
      <c r="K3" s="33"/>
      <c r="L3" s="34"/>
      <c r="M3" s="34"/>
      <c r="N3" s="212" t="s">
        <v>556</v>
      </c>
      <c r="O3" s="212"/>
      <c r="P3" s="212"/>
    </row>
    <row r="4" spans="1:16" s="2" customFormat="1" ht="30.75" customHeight="1">
      <c r="A4" s="213" t="s">
        <v>4</v>
      </c>
      <c r="B4" s="214" t="s">
        <v>879</v>
      </c>
      <c r="C4" s="214" t="s">
        <v>871</v>
      </c>
      <c r="D4" s="214" t="s">
        <v>872</v>
      </c>
      <c r="E4" s="214" t="s">
        <v>873</v>
      </c>
      <c r="F4" s="214" t="s">
        <v>874</v>
      </c>
      <c r="G4" s="213" t="s">
        <v>11</v>
      </c>
      <c r="H4" s="216" t="s">
        <v>875</v>
      </c>
      <c r="I4" s="213" t="s">
        <v>12</v>
      </c>
      <c r="J4" s="213"/>
      <c r="K4" s="213"/>
      <c r="L4" s="213" t="s">
        <v>876</v>
      </c>
      <c r="M4" s="213" t="s">
        <v>877</v>
      </c>
      <c r="N4" s="215" t="s">
        <v>14</v>
      </c>
      <c r="O4" s="215" t="s">
        <v>15</v>
      </c>
      <c r="P4" s="215" t="s">
        <v>878</v>
      </c>
    </row>
    <row r="5" spans="1:16" s="2" customFormat="1" ht="48" customHeight="1">
      <c r="A5" s="213"/>
      <c r="B5" s="213"/>
      <c r="C5" s="213"/>
      <c r="D5" s="213"/>
      <c r="E5" s="213"/>
      <c r="F5" s="213"/>
      <c r="G5" s="213"/>
      <c r="H5" s="217"/>
      <c r="I5" s="170" t="s">
        <v>16</v>
      </c>
      <c r="J5" s="170" t="s">
        <v>17</v>
      </c>
      <c r="K5" s="170" t="s">
        <v>18</v>
      </c>
      <c r="L5" s="213"/>
      <c r="M5" s="213"/>
      <c r="N5" s="215"/>
      <c r="O5" s="215"/>
      <c r="P5" s="215"/>
    </row>
    <row r="6" spans="1:16" ht="49.5" customHeight="1">
      <c r="A6" s="9"/>
      <c r="B6" s="179" t="s">
        <v>557</v>
      </c>
      <c r="C6" s="178"/>
      <c r="D6" s="178"/>
      <c r="E6" s="178"/>
      <c r="F6" s="178"/>
      <c r="G6" s="9" t="s">
        <v>22</v>
      </c>
      <c r="H6" s="10">
        <f>H7+H8+H9</f>
        <v>1798068.79</v>
      </c>
      <c r="I6" s="10">
        <f>I7+I8+I9</f>
        <v>112927.758</v>
      </c>
      <c r="J6" s="10">
        <f>J7+J8+J9</f>
        <v>349293.75800000003</v>
      </c>
      <c r="K6" s="10">
        <f>K7+K8+K9</f>
        <v>336533.75800000003</v>
      </c>
      <c r="L6" s="10" t="s">
        <v>22</v>
      </c>
      <c r="M6" s="10" t="s">
        <v>22</v>
      </c>
      <c r="N6" s="9" t="s">
        <v>22</v>
      </c>
      <c r="O6" s="9" t="s">
        <v>22</v>
      </c>
      <c r="P6" s="9" t="s">
        <v>22</v>
      </c>
    </row>
    <row r="7" spans="1:16" ht="49.5" customHeight="1">
      <c r="A7" s="9"/>
      <c r="B7" s="178" t="s">
        <v>558</v>
      </c>
      <c r="C7" s="178"/>
      <c r="D7" s="178"/>
      <c r="E7" s="178"/>
      <c r="F7" s="178"/>
      <c r="G7" s="9" t="s">
        <v>22</v>
      </c>
      <c r="H7" s="10">
        <f>H10</f>
        <v>280439.79000000004</v>
      </c>
      <c r="I7" s="10">
        <f>I10</f>
        <v>112927.758</v>
      </c>
      <c r="J7" s="10">
        <f>J10</f>
        <v>148797.758</v>
      </c>
      <c r="K7" s="10">
        <f>K10</f>
        <v>13849.758</v>
      </c>
      <c r="L7" s="10" t="s">
        <v>22</v>
      </c>
      <c r="M7" s="10" t="s">
        <v>22</v>
      </c>
      <c r="N7" s="9" t="s">
        <v>22</v>
      </c>
      <c r="O7" s="9" t="s">
        <v>22</v>
      </c>
      <c r="P7" s="9" t="s">
        <v>22</v>
      </c>
    </row>
    <row r="8" spans="1:16" ht="49.5" customHeight="1">
      <c r="A8" s="9"/>
      <c r="B8" s="179" t="s">
        <v>559</v>
      </c>
      <c r="C8" s="178"/>
      <c r="D8" s="178"/>
      <c r="E8" s="178"/>
      <c r="F8" s="178"/>
      <c r="G8" s="9" t="s">
        <v>22</v>
      </c>
      <c r="H8" s="10">
        <f>H41</f>
        <v>467919</v>
      </c>
      <c r="I8" s="10">
        <f>I41</f>
        <v>0</v>
      </c>
      <c r="J8" s="10">
        <f>J41</f>
        <v>97096</v>
      </c>
      <c r="K8" s="10">
        <f>K41</f>
        <v>149984</v>
      </c>
      <c r="L8" s="10" t="s">
        <v>22</v>
      </c>
      <c r="M8" s="10" t="s">
        <v>22</v>
      </c>
      <c r="N8" s="9" t="s">
        <v>22</v>
      </c>
      <c r="O8" s="9" t="s">
        <v>22</v>
      </c>
      <c r="P8" s="9" t="s">
        <v>22</v>
      </c>
    </row>
    <row r="9" spans="1:16" ht="49.5" customHeight="1">
      <c r="A9" s="9"/>
      <c r="B9" s="179" t="s">
        <v>560</v>
      </c>
      <c r="C9" s="178"/>
      <c r="D9" s="178"/>
      <c r="E9" s="178"/>
      <c r="F9" s="178"/>
      <c r="G9" s="9" t="s">
        <v>22</v>
      </c>
      <c r="H9" s="10">
        <f aca="true" t="shared" si="0" ref="H9:M9">H89</f>
        <v>1049710</v>
      </c>
      <c r="I9" s="10">
        <f t="shared" si="0"/>
        <v>0</v>
      </c>
      <c r="J9" s="10">
        <f t="shared" si="0"/>
        <v>103400</v>
      </c>
      <c r="K9" s="10">
        <f t="shared" si="0"/>
        <v>172700</v>
      </c>
      <c r="L9" s="9" t="str">
        <f t="shared" si="0"/>
        <v>——</v>
      </c>
      <c r="M9" s="9" t="str">
        <f t="shared" si="0"/>
        <v>——</v>
      </c>
      <c r="N9" s="9" t="s">
        <v>22</v>
      </c>
      <c r="O9" s="9" t="s">
        <v>22</v>
      </c>
      <c r="P9" s="9" t="s">
        <v>22</v>
      </c>
    </row>
    <row r="10" spans="1:16" ht="49.5" customHeight="1">
      <c r="A10" s="9" t="s">
        <v>25</v>
      </c>
      <c r="B10" s="179" t="s">
        <v>561</v>
      </c>
      <c r="C10" s="178"/>
      <c r="D10" s="178"/>
      <c r="E10" s="178"/>
      <c r="F10" s="178"/>
      <c r="G10" s="9" t="s">
        <v>22</v>
      </c>
      <c r="H10" s="10">
        <f>SUM(H11:H40)</f>
        <v>280439.79000000004</v>
      </c>
      <c r="I10" s="10">
        <f>SUM(I11:I40)</f>
        <v>112927.758</v>
      </c>
      <c r="J10" s="10">
        <f>SUM(J11:J40)</f>
        <v>148797.758</v>
      </c>
      <c r="K10" s="10">
        <f>SUM(K11:K40)</f>
        <v>13849.758</v>
      </c>
      <c r="L10" s="10" t="s">
        <v>22</v>
      </c>
      <c r="M10" s="10" t="s">
        <v>22</v>
      </c>
      <c r="N10" s="9" t="s">
        <v>22</v>
      </c>
      <c r="O10" s="9" t="s">
        <v>22</v>
      </c>
      <c r="P10" s="9" t="s">
        <v>22</v>
      </c>
    </row>
    <row r="11" spans="1:16" ht="120" customHeight="1">
      <c r="A11" s="11">
        <v>1</v>
      </c>
      <c r="B11" s="12" t="s">
        <v>562</v>
      </c>
      <c r="C11" s="13" t="s">
        <v>563</v>
      </c>
      <c r="D11" s="13" t="s">
        <v>564</v>
      </c>
      <c r="E11" s="13" t="s">
        <v>565</v>
      </c>
      <c r="F11" s="13" t="s">
        <v>47</v>
      </c>
      <c r="G11" s="14" t="s">
        <v>566</v>
      </c>
      <c r="H11" s="13">
        <v>2000</v>
      </c>
      <c r="I11" s="13">
        <v>200</v>
      </c>
      <c r="J11" s="13">
        <v>1800</v>
      </c>
      <c r="K11" s="13"/>
      <c r="L11" s="13" t="s">
        <v>567</v>
      </c>
      <c r="M11" s="13" t="s">
        <v>568</v>
      </c>
      <c r="N11" s="13" t="s">
        <v>563</v>
      </c>
      <c r="O11" s="13" t="s">
        <v>569</v>
      </c>
      <c r="P11" s="13"/>
    </row>
    <row r="12" spans="1:16" ht="120" customHeight="1">
      <c r="A12" s="11">
        <v>2</v>
      </c>
      <c r="B12" s="15" t="s">
        <v>570</v>
      </c>
      <c r="C12" s="16" t="s">
        <v>136</v>
      </c>
      <c r="D12" s="13" t="s">
        <v>564</v>
      </c>
      <c r="E12" s="13" t="s">
        <v>565</v>
      </c>
      <c r="F12" s="13" t="s">
        <v>47</v>
      </c>
      <c r="G12" s="17" t="s">
        <v>571</v>
      </c>
      <c r="H12" s="13">
        <v>138860</v>
      </c>
      <c r="I12" s="13">
        <v>71000</v>
      </c>
      <c r="J12" s="13">
        <v>67860</v>
      </c>
      <c r="K12" s="13"/>
      <c r="L12" s="13" t="s">
        <v>572</v>
      </c>
      <c r="M12" s="16" t="s">
        <v>573</v>
      </c>
      <c r="N12" s="13" t="s">
        <v>563</v>
      </c>
      <c r="O12" s="13" t="s">
        <v>569</v>
      </c>
      <c r="P12" s="13"/>
    </row>
    <row r="13" spans="1:16" ht="67.5">
      <c r="A13" s="11">
        <v>3</v>
      </c>
      <c r="B13" s="15" t="s">
        <v>574</v>
      </c>
      <c r="C13" s="16" t="s">
        <v>575</v>
      </c>
      <c r="D13" s="13" t="s">
        <v>564</v>
      </c>
      <c r="E13" s="16" t="s">
        <v>261</v>
      </c>
      <c r="F13" s="13" t="s">
        <v>47</v>
      </c>
      <c r="G13" s="17" t="s">
        <v>576</v>
      </c>
      <c r="H13" s="18">
        <v>2000</v>
      </c>
      <c r="I13" s="13">
        <v>200</v>
      </c>
      <c r="J13" s="13">
        <v>1800</v>
      </c>
      <c r="K13" s="13"/>
      <c r="L13" s="13" t="s">
        <v>572</v>
      </c>
      <c r="M13" s="16" t="s">
        <v>277</v>
      </c>
      <c r="N13" s="13" t="s">
        <v>577</v>
      </c>
      <c r="O13" s="13" t="s">
        <v>578</v>
      </c>
      <c r="P13" s="13"/>
    </row>
    <row r="14" spans="1:16" ht="144">
      <c r="A14" s="11">
        <v>4</v>
      </c>
      <c r="B14" s="12" t="s">
        <v>579</v>
      </c>
      <c r="C14" s="13" t="s">
        <v>580</v>
      </c>
      <c r="D14" s="13" t="s">
        <v>564</v>
      </c>
      <c r="E14" s="19" t="s">
        <v>581</v>
      </c>
      <c r="F14" s="13" t="s">
        <v>529</v>
      </c>
      <c r="G14" s="14" t="s">
        <v>889</v>
      </c>
      <c r="H14" s="18">
        <v>5398.79</v>
      </c>
      <c r="I14" s="13">
        <v>1079.758</v>
      </c>
      <c r="J14" s="13">
        <v>1079.758</v>
      </c>
      <c r="K14" s="13">
        <v>1079.758</v>
      </c>
      <c r="L14" s="13" t="s">
        <v>582</v>
      </c>
      <c r="M14" s="13" t="s">
        <v>583</v>
      </c>
      <c r="N14" s="13" t="s">
        <v>580</v>
      </c>
      <c r="O14" s="13" t="s">
        <v>578</v>
      </c>
      <c r="P14" s="13"/>
    </row>
    <row r="15" spans="1:16" ht="87" customHeight="1">
      <c r="A15" s="11">
        <v>5</v>
      </c>
      <c r="B15" s="12" t="s">
        <v>584</v>
      </c>
      <c r="C15" s="13" t="s">
        <v>580</v>
      </c>
      <c r="D15" s="13" t="s">
        <v>564</v>
      </c>
      <c r="E15" s="19" t="s">
        <v>581</v>
      </c>
      <c r="F15" s="13" t="s">
        <v>47</v>
      </c>
      <c r="G15" s="17" t="s">
        <v>585</v>
      </c>
      <c r="H15" s="13">
        <v>4000</v>
      </c>
      <c r="I15" s="13">
        <v>2500</v>
      </c>
      <c r="J15" s="13">
        <v>1500</v>
      </c>
      <c r="K15" s="13"/>
      <c r="L15" s="13" t="s">
        <v>586</v>
      </c>
      <c r="M15" s="13" t="s">
        <v>587</v>
      </c>
      <c r="N15" s="13" t="s">
        <v>580</v>
      </c>
      <c r="O15" s="13" t="s">
        <v>578</v>
      </c>
      <c r="P15" s="13"/>
    </row>
    <row r="16" spans="1:16" ht="58.5">
      <c r="A16" s="11">
        <v>6</v>
      </c>
      <c r="B16" s="12" t="s">
        <v>588</v>
      </c>
      <c r="C16" s="13" t="s">
        <v>589</v>
      </c>
      <c r="D16" s="13" t="s">
        <v>270</v>
      </c>
      <c r="E16" s="19" t="s">
        <v>138</v>
      </c>
      <c r="F16" s="13" t="s">
        <v>47</v>
      </c>
      <c r="G16" s="17" t="s">
        <v>590</v>
      </c>
      <c r="H16" s="13">
        <v>15029</v>
      </c>
      <c r="I16" s="13">
        <v>11000</v>
      </c>
      <c r="J16" s="13">
        <v>4029</v>
      </c>
      <c r="K16" s="13"/>
      <c r="L16" s="13" t="s">
        <v>591</v>
      </c>
      <c r="M16" s="13" t="s">
        <v>592</v>
      </c>
      <c r="N16" s="13" t="s">
        <v>593</v>
      </c>
      <c r="O16" s="13" t="s">
        <v>578</v>
      </c>
      <c r="P16" s="13"/>
    </row>
    <row r="17" spans="1:16" ht="96" customHeight="1">
      <c r="A17" s="11">
        <v>7</v>
      </c>
      <c r="B17" s="15" t="s">
        <v>594</v>
      </c>
      <c r="C17" s="13" t="s">
        <v>593</v>
      </c>
      <c r="D17" s="13" t="s">
        <v>564</v>
      </c>
      <c r="E17" s="13" t="s">
        <v>565</v>
      </c>
      <c r="F17" s="13" t="s">
        <v>114</v>
      </c>
      <c r="G17" s="17" t="s">
        <v>595</v>
      </c>
      <c r="H17" s="13">
        <v>20000</v>
      </c>
      <c r="I17" s="13">
        <v>100</v>
      </c>
      <c r="J17" s="13">
        <v>9900</v>
      </c>
      <c r="K17" s="13">
        <v>10000</v>
      </c>
      <c r="L17" s="13" t="s">
        <v>596</v>
      </c>
      <c r="M17" s="13" t="s">
        <v>568</v>
      </c>
      <c r="N17" s="13" t="s">
        <v>593</v>
      </c>
      <c r="O17" s="13" t="s">
        <v>578</v>
      </c>
      <c r="P17" s="13"/>
    </row>
    <row r="18" spans="1:16" ht="67.5">
      <c r="A18" s="11">
        <v>8</v>
      </c>
      <c r="B18" s="15" t="s">
        <v>597</v>
      </c>
      <c r="C18" s="13" t="s">
        <v>593</v>
      </c>
      <c r="D18" s="16" t="s">
        <v>270</v>
      </c>
      <c r="E18" s="13" t="s">
        <v>565</v>
      </c>
      <c r="F18" s="13" t="s">
        <v>47</v>
      </c>
      <c r="G18" s="14" t="s">
        <v>598</v>
      </c>
      <c r="H18" s="13">
        <v>3065</v>
      </c>
      <c r="I18" s="19">
        <v>307</v>
      </c>
      <c r="J18" s="19">
        <v>2758</v>
      </c>
      <c r="K18" s="19"/>
      <c r="L18" s="13" t="s">
        <v>591</v>
      </c>
      <c r="M18" s="16" t="s">
        <v>599</v>
      </c>
      <c r="N18" s="13" t="s">
        <v>593</v>
      </c>
      <c r="O18" s="13" t="s">
        <v>578</v>
      </c>
      <c r="P18" s="19"/>
    </row>
    <row r="19" spans="1:16" ht="67.5">
      <c r="A19" s="11">
        <v>9</v>
      </c>
      <c r="B19" s="12" t="s">
        <v>600</v>
      </c>
      <c r="C19" s="13" t="s">
        <v>593</v>
      </c>
      <c r="D19" s="16" t="s">
        <v>270</v>
      </c>
      <c r="E19" s="13" t="s">
        <v>565</v>
      </c>
      <c r="F19" s="13" t="s">
        <v>47</v>
      </c>
      <c r="G19" s="14" t="s">
        <v>601</v>
      </c>
      <c r="H19" s="13">
        <v>3516</v>
      </c>
      <c r="I19" s="19">
        <v>352</v>
      </c>
      <c r="J19" s="19">
        <v>3164</v>
      </c>
      <c r="K19" s="19"/>
      <c r="L19" s="13" t="s">
        <v>591</v>
      </c>
      <c r="M19" s="16" t="s">
        <v>599</v>
      </c>
      <c r="N19" s="13" t="s">
        <v>593</v>
      </c>
      <c r="O19" s="13" t="s">
        <v>578</v>
      </c>
      <c r="P19" s="19"/>
    </row>
    <row r="20" spans="1:16" ht="67.5">
      <c r="A20" s="11">
        <v>10</v>
      </c>
      <c r="B20" s="12" t="s">
        <v>602</v>
      </c>
      <c r="C20" s="13" t="s">
        <v>593</v>
      </c>
      <c r="D20" s="16" t="s">
        <v>270</v>
      </c>
      <c r="E20" s="13" t="s">
        <v>565</v>
      </c>
      <c r="F20" s="13" t="s">
        <v>47</v>
      </c>
      <c r="G20" s="14" t="s">
        <v>603</v>
      </c>
      <c r="H20" s="13">
        <v>3048</v>
      </c>
      <c r="I20" s="19">
        <v>305</v>
      </c>
      <c r="J20" s="19">
        <v>2743</v>
      </c>
      <c r="K20" s="19"/>
      <c r="L20" s="13" t="s">
        <v>591</v>
      </c>
      <c r="M20" s="16" t="s">
        <v>599</v>
      </c>
      <c r="N20" s="13" t="s">
        <v>593</v>
      </c>
      <c r="O20" s="13" t="s">
        <v>578</v>
      </c>
      <c r="P20" s="19"/>
    </row>
    <row r="21" spans="1:16" ht="67.5">
      <c r="A21" s="11">
        <v>11</v>
      </c>
      <c r="B21" s="12" t="s">
        <v>604</v>
      </c>
      <c r="C21" s="13" t="s">
        <v>593</v>
      </c>
      <c r="D21" s="16" t="s">
        <v>270</v>
      </c>
      <c r="E21" s="13" t="s">
        <v>565</v>
      </c>
      <c r="F21" s="13" t="s">
        <v>47</v>
      </c>
      <c r="G21" s="14" t="s">
        <v>605</v>
      </c>
      <c r="H21" s="13">
        <v>3573</v>
      </c>
      <c r="I21" s="19">
        <v>357</v>
      </c>
      <c r="J21" s="19">
        <v>3216</v>
      </c>
      <c r="K21" s="19"/>
      <c r="L21" s="13" t="s">
        <v>591</v>
      </c>
      <c r="M21" s="16" t="s">
        <v>599</v>
      </c>
      <c r="N21" s="13" t="s">
        <v>593</v>
      </c>
      <c r="O21" s="13" t="s">
        <v>578</v>
      </c>
      <c r="P21" s="19"/>
    </row>
    <row r="22" spans="1:16" ht="67.5">
      <c r="A22" s="11">
        <v>12</v>
      </c>
      <c r="B22" s="12" t="s">
        <v>606</v>
      </c>
      <c r="C22" s="13" t="s">
        <v>593</v>
      </c>
      <c r="D22" s="16" t="s">
        <v>270</v>
      </c>
      <c r="E22" s="13" t="s">
        <v>565</v>
      </c>
      <c r="F22" s="13" t="s">
        <v>47</v>
      </c>
      <c r="G22" s="14" t="s">
        <v>607</v>
      </c>
      <c r="H22" s="13">
        <v>2683</v>
      </c>
      <c r="I22" s="19">
        <v>268</v>
      </c>
      <c r="J22" s="19">
        <v>2415</v>
      </c>
      <c r="K22" s="19"/>
      <c r="L22" s="13" t="s">
        <v>591</v>
      </c>
      <c r="M22" s="16" t="s">
        <v>599</v>
      </c>
      <c r="N22" s="13" t="s">
        <v>593</v>
      </c>
      <c r="O22" s="13" t="s">
        <v>578</v>
      </c>
      <c r="P22" s="19"/>
    </row>
    <row r="23" spans="1:16" ht="67.5">
      <c r="A23" s="11">
        <v>13</v>
      </c>
      <c r="B23" s="12" t="s">
        <v>608</v>
      </c>
      <c r="C23" s="13" t="s">
        <v>593</v>
      </c>
      <c r="D23" s="16" t="s">
        <v>270</v>
      </c>
      <c r="E23" s="13" t="s">
        <v>565</v>
      </c>
      <c r="F23" s="13" t="s">
        <v>47</v>
      </c>
      <c r="G23" s="14" t="s">
        <v>609</v>
      </c>
      <c r="H23" s="13">
        <v>1648</v>
      </c>
      <c r="I23" s="19">
        <v>165</v>
      </c>
      <c r="J23" s="19">
        <v>1483</v>
      </c>
      <c r="K23" s="19"/>
      <c r="L23" s="13" t="s">
        <v>591</v>
      </c>
      <c r="M23" s="16" t="s">
        <v>599</v>
      </c>
      <c r="N23" s="13" t="s">
        <v>593</v>
      </c>
      <c r="O23" s="13" t="s">
        <v>578</v>
      </c>
      <c r="P23" s="19"/>
    </row>
    <row r="24" spans="1:16" ht="67.5">
      <c r="A24" s="11">
        <v>14</v>
      </c>
      <c r="B24" s="12" t="s">
        <v>610</v>
      </c>
      <c r="C24" s="13" t="s">
        <v>593</v>
      </c>
      <c r="D24" s="16" t="s">
        <v>270</v>
      </c>
      <c r="E24" s="13" t="s">
        <v>565</v>
      </c>
      <c r="F24" s="13" t="s">
        <v>47</v>
      </c>
      <c r="G24" s="14" t="s">
        <v>611</v>
      </c>
      <c r="H24" s="13">
        <v>2950</v>
      </c>
      <c r="I24" s="19">
        <v>295</v>
      </c>
      <c r="J24" s="19">
        <v>2655</v>
      </c>
      <c r="K24" s="19"/>
      <c r="L24" s="13" t="s">
        <v>591</v>
      </c>
      <c r="M24" s="16" t="s">
        <v>599</v>
      </c>
      <c r="N24" s="13" t="s">
        <v>593</v>
      </c>
      <c r="O24" s="13" t="s">
        <v>578</v>
      </c>
      <c r="P24" s="19"/>
    </row>
    <row r="25" spans="1:16" ht="67.5">
      <c r="A25" s="11">
        <v>15</v>
      </c>
      <c r="B25" s="12" t="s">
        <v>612</v>
      </c>
      <c r="C25" s="13" t="s">
        <v>593</v>
      </c>
      <c r="D25" s="16" t="s">
        <v>270</v>
      </c>
      <c r="E25" s="13" t="s">
        <v>565</v>
      </c>
      <c r="F25" s="13" t="s">
        <v>47</v>
      </c>
      <c r="G25" s="14" t="s">
        <v>613</v>
      </c>
      <c r="H25" s="13">
        <v>3237</v>
      </c>
      <c r="I25" s="19">
        <v>324</v>
      </c>
      <c r="J25" s="19">
        <v>2913</v>
      </c>
      <c r="K25" s="19"/>
      <c r="L25" s="13" t="s">
        <v>591</v>
      </c>
      <c r="M25" s="16" t="s">
        <v>599</v>
      </c>
      <c r="N25" s="13" t="s">
        <v>593</v>
      </c>
      <c r="O25" s="13" t="s">
        <v>578</v>
      </c>
      <c r="P25" s="19"/>
    </row>
    <row r="26" spans="1:16" ht="67.5">
      <c r="A26" s="11">
        <v>16</v>
      </c>
      <c r="B26" s="12" t="s">
        <v>614</v>
      </c>
      <c r="C26" s="13" t="s">
        <v>593</v>
      </c>
      <c r="D26" s="16" t="s">
        <v>270</v>
      </c>
      <c r="E26" s="13" t="s">
        <v>565</v>
      </c>
      <c r="F26" s="13" t="s">
        <v>47</v>
      </c>
      <c r="G26" s="14" t="s">
        <v>615</v>
      </c>
      <c r="H26" s="13">
        <v>3171</v>
      </c>
      <c r="I26" s="19">
        <v>317</v>
      </c>
      <c r="J26" s="19">
        <v>2854</v>
      </c>
      <c r="K26" s="19"/>
      <c r="L26" s="13" t="s">
        <v>591</v>
      </c>
      <c r="M26" s="16" t="s">
        <v>599</v>
      </c>
      <c r="N26" s="13" t="s">
        <v>593</v>
      </c>
      <c r="O26" s="13" t="s">
        <v>578</v>
      </c>
      <c r="P26" s="19"/>
    </row>
    <row r="27" spans="1:16" ht="67.5">
      <c r="A27" s="11">
        <v>17</v>
      </c>
      <c r="B27" s="12" t="s">
        <v>616</v>
      </c>
      <c r="C27" s="13" t="s">
        <v>593</v>
      </c>
      <c r="D27" s="16" t="s">
        <v>270</v>
      </c>
      <c r="E27" s="13" t="s">
        <v>565</v>
      </c>
      <c r="F27" s="13" t="s">
        <v>47</v>
      </c>
      <c r="G27" s="14" t="s">
        <v>617</v>
      </c>
      <c r="H27" s="13">
        <v>1518</v>
      </c>
      <c r="I27" s="19">
        <v>152</v>
      </c>
      <c r="J27" s="19">
        <v>1366</v>
      </c>
      <c r="K27" s="19"/>
      <c r="L27" s="13" t="s">
        <v>591</v>
      </c>
      <c r="M27" s="16" t="s">
        <v>599</v>
      </c>
      <c r="N27" s="13" t="s">
        <v>593</v>
      </c>
      <c r="O27" s="13" t="s">
        <v>578</v>
      </c>
      <c r="P27" s="19"/>
    </row>
    <row r="28" spans="1:16" ht="67.5">
      <c r="A28" s="11">
        <v>18</v>
      </c>
      <c r="B28" s="12" t="s">
        <v>618</v>
      </c>
      <c r="C28" s="13" t="s">
        <v>593</v>
      </c>
      <c r="D28" s="16" t="s">
        <v>270</v>
      </c>
      <c r="E28" s="13" t="s">
        <v>565</v>
      </c>
      <c r="F28" s="13" t="s">
        <v>47</v>
      </c>
      <c r="G28" s="14" t="s">
        <v>619</v>
      </c>
      <c r="H28" s="13">
        <v>3756</v>
      </c>
      <c r="I28" s="19">
        <v>376</v>
      </c>
      <c r="J28" s="19">
        <v>3380</v>
      </c>
      <c r="K28" s="19"/>
      <c r="L28" s="13" t="s">
        <v>591</v>
      </c>
      <c r="M28" s="16" t="s">
        <v>599</v>
      </c>
      <c r="N28" s="13" t="s">
        <v>593</v>
      </c>
      <c r="O28" s="13" t="s">
        <v>578</v>
      </c>
      <c r="P28" s="19"/>
    </row>
    <row r="29" spans="1:16" ht="67.5">
      <c r="A29" s="11">
        <v>19</v>
      </c>
      <c r="B29" s="12" t="s">
        <v>620</v>
      </c>
      <c r="C29" s="13" t="s">
        <v>621</v>
      </c>
      <c r="D29" s="16" t="s">
        <v>270</v>
      </c>
      <c r="E29" s="13" t="s">
        <v>565</v>
      </c>
      <c r="F29" s="13" t="s">
        <v>47</v>
      </c>
      <c r="G29" s="17" t="s">
        <v>622</v>
      </c>
      <c r="H29" s="13">
        <v>2269</v>
      </c>
      <c r="I29" s="19">
        <v>100</v>
      </c>
      <c r="J29" s="19">
        <v>2169</v>
      </c>
      <c r="K29" s="19"/>
      <c r="L29" s="13" t="s">
        <v>591</v>
      </c>
      <c r="M29" s="16" t="s">
        <v>277</v>
      </c>
      <c r="N29" s="13" t="s">
        <v>623</v>
      </c>
      <c r="O29" s="13" t="s">
        <v>624</v>
      </c>
      <c r="P29" s="19"/>
    </row>
    <row r="30" spans="1:16" ht="75">
      <c r="A30" s="11">
        <v>20</v>
      </c>
      <c r="B30" s="12" t="s">
        <v>625</v>
      </c>
      <c r="C30" s="13" t="s">
        <v>593</v>
      </c>
      <c r="D30" s="16" t="s">
        <v>270</v>
      </c>
      <c r="E30" s="13" t="s">
        <v>138</v>
      </c>
      <c r="F30" s="13" t="s">
        <v>47</v>
      </c>
      <c r="G30" s="17" t="s">
        <v>626</v>
      </c>
      <c r="H30" s="13">
        <v>6764</v>
      </c>
      <c r="I30" s="19">
        <v>100</v>
      </c>
      <c r="J30" s="19">
        <v>3959</v>
      </c>
      <c r="K30" s="19"/>
      <c r="L30" s="13" t="s">
        <v>591</v>
      </c>
      <c r="M30" s="16" t="s">
        <v>277</v>
      </c>
      <c r="N30" s="13" t="s">
        <v>593</v>
      </c>
      <c r="O30" s="13" t="s">
        <v>578</v>
      </c>
      <c r="P30" s="19"/>
    </row>
    <row r="31" spans="1:16" ht="90">
      <c r="A31" s="11">
        <v>21</v>
      </c>
      <c r="B31" s="12" t="s">
        <v>627</v>
      </c>
      <c r="C31" s="13" t="s">
        <v>593</v>
      </c>
      <c r="D31" s="16" t="s">
        <v>270</v>
      </c>
      <c r="E31" s="13" t="s">
        <v>138</v>
      </c>
      <c r="F31" s="13" t="s">
        <v>47</v>
      </c>
      <c r="G31" s="14" t="s">
        <v>628</v>
      </c>
      <c r="H31" s="13">
        <v>10697</v>
      </c>
      <c r="I31" s="19">
        <v>150</v>
      </c>
      <c r="J31" s="19">
        <v>10547</v>
      </c>
      <c r="K31" s="19"/>
      <c r="L31" s="13" t="s">
        <v>591</v>
      </c>
      <c r="M31" s="16" t="s">
        <v>277</v>
      </c>
      <c r="N31" s="13" t="s">
        <v>593</v>
      </c>
      <c r="O31" s="13" t="s">
        <v>578</v>
      </c>
      <c r="P31" s="19"/>
    </row>
    <row r="32" spans="1:16" ht="60">
      <c r="A32" s="11">
        <v>22</v>
      </c>
      <c r="B32" s="12" t="s">
        <v>629</v>
      </c>
      <c r="C32" s="13" t="s">
        <v>593</v>
      </c>
      <c r="D32" s="16" t="s">
        <v>270</v>
      </c>
      <c r="E32" s="13" t="s">
        <v>138</v>
      </c>
      <c r="F32" s="13" t="s">
        <v>47</v>
      </c>
      <c r="G32" s="14" t="s">
        <v>890</v>
      </c>
      <c r="H32" s="13">
        <v>2719</v>
      </c>
      <c r="I32" s="19">
        <v>100</v>
      </c>
      <c r="J32" s="19">
        <v>2619</v>
      </c>
      <c r="K32" s="19"/>
      <c r="L32" s="13" t="s">
        <v>591</v>
      </c>
      <c r="M32" s="16" t="s">
        <v>277</v>
      </c>
      <c r="N32" s="13" t="s">
        <v>593</v>
      </c>
      <c r="O32" s="13" t="s">
        <v>578</v>
      </c>
      <c r="P32" s="19"/>
    </row>
    <row r="33" spans="1:16" ht="60">
      <c r="A33" s="11">
        <v>23</v>
      </c>
      <c r="B33" s="15" t="s">
        <v>630</v>
      </c>
      <c r="C33" s="13" t="s">
        <v>621</v>
      </c>
      <c r="D33" s="16" t="s">
        <v>270</v>
      </c>
      <c r="E33" s="13" t="s">
        <v>565</v>
      </c>
      <c r="F33" s="13" t="s">
        <v>47</v>
      </c>
      <c r="G33" s="17" t="s">
        <v>631</v>
      </c>
      <c r="H33" s="13">
        <v>8708</v>
      </c>
      <c r="I33" s="19">
        <v>100</v>
      </c>
      <c r="J33" s="19">
        <v>8608</v>
      </c>
      <c r="K33" s="19"/>
      <c r="L33" s="13" t="s">
        <v>591</v>
      </c>
      <c r="M33" s="16" t="s">
        <v>277</v>
      </c>
      <c r="N33" s="13" t="s">
        <v>623</v>
      </c>
      <c r="O33" s="13" t="s">
        <v>624</v>
      </c>
      <c r="P33" s="19"/>
    </row>
    <row r="34" spans="1:16" ht="84" customHeight="1">
      <c r="A34" s="11">
        <v>24</v>
      </c>
      <c r="B34" s="20" t="s">
        <v>632</v>
      </c>
      <c r="C34" s="19" t="s">
        <v>633</v>
      </c>
      <c r="D34" s="19" t="s">
        <v>564</v>
      </c>
      <c r="E34" s="19" t="s">
        <v>565</v>
      </c>
      <c r="F34" s="19" t="s">
        <v>47</v>
      </c>
      <c r="G34" s="14" t="s">
        <v>634</v>
      </c>
      <c r="H34" s="21">
        <v>1000</v>
      </c>
      <c r="I34" s="19">
        <v>50</v>
      </c>
      <c r="J34" s="19">
        <v>950</v>
      </c>
      <c r="K34" s="19"/>
      <c r="L34" s="35" t="s">
        <v>635</v>
      </c>
      <c r="M34" s="19" t="s">
        <v>568</v>
      </c>
      <c r="N34" s="19" t="s">
        <v>623</v>
      </c>
      <c r="O34" s="13" t="s">
        <v>624</v>
      </c>
      <c r="P34" s="30"/>
    </row>
    <row r="35" spans="1:16" ht="90" customHeight="1">
      <c r="A35" s="11">
        <v>25</v>
      </c>
      <c r="B35" s="22" t="s">
        <v>636</v>
      </c>
      <c r="C35" s="19" t="s">
        <v>637</v>
      </c>
      <c r="D35" s="19" t="s">
        <v>564</v>
      </c>
      <c r="E35" s="19" t="s">
        <v>565</v>
      </c>
      <c r="F35" s="19">
        <v>2022</v>
      </c>
      <c r="G35" s="23" t="s">
        <v>638</v>
      </c>
      <c r="H35" s="24">
        <v>5000</v>
      </c>
      <c r="I35" s="24">
        <v>5000</v>
      </c>
      <c r="J35" s="30"/>
      <c r="K35" s="13"/>
      <c r="L35" s="19" t="s">
        <v>639</v>
      </c>
      <c r="M35" s="19" t="s">
        <v>640</v>
      </c>
      <c r="N35" s="19" t="s">
        <v>623</v>
      </c>
      <c r="O35" s="19" t="s">
        <v>624</v>
      </c>
      <c r="P35" s="13"/>
    </row>
    <row r="36" spans="1:16" ht="66.75" customHeight="1">
      <c r="A36" s="11">
        <v>26</v>
      </c>
      <c r="B36" s="22" t="s">
        <v>641</v>
      </c>
      <c r="C36" s="19" t="s">
        <v>642</v>
      </c>
      <c r="D36" s="19" t="s">
        <v>564</v>
      </c>
      <c r="E36" s="19" t="s">
        <v>565</v>
      </c>
      <c r="F36" s="19">
        <v>2022</v>
      </c>
      <c r="G36" s="23" t="s">
        <v>643</v>
      </c>
      <c r="H36" s="24">
        <v>5000</v>
      </c>
      <c r="I36" s="24">
        <v>5000</v>
      </c>
      <c r="J36" s="30"/>
      <c r="K36" s="13"/>
      <c r="L36" s="19" t="s">
        <v>644</v>
      </c>
      <c r="M36" s="19" t="s">
        <v>640</v>
      </c>
      <c r="N36" s="19" t="s">
        <v>623</v>
      </c>
      <c r="O36" s="19" t="s">
        <v>624</v>
      </c>
      <c r="P36" s="13"/>
    </row>
    <row r="37" spans="1:16" ht="99" customHeight="1">
      <c r="A37" s="11">
        <v>27</v>
      </c>
      <c r="B37" s="25" t="s">
        <v>645</v>
      </c>
      <c r="C37" s="26" t="s">
        <v>646</v>
      </c>
      <c r="D37" s="24" t="s">
        <v>564</v>
      </c>
      <c r="E37" s="24" t="s">
        <v>565</v>
      </c>
      <c r="F37" s="24">
        <v>2022</v>
      </c>
      <c r="G37" s="27" t="s">
        <v>647</v>
      </c>
      <c r="H37" s="24">
        <v>10000</v>
      </c>
      <c r="I37" s="24">
        <v>10000</v>
      </c>
      <c r="J37" s="24"/>
      <c r="K37" s="24"/>
      <c r="L37" s="19" t="s">
        <v>648</v>
      </c>
      <c r="M37" s="24" t="s">
        <v>649</v>
      </c>
      <c r="N37" s="19" t="s">
        <v>650</v>
      </c>
      <c r="O37" s="24" t="s">
        <v>624</v>
      </c>
      <c r="P37" s="24"/>
    </row>
    <row r="38" spans="1:16" ht="129.75" customHeight="1">
      <c r="A38" s="11">
        <v>28</v>
      </c>
      <c r="B38" s="28" t="s">
        <v>651</v>
      </c>
      <c r="C38" s="26" t="s">
        <v>652</v>
      </c>
      <c r="D38" s="19" t="s">
        <v>564</v>
      </c>
      <c r="E38" s="24" t="s">
        <v>565</v>
      </c>
      <c r="F38" s="19" t="s">
        <v>64</v>
      </c>
      <c r="G38" s="29" t="s">
        <v>653</v>
      </c>
      <c r="H38" s="24">
        <v>6770</v>
      </c>
      <c r="I38" s="24">
        <v>2000</v>
      </c>
      <c r="J38" s="24">
        <v>2000</v>
      </c>
      <c r="K38" s="24">
        <v>2770</v>
      </c>
      <c r="L38" s="36" t="s">
        <v>654</v>
      </c>
      <c r="M38" s="19" t="s">
        <v>655</v>
      </c>
      <c r="N38" s="19" t="s">
        <v>650</v>
      </c>
      <c r="O38" s="24" t="s">
        <v>624</v>
      </c>
      <c r="P38" s="24"/>
    </row>
    <row r="39" spans="1:16" ht="60.75" customHeight="1">
      <c r="A39" s="11">
        <v>29</v>
      </c>
      <c r="B39" s="12" t="s">
        <v>656</v>
      </c>
      <c r="C39" s="16" t="s">
        <v>657</v>
      </c>
      <c r="D39" s="30" t="s">
        <v>564</v>
      </c>
      <c r="E39" s="30" t="s">
        <v>581</v>
      </c>
      <c r="F39" s="13" t="s">
        <v>47</v>
      </c>
      <c r="G39" s="12" t="s">
        <v>658</v>
      </c>
      <c r="H39" s="30">
        <v>1040</v>
      </c>
      <c r="I39" s="30">
        <v>520</v>
      </c>
      <c r="J39" s="30">
        <v>520</v>
      </c>
      <c r="K39" s="30"/>
      <c r="L39" s="13" t="s">
        <v>659</v>
      </c>
      <c r="M39" s="13" t="s">
        <v>660</v>
      </c>
      <c r="N39" s="13" t="s">
        <v>661</v>
      </c>
      <c r="O39" s="13" t="s">
        <v>662</v>
      </c>
      <c r="P39" s="30"/>
    </row>
    <row r="40" spans="1:16" ht="40.5">
      <c r="A40" s="11">
        <v>30</v>
      </c>
      <c r="B40" s="12" t="s">
        <v>663</v>
      </c>
      <c r="C40" s="13" t="s">
        <v>664</v>
      </c>
      <c r="D40" s="30" t="s">
        <v>564</v>
      </c>
      <c r="E40" s="30" t="s">
        <v>581</v>
      </c>
      <c r="F40" s="13" t="s">
        <v>47</v>
      </c>
      <c r="G40" s="12" t="s">
        <v>665</v>
      </c>
      <c r="H40" s="30">
        <v>1020</v>
      </c>
      <c r="I40" s="30">
        <v>510</v>
      </c>
      <c r="J40" s="30">
        <v>510</v>
      </c>
      <c r="K40" s="30"/>
      <c r="L40" s="13" t="s">
        <v>659</v>
      </c>
      <c r="M40" s="13" t="s">
        <v>660</v>
      </c>
      <c r="N40" s="13" t="s">
        <v>661</v>
      </c>
      <c r="O40" s="13" t="s">
        <v>662</v>
      </c>
      <c r="P40" s="30"/>
    </row>
    <row r="41" spans="1:16" ht="49.5" customHeight="1">
      <c r="A41" s="9" t="s">
        <v>28</v>
      </c>
      <c r="B41" s="178" t="s">
        <v>666</v>
      </c>
      <c r="C41" s="178"/>
      <c r="D41" s="178"/>
      <c r="E41" s="178"/>
      <c r="F41" s="178"/>
      <c r="G41" s="9" t="s">
        <v>22</v>
      </c>
      <c r="H41" s="10">
        <f>SUM(H42:H88)</f>
        <v>467919</v>
      </c>
      <c r="I41" s="10">
        <f>SUM(I42:I88)</f>
        <v>0</v>
      </c>
      <c r="J41" s="10">
        <f>SUM(J42:J88)</f>
        <v>97096</v>
      </c>
      <c r="K41" s="10">
        <f>SUM(K42:K88)</f>
        <v>149984</v>
      </c>
      <c r="L41" s="10" t="s">
        <v>22</v>
      </c>
      <c r="M41" s="10" t="s">
        <v>22</v>
      </c>
      <c r="N41" s="9" t="s">
        <v>22</v>
      </c>
      <c r="O41" s="9" t="s">
        <v>22</v>
      </c>
      <c r="P41" s="9" t="s">
        <v>22</v>
      </c>
    </row>
    <row r="42" spans="1:16" ht="81">
      <c r="A42" s="11">
        <v>31</v>
      </c>
      <c r="B42" s="12" t="s">
        <v>667</v>
      </c>
      <c r="C42" s="13" t="s">
        <v>668</v>
      </c>
      <c r="D42" s="16" t="s">
        <v>349</v>
      </c>
      <c r="E42" s="13" t="s">
        <v>138</v>
      </c>
      <c r="F42" s="13" t="s">
        <v>59</v>
      </c>
      <c r="G42" s="17" t="s">
        <v>669</v>
      </c>
      <c r="H42" s="13">
        <v>9000</v>
      </c>
      <c r="I42" s="13"/>
      <c r="J42" s="13">
        <v>3000</v>
      </c>
      <c r="K42" s="30">
        <v>6000</v>
      </c>
      <c r="L42" s="13" t="s">
        <v>572</v>
      </c>
      <c r="M42" s="16" t="s">
        <v>494</v>
      </c>
      <c r="N42" s="13" t="s">
        <v>136</v>
      </c>
      <c r="O42" s="36" t="s">
        <v>670</v>
      </c>
      <c r="P42" s="13"/>
    </row>
    <row r="43" spans="1:16" ht="90.75" customHeight="1">
      <c r="A43" s="11">
        <v>32</v>
      </c>
      <c r="B43" s="12" t="s">
        <v>671</v>
      </c>
      <c r="C43" s="13" t="s">
        <v>672</v>
      </c>
      <c r="D43" s="13" t="s">
        <v>673</v>
      </c>
      <c r="E43" s="13" t="s">
        <v>565</v>
      </c>
      <c r="F43" s="13" t="s">
        <v>59</v>
      </c>
      <c r="G43" s="14" t="s">
        <v>674</v>
      </c>
      <c r="H43" s="30">
        <v>2800</v>
      </c>
      <c r="I43" s="30"/>
      <c r="J43" s="30">
        <v>1500</v>
      </c>
      <c r="K43" s="30">
        <v>1300</v>
      </c>
      <c r="L43" s="13" t="s">
        <v>675</v>
      </c>
      <c r="M43" s="13" t="s">
        <v>591</v>
      </c>
      <c r="N43" s="13" t="s">
        <v>563</v>
      </c>
      <c r="O43" s="19" t="s">
        <v>676</v>
      </c>
      <c r="P43" s="30"/>
    </row>
    <row r="44" spans="1:16" ht="129.75" customHeight="1">
      <c r="A44" s="11">
        <v>33</v>
      </c>
      <c r="B44" s="15" t="s">
        <v>677</v>
      </c>
      <c r="C44" s="13" t="s">
        <v>672</v>
      </c>
      <c r="D44" s="13" t="s">
        <v>673</v>
      </c>
      <c r="E44" s="13" t="s">
        <v>565</v>
      </c>
      <c r="F44" s="13" t="s">
        <v>59</v>
      </c>
      <c r="G44" s="14" t="s">
        <v>678</v>
      </c>
      <c r="H44" s="30">
        <v>2300</v>
      </c>
      <c r="I44" s="30"/>
      <c r="J44" s="30">
        <v>1000</v>
      </c>
      <c r="K44" s="30">
        <v>1300</v>
      </c>
      <c r="L44" s="13" t="s">
        <v>675</v>
      </c>
      <c r="M44" s="13" t="s">
        <v>591</v>
      </c>
      <c r="N44" s="13" t="s">
        <v>563</v>
      </c>
      <c r="O44" s="19" t="s">
        <v>676</v>
      </c>
      <c r="P44" s="30"/>
    </row>
    <row r="45" spans="1:16" s="3" customFormat="1" ht="78" customHeight="1">
      <c r="A45" s="11">
        <v>34</v>
      </c>
      <c r="B45" s="15" t="s">
        <v>679</v>
      </c>
      <c r="C45" s="13" t="s">
        <v>680</v>
      </c>
      <c r="D45" s="13" t="s">
        <v>673</v>
      </c>
      <c r="E45" s="13" t="s">
        <v>565</v>
      </c>
      <c r="F45" s="13" t="s">
        <v>59</v>
      </c>
      <c r="G45" s="14" t="s">
        <v>681</v>
      </c>
      <c r="H45" s="31">
        <v>42788</v>
      </c>
      <c r="I45" s="31"/>
      <c r="J45" s="31">
        <v>20000</v>
      </c>
      <c r="K45" s="31">
        <v>22788</v>
      </c>
      <c r="L45" s="13" t="s">
        <v>675</v>
      </c>
      <c r="M45" s="16" t="s">
        <v>572</v>
      </c>
      <c r="N45" s="13" t="s">
        <v>563</v>
      </c>
      <c r="O45" s="24" t="s">
        <v>569</v>
      </c>
      <c r="P45" s="38"/>
    </row>
    <row r="46" spans="1:16" ht="139.5">
      <c r="A46" s="11">
        <v>35</v>
      </c>
      <c r="B46" s="22" t="s">
        <v>682</v>
      </c>
      <c r="C46" s="19" t="s">
        <v>563</v>
      </c>
      <c r="D46" s="19" t="s">
        <v>673</v>
      </c>
      <c r="E46" s="19" t="s">
        <v>565</v>
      </c>
      <c r="F46" s="19" t="s">
        <v>86</v>
      </c>
      <c r="G46" s="23" t="s">
        <v>683</v>
      </c>
      <c r="H46" s="24">
        <v>30000</v>
      </c>
      <c r="I46" s="24"/>
      <c r="J46" s="24">
        <v>6000</v>
      </c>
      <c r="K46" s="24">
        <v>10000</v>
      </c>
      <c r="L46" s="24" t="s">
        <v>673</v>
      </c>
      <c r="M46" s="19" t="s">
        <v>591</v>
      </c>
      <c r="N46" s="19" t="s">
        <v>563</v>
      </c>
      <c r="O46" s="24" t="s">
        <v>569</v>
      </c>
      <c r="P46" s="24"/>
    </row>
    <row r="47" spans="1:16" ht="42">
      <c r="A47" s="11">
        <v>36</v>
      </c>
      <c r="B47" s="12" t="s">
        <v>684</v>
      </c>
      <c r="C47" s="13" t="s">
        <v>685</v>
      </c>
      <c r="D47" s="13" t="s">
        <v>673</v>
      </c>
      <c r="E47" s="13" t="s">
        <v>581</v>
      </c>
      <c r="F47" s="13" t="s">
        <v>59</v>
      </c>
      <c r="G47" s="14" t="s">
        <v>686</v>
      </c>
      <c r="H47" s="13">
        <v>1300</v>
      </c>
      <c r="I47" s="13"/>
      <c r="J47" s="13">
        <v>500</v>
      </c>
      <c r="K47" s="13">
        <v>800</v>
      </c>
      <c r="L47" s="13" t="s">
        <v>673</v>
      </c>
      <c r="M47" s="13" t="s">
        <v>687</v>
      </c>
      <c r="N47" s="13" t="s">
        <v>563</v>
      </c>
      <c r="O47" s="13" t="s">
        <v>569</v>
      </c>
      <c r="P47" s="30"/>
    </row>
    <row r="48" spans="1:16" ht="28.5">
      <c r="A48" s="11">
        <v>37</v>
      </c>
      <c r="B48" s="12" t="s">
        <v>688</v>
      </c>
      <c r="C48" s="13" t="s">
        <v>685</v>
      </c>
      <c r="D48" s="13" t="s">
        <v>673</v>
      </c>
      <c r="E48" s="13" t="s">
        <v>581</v>
      </c>
      <c r="F48" s="13" t="s">
        <v>59</v>
      </c>
      <c r="G48" s="14" t="s">
        <v>689</v>
      </c>
      <c r="H48" s="13">
        <v>1500</v>
      </c>
      <c r="I48" s="13"/>
      <c r="J48" s="13">
        <v>500</v>
      </c>
      <c r="K48" s="13">
        <v>1000</v>
      </c>
      <c r="L48" s="13" t="s">
        <v>673</v>
      </c>
      <c r="M48" s="13" t="s">
        <v>687</v>
      </c>
      <c r="N48" s="13" t="s">
        <v>563</v>
      </c>
      <c r="O48" s="13" t="s">
        <v>569</v>
      </c>
      <c r="P48" s="30"/>
    </row>
    <row r="49" spans="1:16" ht="234" customHeight="1">
      <c r="A49" s="11">
        <v>38</v>
      </c>
      <c r="B49" s="22" t="s">
        <v>690</v>
      </c>
      <c r="C49" s="19" t="s">
        <v>563</v>
      </c>
      <c r="D49" s="19" t="s">
        <v>673</v>
      </c>
      <c r="E49" s="24" t="s">
        <v>565</v>
      </c>
      <c r="F49" s="19" t="s">
        <v>86</v>
      </c>
      <c r="G49" s="23" t="s">
        <v>691</v>
      </c>
      <c r="H49" s="24">
        <v>6000</v>
      </c>
      <c r="I49" s="24"/>
      <c r="J49" s="24">
        <v>1200</v>
      </c>
      <c r="K49" s="24">
        <v>2400</v>
      </c>
      <c r="L49" s="24" t="s">
        <v>673</v>
      </c>
      <c r="M49" s="19" t="s">
        <v>591</v>
      </c>
      <c r="N49" s="19" t="s">
        <v>563</v>
      </c>
      <c r="O49" s="24" t="s">
        <v>569</v>
      </c>
      <c r="P49" s="24"/>
    </row>
    <row r="50" spans="1:16" ht="180" customHeight="1">
      <c r="A50" s="11">
        <v>39</v>
      </c>
      <c r="B50" s="22" t="s">
        <v>692</v>
      </c>
      <c r="C50" s="19" t="s">
        <v>563</v>
      </c>
      <c r="D50" s="19" t="s">
        <v>673</v>
      </c>
      <c r="E50" s="24" t="s">
        <v>565</v>
      </c>
      <c r="F50" s="19" t="s">
        <v>86</v>
      </c>
      <c r="G50" s="32" t="s">
        <v>693</v>
      </c>
      <c r="H50" s="24">
        <v>15747</v>
      </c>
      <c r="I50" s="24"/>
      <c r="J50" s="24">
        <v>1500</v>
      </c>
      <c r="K50" s="24">
        <v>10000</v>
      </c>
      <c r="L50" s="24" t="s">
        <v>673</v>
      </c>
      <c r="M50" s="19" t="s">
        <v>591</v>
      </c>
      <c r="N50" s="19" t="s">
        <v>563</v>
      </c>
      <c r="O50" s="24" t="s">
        <v>569</v>
      </c>
      <c r="P50" s="24"/>
    </row>
    <row r="51" spans="1:16" ht="159" customHeight="1">
      <c r="A51" s="11">
        <v>40</v>
      </c>
      <c r="B51" s="15" t="s">
        <v>694</v>
      </c>
      <c r="C51" s="13" t="s">
        <v>136</v>
      </c>
      <c r="D51" s="16" t="s">
        <v>349</v>
      </c>
      <c r="E51" s="16" t="s">
        <v>261</v>
      </c>
      <c r="F51" s="13" t="s">
        <v>86</v>
      </c>
      <c r="G51" s="17" t="s">
        <v>695</v>
      </c>
      <c r="H51" s="18">
        <v>2619</v>
      </c>
      <c r="I51" s="19"/>
      <c r="J51" s="19">
        <v>500</v>
      </c>
      <c r="K51" s="19">
        <v>1000</v>
      </c>
      <c r="L51" s="13" t="s">
        <v>591</v>
      </c>
      <c r="M51" s="13" t="s">
        <v>591</v>
      </c>
      <c r="N51" s="13" t="s">
        <v>136</v>
      </c>
      <c r="O51" s="16" t="s">
        <v>257</v>
      </c>
      <c r="P51" s="24"/>
    </row>
    <row r="52" spans="1:16" ht="144.75" customHeight="1">
      <c r="A52" s="11">
        <v>41</v>
      </c>
      <c r="B52" s="15" t="s">
        <v>696</v>
      </c>
      <c r="C52" s="13" t="s">
        <v>136</v>
      </c>
      <c r="D52" s="16" t="s">
        <v>349</v>
      </c>
      <c r="E52" s="16" t="s">
        <v>261</v>
      </c>
      <c r="F52" s="13" t="s">
        <v>86</v>
      </c>
      <c r="G52" s="14" t="s">
        <v>697</v>
      </c>
      <c r="H52" s="18">
        <v>3099</v>
      </c>
      <c r="I52" s="19"/>
      <c r="J52" s="19">
        <v>800</v>
      </c>
      <c r="K52" s="19">
        <v>1000</v>
      </c>
      <c r="L52" s="13" t="s">
        <v>591</v>
      </c>
      <c r="M52" s="13" t="s">
        <v>591</v>
      </c>
      <c r="N52" s="13" t="s">
        <v>136</v>
      </c>
      <c r="O52" s="16" t="s">
        <v>257</v>
      </c>
      <c r="P52" s="24"/>
    </row>
    <row r="53" spans="1:16" ht="390.75" customHeight="1">
      <c r="A53" s="11">
        <v>42</v>
      </c>
      <c r="B53" s="12" t="s">
        <v>698</v>
      </c>
      <c r="C53" s="13" t="s">
        <v>699</v>
      </c>
      <c r="D53" s="13" t="s">
        <v>673</v>
      </c>
      <c r="E53" s="13" t="s">
        <v>565</v>
      </c>
      <c r="F53" s="13">
        <v>2023</v>
      </c>
      <c r="G53" s="17" t="s">
        <v>700</v>
      </c>
      <c r="H53" s="13">
        <v>4529</v>
      </c>
      <c r="I53" s="13"/>
      <c r="J53" s="13">
        <f>H53</f>
        <v>4529</v>
      </c>
      <c r="K53" s="13"/>
      <c r="L53" s="13" t="s">
        <v>673</v>
      </c>
      <c r="M53" s="13" t="s">
        <v>591</v>
      </c>
      <c r="N53" s="39" t="s">
        <v>701</v>
      </c>
      <c r="O53" s="39" t="s">
        <v>578</v>
      </c>
      <c r="P53" s="13"/>
    </row>
    <row r="54" spans="1:16" ht="75">
      <c r="A54" s="11">
        <v>43</v>
      </c>
      <c r="B54" s="12" t="s">
        <v>702</v>
      </c>
      <c r="C54" s="13" t="s">
        <v>699</v>
      </c>
      <c r="D54" s="13" t="s">
        <v>673</v>
      </c>
      <c r="E54" s="13" t="s">
        <v>565</v>
      </c>
      <c r="F54" s="13">
        <v>2023</v>
      </c>
      <c r="G54" s="14" t="s">
        <v>703</v>
      </c>
      <c r="H54" s="13">
        <v>1610</v>
      </c>
      <c r="I54" s="13"/>
      <c r="J54" s="13">
        <f>H54</f>
        <v>1610</v>
      </c>
      <c r="K54" s="13"/>
      <c r="L54" s="13" t="s">
        <v>673</v>
      </c>
      <c r="M54" s="13" t="s">
        <v>591</v>
      </c>
      <c r="N54" s="39" t="s">
        <v>701</v>
      </c>
      <c r="O54" s="39" t="s">
        <v>578</v>
      </c>
      <c r="P54" s="13"/>
    </row>
    <row r="55" spans="1:16" ht="57">
      <c r="A55" s="11">
        <v>44</v>
      </c>
      <c r="B55" s="12" t="s">
        <v>704</v>
      </c>
      <c r="C55" s="13" t="s">
        <v>699</v>
      </c>
      <c r="D55" s="13" t="s">
        <v>673</v>
      </c>
      <c r="E55" s="13" t="s">
        <v>565</v>
      </c>
      <c r="F55" s="13" t="s">
        <v>216</v>
      </c>
      <c r="G55" s="14" t="s">
        <v>705</v>
      </c>
      <c r="H55" s="13">
        <v>4675</v>
      </c>
      <c r="I55" s="13"/>
      <c r="J55" s="13"/>
      <c r="K55" s="13">
        <v>1000</v>
      </c>
      <c r="L55" s="13" t="s">
        <v>673</v>
      </c>
      <c r="M55" s="13" t="s">
        <v>591</v>
      </c>
      <c r="N55" s="39" t="s">
        <v>701</v>
      </c>
      <c r="O55" s="39" t="s">
        <v>578</v>
      </c>
      <c r="P55" s="13"/>
    </row>
    <row r="56" spans="1:16" ht="55.5">
      <c r="A56" s="11">
        <v>45</v>
      </c>
      <c r="B56" s="12" t="s">
        <v>706</v>
      </c>
      <c r="C56" s="13" t="s">
        <v>699</v>
      </c>
      <c r="D56" s="13" t="s">
        <v>673</v>
      </c>
      <c r="E56" s="13" t="s">
        <v>565</v>
      </c>
      <c r="F56" s="13" t="s">
        <v>59</v>
      </c>
      <c r="G56" s="14" t="s">
        <v>707</v>
      </c>
      <c r="H56" s="13">
        <v>4601</v>
      </c>
      <c r="I56" s="13"/>
      <c r="J56" s="13">
        <v>500</v>
      </c>
      <c r="K56" s="13">
        <v>4101</v>
      </c>
      <c r="L56" s="13" t="s">
        <v>673</v>
      </c>
      <c r="M56" s="13" t="s">
        <v>591</v>
      </c>
      <c r="N56" s="39" t="s">
        <v>701</v>
      </c>
      <c r="O56" s="39" t="s">
        <v>578</v>
      </c>
      <c r="P56" s="13"/>
    </row>
    <row r="57" spans="1:16" ht="99" customHeight="1">
      <c r="A57" s="11">
        <v>46</v>
      </c>
      <c r="B57" s="12" t="s">
        <v>708</v>
      </c>
      <c r="C57" s="13" t="s">
        <v>699</v>
      </c>
      <c r="D57" s="13" t="s">
        <v>673</v>
      </c>
      <c r="E57" s="13" t="s">
        <v>565</v>
      </c>
      <c r="F57" s="13">
        <v>2024</v>
      </c>
      <c r="G57" s="14" t="s">
        <v>709</v>
      </c>
      <c r="H57" s="13">
        <v>1995</v>
      </c>
      <c r="I57" s="13"/>
      <c r="J57" s="13"/>
      <c r="K57" s="13">
        <f>H57</f>
        <v>1995</v>
      </c>
      <c r="L57" s="13" t="s">
        <v>673</v>
      </c>
      <c r="M57" s="13" t="s">
        <v>591</v>
      </c>
      <c r="N57" s="39" t="s">
        <v>701</v>
      </c>
      <c r="O57" s="39" t="s">
        <v>578</v>
      </c>
      <c r="P57" s="13"/>
    </row>
    <row r="58" spans="1:16" ht="55.5">
      <c r="A58" s="11">
        <v>47</v>
      </c>
      <c r="B58" s="12" t="s">
        <v>710</v>
      </c>
      <c r="C58" s="13" t="s">
        <v>699</v>
      </c>
      <c r="D58" s="13" t="s">
        <v>673</v>
      </c>
      <c r="E58" s="13" t="s">
        <v>565</v>
      </c>
      <c r="F58" s="13">
        <v>2024</v>
      </c>
      <c r="G58" s="14" t="s">
        <v>711</v>
      </c>
      <c r="H58" s="13">
        <v>2374</v>
      </c>
      <c r="I58" s="13"/>
      <c r="J58" s="13"/>
      <c r="K58" s="13">
        <f>H58</f>
        <v>2374</v>
      </c>
      <c r="L58" s="13" t="s">
        <v>673</v>
      </c>
      <c r="M58" s="13" t="s">
        <v>591</v>
      </c>
      <c r="N58" s="39" t="s">
        <v>701</v>
      </c>
      <c r="O58" s="39" t="s">
        <v>578</v>
      </c>
      <c r="P58" s="13"/>
    </row>
    <row r="59" spans="1:16" ht="55.5">
      <c r="A59" s="11">
        <v>48</v>
      </c>
      <c r="B59" s="12" t="s">
        <v>712</v>
      </c>
      <c r="C59" s="13" t="s">
        <v>699</v>
      </c>
      <c r="D59" s="13" t="s">
        <v>673</v>
      </c>
      <c r="E59" s="13" t="s">
        <v>565</v>
      </c>
      <c r="F59" s="13">
        <v>2024</v>
      </c>
      <c r="G59" s="14" t="s">
        <v>713</v>
      </c>
      <c r="H59" s="13">
        <v>3831</v>
      </c>
      <c r="I59" s="13"/>
      <c r="J59" s="13"/>
      <c r="K59" s="13">
        <f>H59</f>
        <v>3831</v>
      </c>
      <c r="L59" s="13" t="s">
        <v>673</v>
      </c>
      <c r="M59" s="13" t="s">
        <v>591</v>
      </c>
      <c r="N59" s="39" t="s">
        <v>701</v>
      </c>
      <c r="O59" s="39" t="s">
        <v>578</v>
      </c>
      <c r="P59" s="13"/>
    </row>
    <row r="60" spans="1:16" ht="55.5">
      <c r="A60" s="11">
        <v>49</v>
      </c>
      <c r="B60" s="12" t="s">
        <v>714</v>
      </c>
      <c r="C60" s="13" t="s">
        <v>699</v>
      </c>
      <c r="D60" s="13" t="s">
        <v>673</v>
      </c>
      <c r="E60" s="13" t="s">
        <v>565</v>
      </c>
      <c r="F60" s="13">
        <v>2024</v>
      </c>
      <c r="G60" s="14" t="s">
        <v>715</v>
      </c>
      <c r="H60" s="13">
        <v>2388</v>
      </c>
      <c r="I60" s="13"/>
      <c r="J60" s="13"/>
      <c r="K60" s="13">
        <f>H60</f>
        <v>2388</v>
      </c>
      <c r="L60" s="13" t="s">
        <v>673</v>
      </c>
      <c r="M60" s="13" t="s">
        <v>591</v>
      </c>
      <c r="N60" s="39" t="s">
        <v>701</v>
      </c>
      <c r="O60" s="39" t="s">
        <v>578</v>
      </c>
      <c r="P60" s="13"/>
    </row>
    <row r="61" spans="1:16" ht="49.5" customHeight="1">
      <c r="A61" s="11">
        <v>50</v>
      </c>
      <c r="B61" s="12" t="s">
        <v>716</v>
      </c>
      <c r="C61" s="13" t="s">
        <v>717</v>
      </c>
      <c r="D61" s="13" t="s">
        <v>673</v>
      </c>
      <c r="E61" s="13" t="s">
        <v>581</v>
      </c>
      <c r="F61" s="13" t="s">
        <v>59</v>
      </c>
      <c r="G61" s="14" t="s">
        <v>718</v>
      </c>
      <c r="H61" s="13">
        <v>1941</v>
      </c>
      <c r="I61" s="13"/>
      <c r="J61" s="13">
        <v>941</v>
      </c>
      <c r="K61" s="13">
        <v>1000</v>
      </c>
      <c r="L61" s="13" t="s">
        <v>673</v>
      </c>
      <c r="M61" s="13" t="s">
        <v>591</v>
      </c>
      <c r="N61" s="39" t="s">
        <v>701</v>
      </c>
      <c r="O61" s="39" t="s">
        <v>578</v>
      </c>
      <c r="P61" s="13"/>
    </row>
    <row r="62" spans="1:16" ht="49.5" customHeight="1">
      <c r="A62" s="11">
        <v>51</v>
      </c>
      <c r="B62" s="12" t="s">
        <v>719</v>
      </c>
      <c r="C62" s="13" t="s">
        <v>717</v>
      </c>
      <c r="D62" s="13" t="s">
        <v>673</v>
      </c>
      <c r="E62" s="13" t="s">
        <v>581</v>
      </c>
      <c r="F62" s="13" t="s">
        <v>59</v>
      </c>
      <c r="G62" s="14" t="s">
        <v>720</v>
      </c>
      <c r="H62" s="13">
        <v>1711</v>
      </c>
      <c r="I62" s="13"/>
      <c r="J62" s="13">
        <v>711</v>
      </c>
      <c r="K62" s="13">
        <v>1000</v>
      </c>
      <c r="L62" s="13" t="s">
        <v>673</v>
      </c>
      <c r="M62" s="13" t="s">
        <v>591</v>
      </c>
      <c r="N62" s="39" t="s">
        <v>701</v>
      </c>
      <c r="O62" s="39" t="s">
        <v>578</v>
      </c>
      <c r="P62" s="13"/>
    </row>
    <row r="63" spans="1:16" ht="49.5" customHeight="1">
      <c r="A63" s="11">
        <v>52</v>
      </c>
      <c r="B63" s="12" t="s">
        <v>721</v>
      </c>
      <c r="C63" s="13" t="s">
        <v>717</v>
      </c>
      <c r="D63" s="13" t="s">
        <v>673</v>
      </c>
      <c r="E63" s="13" t="s">
        <v>581</v>
      </c>
      <c r="F63" s="13" t="s">
        <v>59</v>
      </c>
      <c r="G63" s="14" t="s">
        <v>722</v>
      </c>
      <c r="H63" s="13">
        <v>5507</v>
      </c>
      <c r="I63" s="13"/>
      <c r="J63" s="13">
        <v>2000</v>
      </c>
      <c r="K63" s="13">
        <v>3507</v>
      </c>
      <c r="L63" s="13" t="s">
        <v>673</v>
      </c>
      <c r="M63" s="13" t="s">
        <v>591</v>
      </c>
      <c r="N63" s="39" t="s">
        <v>701</v>
      </c>
      <c r="O63" s="39" t="s">
        <v>578</v>
      </c>
      <c r="P63" s="13"/>
    </row>
    <row r="64" spans="1:16" ht="49.5" customHeight="1">
      <c r="A64" s="11">
        <v>53</v>
      </c>
      <c r="B64" s="12" t="s">
        <v>723</v>
      </c>
      <c r="C64" s="13" t="s">
        <v>717</v>
      </c>
      <c r="D64" s="13" t="s">
        <v>673</v>
      </c>
      <c r="E64" s="13" t="s">
        <v>581</v>
      </c>
      <c r="F64" s="13" t="s">
        <v>59</v>
      </c>
      <c r="G64" s="14" t="s">
        <v>724</v>
      </c>
      <c r="H64" s="13">
        <v>8283</v>
      </c>
      <c r="I64" s="13"/>
      <c r="J64" s="13">
        <v>3000</v>
      </c>
      <c r="K64" s="13">
        <v>5283</v>
      </c>
      <c r="L64" s="13" t="s">
        <v>673</v>
      </c>
      <c r="M64" s="13" t="s">
        <v>591</v>
      </c>
      <c r="N64" s="39" t="s">
        <v>701</v>
      </c>
      <c r="O64" s="39" t="s">
        <v>578</v>
      </c>
      <c r="P64" s="13"/>
    </row>
    <row r="65" spans="1:16" ht="49.5" customHeight="1">
      <c r="A65" s="11">
        <v>54</v>
      </c>
      <c r="B65" s="12" t="s">
        <v>725</v>
      </c>
      <c r="C65" s="13" t="s">
        <v>717</v>
      </c>
      <c r="D65" s="13" t="s">
        <v>673</v>
      </c>
      <c r="E65" s="13" t="s">
        <v>581</v>
      </c>
      <c r="F65" s="13" t="s">
        <v>59</v>
      </c>
      <c r="G65" s="14" t="s">
        <v>726</v>
      </c>
      <c r="H65" s="13">
        <v>7634</v>
      </c>
      <c r="I65" s="13"/>
      <c r="J65" s="13">
        <v>3000</v>
      </c>
      <c r="K65" s="13">
        <v>4634</v>
      </c>
      <c r="L65" s="13" t="s">
        <v>673</v>
      </c>
      <c r="M65" s="13" t="s">
        <v>591</v>
      </c>
      <c r="N65" s="39" t="s">
        <v>701</v>
      </c>
      <c r="O65" s="39" t="s">
        <v>578</v>
      </c>
      <c r="P65" s="13"/>
    </row>
    <row r="66" spans="1:16" ht="225" customHeight="1">
      <c r="A66" s="11">
        <v>55</v>
      </c>
      <c r="B66" s="12" t="s">
        <v>727</v>
      </c>
      <c r="C66" s="13" t="s">
        <v>728</v>
      </c>
      <c r="D66" s="13" t="s">
        <v>673</v>
      </c>
      <c r="E66" s="13" t="s">
        <v>581</v>
      </c>
      <c r="F66" s="13" t="s">
        <v>86</v>
      </c>
      <c r="G66" s="14" t="s">
        <v>729</v>
      </c>
      <c r="H66" s="13">
        <v>4000</v>
      </c>
      <c r="I66" s="13"/>
      <c r="J66" s="13">
        <v>400</v>
      </c>
      <c r="K66" s="13">
        <v>2400</v>
      </c>
      <c r="L66" s="13" t="s">
        <v>673</v>
      </c>
      <c r="M66" s="13" t="s">
        <v>591</v>
      </c>
      <c r="N66" s="39" t="s">
        <v>701</v>
      </c>
      <c r="O66" s="39" t="s">
        <v>578</v>
      </c>
      <c r="P66" s="13"/>
    </row>
    <row r="67" spans="1:16" ht="126">
      <c r="A67" s="11">
        <v>56</v>
      </c>
      <c r="B67" s="12" t="s">
        <v>730</v>
      </c>
      <c r="C67" s="13" t="s">
        <v>728</v>
      </c>
      <c r="D67" s="13" t="s">
        <v>673</v>
      </c>
      <c r="E67" s="13" t="s">
        <v>581</v>
      </c>
      <c r="F67" s="13" t="s">
        <v>86</v>
      </c>
      <c r="G67" s="14" t="s">
        <v>731</v>
      </c>
      <c r="H67" s="13">
        <v>3200</v>
      </c>
      <c r="I67" s="13"/>
      <c r="J67" s="13">
        <v>320</v>
      </c>
      <c r="K67" s="13">
        <v>1920</v>
      </c>
      <c r="L67" s="13" t="s">
        <v>673</v>
      </c>
      <c r="M67" s="13" t="s">
        <v>591</v>
      </c>
      <c r="N67" s="39" t="s">
        <v>701</v>
      </c>
      <c r="O67" s="39" t="s">
        <v>578</v>
      </c>
      <c r="P67" s="13"/>
    </row>
    <row r="68" spans="1:16" ht="84">
      <c r="A68" s="11">
        <v>57</v>
      </c>
      <c r="B68" s="12" t="s">
        <v>732</v>
      </c>
      <c r="C68" s="13" t="s">
        <v>733</v>
      </c>
      <c r="D68" s="13" t="s">
        <v>673</v>
      </c>
      <c r="E68" s="13" t="s">
        <v>581</v>
      </c>
      <c r="F68" s="13" t="s">
        <v>86</v>
      </c>
      <c r="G68" s="14" t="s">
        <v>734</v>
      </c>
      <c r="H68" s="13">
        <v>2864</v>
      </c>
      <c r="I68" s="13"/>
      <c r="J68" s="13">
        <v>290</v>
      </c>
      <c r="K68" s="13">
        <v>1718</v>
      </c>
      <c r="L68" s="13" t="s">
        <v>673</v>
      </c>
      <c r="M68" s="13" t="s">
        <v>591</v>
      </c>
      <c r="N68" s="39" t="s">
        <v>701</v>
      </c>
      <c r="O68" s="39" t="s">
        <v>578</v>
      </c>
      <c r="P68" s="13"/>
    </row>
    <row r="69" spans="1:16" ht="40.5">
      <c r="A69" s="11">
        <v>58</v>
      </c>
      <c r="B69" s="12" t="s">
        <v>735</v>
      </c>
      <c r="C69" s="13" t="s">
        <v>736</v>
      </c>
      <c r="D69" s="13" t="s">
        <v>673</v>
      </c>
      <c r="E69" s="13" t="s">
        <v>581</v>
      </c>
      <c r="F69" s="13" t="s">
        <v>86</v>
      </c>
      <c r="G69" s="14" t="s">
        <v>737</v>
      </c>
      <c r="H69" s="13">
        <v>1283</v>
      </c>
      <c r="I69" s="13"/>
      <c r="J69" s="13">
        <v>130</v>
      </c>
      <c r="K69" s="13">
        <v>770</v>
      </c>
      <c r="L69" s="13" t="s">
        <v>673</v>
      </c>
      <c r="M69" s="13" t="s">
        <v>591</v>
      </c>
      <c r="N69" s="39" t="s">
        <v>701</v>
      </c>
      <c r="O69" s="39" t="s">
        <v>578</v>
      </c>
      <c r="P69" s="13"/>
    </row>
    <row r="70" spans="1:16" ht="63" customHeight="1">
      <c r="A70" s="11">
        <v>59</v>
      </c>
      <c r="B70" s="12" t="s">
        <v>738</v>
      </c>
      <c r="C70" s="13" t="s">
        <v>728</v>
      </c>
      <c r="D70" s="13" t="s">
        <v>673</v>
      </c>
      <c r="E70" s="13" t="s">
        <v>581</v>
      </c>
      <c r="F70" s="13" t="s">
        <v>131</v>
      </c>
      <c r="G70" s="14" t="s">
        <v>887</v>
      </c>
      <c r="H70" s="13">
        <v>160000</v>
      </c>
      <c r="I70" s="13"/>
      <c r="J70" s="13">
        <v>2000</v>
      </c>
      <c r="K70" s="13">
        <v>4500</v>
      </c>
      <c r="L70" s="13" t="s">
        <v>673</v>
      </c>
      <c r="M70" s="13" t="s">
        <v>591</v>
      </c>
      <c r="N70" s="39" t="s">
        <v>701</v>
      </c>
      <c r="O70" s="39" t="s">
        <v>578</v>
      </c>
      <c r="P70" s="13"/>
    </row>
    <row r="71" spans="1:16" ht="40.5">
      <c r="A71" s="11">
        <v>60</v>
      </c>
      <c r="B71" s="12" t="s">
        <v>739</v>
      </c>
      <c r="C71" s="13" t="s">
        <v>740</v>
      </c>
      <c r="D71" s="13" t="s">
        <v>673</v>
      </c>
      <c r="E71" s="30" t="s">
        <v>581</v>
      </c>
      <c r="F71" s="13" t="s">
        <v>86</v>
      </c>
      <c r="G71" s="14" t="s">
        <v>741</v>
      </c>
      <c r="H71" s="30">
        <v>4500</v>
      </c>
      <c r="I71" s="24"/>
      <c r="J71" s="24">
        <v>1500</v>
      </c>
      <c r="K71" s="24">
        <v>1500</v>
      </c>
      <c r="L71" s="53" t="s">
        <v>673</v>
      </c>
      <c r="M71" s="53" t="s">
        <v>742</v>
      </c>
      <c r="N71" s="13" t="s">
        <v>743</v>
      </c>
      <c r="O71" s="24" t="s">
        <v>744</v>
      </c>
      <c r="P71" s="19"/>
    </row>
    <row r="72" spans="1:16" ht="48" customHeight="1">
      <c r="A72" s="11">
        <v>61</v>
      </c>
      <c r="B72" s="40" t="s">
        <v>745</v>
      </c>
      <c r="C72" s="39" t="s">
        <v>746</v>
      </c>
      <c r="D72" s="39" t="s">
        <v>673</v>
      </c>
      <c r="E72" s="39" t="s">
        <v>581</v>
      </c>
      <c r="F72" s="19" t="s">
        <v>59</v>
      </c>
      <c r="G72" s="40" t="s">
        <v>747</v>
      </c>
      <c r="H72" s="41">
        <v>1500</v>
      </c>
      <c r="I72" s="19"/>
      <c r="J72" s="19">
        <v>500</v>
      </c>
      <c r="K72" s="19">
        <v>1000</v>
      </c>
      <c r="L72" s="19" t="s">
        <v>748</v>
      </c>
      <c r="M72" s="19" t="s">
        <v>749</v>
      </c>
      <c r="N72" s="19" t="s">
        <v>750</v>
      </c>
      <c r="O72" s="19" t="s">
        <v>751</v>
      </c>
      <c r="P72" s="19"/>
    </row>
    <row r="73" spans="1:16" ht="55.5">
      <c r="A73" s="11">
        <v>62</v>
      </c>
      <c r="B73" s="22" t="s">
        <v>752</v>
      </c>
      <c r="C73" s="39" t="s">
        <v>753</v>
      </c>
      <c r="D73" s="39" t="s">
        <v>673</v>
      </c>
      <c r="E73" s="39" t="s">
        <v>581</v>
      </c>
      <c r="F73" s="19" t="s">
        <v>59</v>
      </c>
      <c r="G73" s="22" t="s">
        <v>754</v>
      </c>
      <c r="H73" s="41">
        <v>6000</v>
      </c>
      <c r="I73" s="19"/>
      <c r="J73" s="19">
        <v>2000</v>
      </c>
      <c r="K73" s="19">
        <v>4000</v>
      </c>
      <c r="L73" s="19" t="s">
        <v>748</v>
      </c>
      <c r="M73" s="19" t="s">
        <v>749</v>
      </c>
      <c r="N73" s="19" t="s">
        <v>750</v>
      </c>
      <c r="O73" s="19" t="s">
        <v>751</v>
      </c>
      <c r="P73" s="19"/>
    </row>
    <row r="74" spans="1:16" ht="58.5">
      <c r="A74" s="11">
        <v>63</v>
      </c>
      <c r="B74" s="22" t="s">
        <v>755</v>
      </c>
      <c r="C74" s="19" t="s">
        <v>756</v>
      </c>
      <c r="D74" s="39" t="s">
        <v>673</v>
      </c>
      <c r="E74" s="19" t="s">
        <v>581</v>
      </c>
      <c r="F74" s="19" t="s">
        <v>59</v>
      </c>
      <c r="G74" s="22" t="s">
        <v>757</v>
      </c>
      <c r="H74" s="19">
        <v>6065</v>
      </c>
      <c r="I74" s="19"/>
      <c r="J74" s="19">
        <v>2065</v>
      </c>
      <c r="K74" s="19">
        <v>4000</v>
      </c>
      <c r="L74" s="19" t="s">
        <v>748</v>
      </c>
      <c r="M74" s="19" t="s">
        <v>749</v>
      </c>
      <c r="N74" s="19" t="s">
        <v>750</v>
      </c>
      <c r="O74" s="19" t="s">
        <v>751</v>
      </c>
      <c r="P74" s="19"/>
    </row>
    <row r="75" spans="1:16" ht="70.5">
      <c r="A75" s="11">
        <v>64</v>
      </c>
      <c r="B75" s="22" t="s">
        <v>758</v>
      </c>
      <c r="C75" s="19" t="s">
        <v>756</v>
      </c>
      <c r="D75" s="39" t="s">
        <v>673</v>
      </c>
      <c r="E75" s="19" t="s">
        <v>581</v>
      </c>
      <c r="F75" s="19" t="s">
        <v>59</v>
      </c>
      <c r="G75" s="22" t="s">
        <v>759</v>
      </c>
      <c r="H75" s="19">
        <v>8000</v>
      </c>
      <c r="I75" s="19"/>
      <c r="J75" s="19">
        <v>3000</v>
      </c>
      <c r="K75" s="19">
        <v>5000</v>
      </c>
      <c r="L75" s="19" t="s">
        <v>748</v>
      </c>
      <c r="M75" s="19" t="s">
        <v>749</v>
      </c>
      <c r="N75" s="19" t="s">
        <v>750</v>
      </c>
      <c r="O75" s="19" t="s">
        <v>751</v>
      </c>
      <c r="P75" s="19"/>
    </row>
    <row r="76" spans="1:16" ht="87">
      <c r="A76" s="11">
        <v>65</v>
      </c>
      <c r="B76" s="42" t="s">
        <v>760</v>
      </c>
      <c r="C76" s="19" t="s">
        <v>761</v>
      </c>
      <c r="D76" s="19" t="s">
        <v>673</v>
      </c>
      <c r="E76" s="19" t="s">
        <v>581</v>
      </c>
      <c r="F76" s="19" t="s">
        <v>86</v>
      </c>
      <c r="G76" s="22" t="s">
        <v>891</v>
      </c>
      <c r="H76" s="19">
        <v>30000</v>
      </c>
      <c r="I76" s="19"/>
      <c r="J76" s="19">
        <v>6000</v>
      </c>
      <c r="K76" s="19">
        <v>10500</v>
      </c>
      <c r="L76" s="19" t="s">
        <v>748</v>
      </c>
      <c r="M76" s="19" t="s">
        <v>749</v>
      </c>
      <c r="N76" s="19" t="s">
        <v>750</v>
      </c>
      <c r="O76" s="19" t="s">
        <v>751</v>
      </c>
      <c r="P76" s="19"/>
    </row>
    <row r="77" spans="1:16" ht="88.5">
      <c r="A77" s="11">
        <v>66</v>
      </c>
      <c r="B77" s="20" t="s">
        <v>762</v>
      </c>
      <c r="C77" s="19" t="s">
        <v>633</v>
      </c>
      <c r="D77" s="19" t="s">
        <v>673</v>
      </c>
      <c r="E77" s="19" t="s">
        <v>565</v>
      </c>
      <c r="F77" s="19" t="s">
        <v>86</v>
      </c>
      <c r="G77" s="43" t="s">
        <v>763</v>
      </c>
      <c r="H77" s="21">
        <v>7000</v>
      </c>
      <c r="I77" s="30"/>
      <c r="J77" s="19">
        <v>1000</v>
      </c>
      <c r="K77" s="19">
        <v>3000</v>
      </c>
      <c r="L77" s="35" t="s">
        <v>764</v>
      </c>
      <c r="M77" s="39" t="s">
        <v>742</v>
      </c>
      <c r="N77" s="19" t="s">
        <v>623</v>
      </c>
      <c r="O77" s="13" t="s">
        <v>624</v>
      </c>
      <c r="P77" s="30"/>
    </row>
    <row r="78" spans="1:16" ht="81" customHeight="1">
      <c r="A78" s="11">
        <v>67</v>
      </c>
      <c r="B78" s="40" t="s">
        <v>765</v>
      </c>
      <c r="C78" s="19" t="s">
        <v>633</v>
      </c>
      <c r="D78" s="19" t="s">
        <v>673</v>
      </c>
      <c r="E78" s="19" t="s">
        <v>565</v>
      </c>
      <c r="F78" s="19" t="s">
        <v>86</v>
      </c>
      <c r="G78" s="44" t="s">
        <v>766</v>
      </c>
      <c r="H78" s="21">
        <v>12000</v>
      </c>
      <c r="I78" s="30"/>
      <c r="J78" s="19">
        <v>800</v>
      </c>
      <c r="K78" s="19">
        <v>2000</v>
      </c>
      <c r="L78" s="35" t="s">
        <v>767</v>
      </c>
      <c r="M78" s="39" t="s">
        <v>742</v>
      </c>
      <c r="N78" s="19" t="s">
        <v>623</v>
      </c>
      <c r="O78" s="13" t="s">
        <v>624</v>
      </c>
      <c r="P78" s="30"/>
    </row>
    <row r="79" spans="1:16" ht="96">
      <c r="A79" s="11">
        <v>68</v>
      </c>
      <c r="B79" s="45" t="s">
        <v>768</v>
      </c>
      <c r="C79" s="19" t="s">
        <v>769</v>
      </c>
      <c r="D79" s="19" t="s">
        <v>673</v>
      </c>
      <c r="E79" s="19" t="s">
        <v>565</v>
      </c>
      <c r="F79" s="19">
        <v>2023</v>
      </c>
      <c r="G79" s="43" t="s">
        <v>770</v>
      </c>
      <c r="H79" s="21">
        <v>3300</v>
      </c>
      <c r="I79" s="30"/>
      <c r="J79" s="19">
        <v>3300</v>
      </c>
      <c r="K79" s="19"/>
      <c r="L79" s="35" t="s">
        <v>771</v>
      </c>
      <c r="M79" s="39" t="s">
        <v>772</v>
      </c>
      <c r="N79" s="19" t="s">
        <v>623</v>
      </c>
      <c r="O79" s="13" t="s">
        <v>624</v>
      </c>
      <c r="P79" s="24"/>
    </row>
    <row r="80" spans="1:16" ht="66" customHeight="1">
      <c r="A80" s="11">
        <v>69</v>
      </c>
      <c r="B80" s="40" t="s">
        <v>773</v>
      </c>
      <c r="C80" s="19" t="s">
        <v>774</v>
      </c>
      <c r="D80" s="19" t="s">
        <v>673</v>
      </c>
      <c r="E80" s="19" t="s">
        <v>581</v>
      </c>
      <c r="F80" s="19" t="s">
        <v>59</v>
      </c>
      <c r="G80" s="43" t="s">
        <v>775</v>
      </c>
      <c r="H80" s="21">
        <v>1000</v>
      </c>
      <c r="I80" s="30"/>
      <c r="J80" s="19">
        <v>400</v>
      </c>
      <c r="K80" s="19">
        <v>600</v>
      </c>
      <c r="L80" s="35" t="s">
        <v>673</v>
      </c>
      <c r="M80" s="39" t="s">
        <v>591</v>
      </c>
      <c r="N80" s="19" t="s">
        <v>776</v>
      </c>
      <c r="O80" s="13" t="s">
        <v>662</v>
      </c>
      <c r="P80" s="24"/>
    </row>
    <row r="81" spans="1:16" ht="102" customHeight="1">
      <c r="A81" s="11">
        <v>70</v>
      </c>
      <c r="B81" s="46" t="s">
        <v>777</v>
      </c>
      <c r="C81" s="19" t="s">
        <v>774</v>
      </c>
      <c r="D81" s="19" t="s">
        <v>673</v>
      </c>
      <c r="E81" s="19" t="s">
        <v>581</v>
      </c>
      <c r="F81" s="19" t="s">
        <v>59</v>
      </c>
      <c r="G81" s="43" t="s">
        <v>778</v>
      </c>
      <c r="H81" s="21">
        <v>2500</v>
      </c>
      <c r="I81" s="30"/>
      <c r="J81" s="19">
        <v>1000</v>
      </c>
      <c r="K81" s="19">
        <v>1500</v>
      </c>
      <c r="L81" s="35" t="s">
        <v>673</v>
      </c>
      <c r="M81" s="39" t="s">
        <v>591</v>
      </c>
      <c r="N81" s="19" t="s">
        <v>776</v>
      </c>
      <c r="O81" s="13" t="s">
        <v>662</v>
      </c>
      <c r="P81" s="24"/>
    </row>
    <row r="82" spans="1:16" ht="90" customHeight="1">
      <c r="A82" s="11">
        <v>71</v>
      </c>
      <c r="B82" s="40" t="s">
        <v>779</v>
      </c>
      <c r="C82" s="19" t="s">
        <v>774</v>
      </c>
      <c r="D82" s="19" t="s">
        <v>673</v>
      </c>
      <c r="E82" s="19" t="s">
        <v>581</v>
      </c>
      <c r="F82" s="19" t="s">
        <v>59</v>
      </c>
      <c r="G82" s="43" t="s">
        <v>780</v>
      </c>
      <c r="H82" s="21">
        <v>2500</v>
      </c>
      <c r="I82" s="30"/>
      <c r="J82" s="19">
        <v>1000</v>
      </c>
      <c r="K82" s="19">
        <v>1500</v>
      </c>
      <c r="L82" s="35" t="s">
        <v>673</v>
      </c>
      <c r="M82" s="39" t="s">
        <v>591</v>
      </c>
      <c r="N82" s="19" t="s">
        <v>776</v>
      </c>
      <c r="O82" s="13" t="s">
        <v>662</v>
      </c>
      <c r="P82" s="24"/>
    </row>
    <row r="83" spans="1:16" ht="90" customHeight="1">
      <c r="A83" s="11">
        <v>72</v>
      </c>
      <c r="B83" s="40" t="s">
        <v>781</v>
      </c>
      <c r="C83" s="19" t="s">
        <v>774</v>
      </c>
      <c r="D83" s="19" t="s">
        <v>673</v>
      </c>
      <c r="E83" s="19" t="s">
        <v>581</v>
      </c>
      <c r="F83" s="19" t="s">
        <v>59</v>
      </c>
      <c r="G83" s="43" t="s">
        <v>782</v>
      </c>
      <c r="H83" s="21">
        <v>2500</v>
      </c>
      <c r="I83" s="30"/>
      <c r="J83" s="19">
        <v>1000</v>
      </c>
      <c r="K83" s="19">
        <v>1500</v>
      </c>
      <c r="L83" s="35" t="s">
        <v>673</v>
      </c>
      <c r="M83" s="39" t="s">
        <v>591</v>
      </c>
      <c r="N83" s="19" t="s">
        <v>776</v>
      </c>
      <c r="O83" s="13" t="s">
        <v>662</v>
      </c>
      <c r="P83" s="24"/>
    </row>
    <row r="84" spans="1:16" ht="93.75" customHeight="1">
      <c r="A84" s="11">
        <v>73</v>
      </c>
      <c r="B84" s="40" t="s">
        <v>783</v>
      </c>
      <c r="C84" s="19" t="s">
        <v>774</v>
      </c>
      <c r="D84" s="19" t="s">
        <v>673</v>
      </c>
      <c r="E84" s="19" t="s">
        <v>581</v>
      </c>
      <c r="F84" s="19" t="s">
        <v>59</v>
      </c>
      <c r="G84" s="43" t="s">
        <v>784</v>
      </c>
      <c r="H84" s="21">
        <v>1800</v>
      </c>
      <c r="I84" s="30"/>
      <c r="J84" s="19">
        <v>800</v>
      </c>
      <c r="K84" s="19">
        <v>1000</v>
      </c>
      <c r="L84" s="35" t="s">
        <v>673</v>
      </c>
      <c r="M84" s="39" t="s">
        <v>591</v>
      </c>
      <c r="N84" s="19" t="s">
        <v>776</v>
      </c>
      <c r="O84" s="13" t="s">
        <v>662</v>
      </c>
      <c r="P84" s="24"/>
    </row>
    <row r="85" spans="1:16" ht="78" customHeight="1">
      <c r="A85" s="11">
        <v>74</v>
      </c>
      <c r="B85" s="40" t="s">
        <v>785</v>
      </c>
      <c r="C85" s="19" t="s">
        <v>774</v>
      </c>
      <c r="D85" s="19" t="s">
        <v>673</v>
      </c>
      <c r="E85" s="19" t="s">
        <v>581</v>
      </c>
      <c r="F85" s="19" t="s">
        <v>59</v>
      </c>
      <c r="G85" s="43" t="s">
        <v>786</v>
      </c>
      <c r="H85" s="21">
        <v>1000</v>
      </c>
      <c r="I85" s="30"/>
      <c r="J85" s="19">
        <v>400</v>
      </c>
      <c r="K85" s="19">
        <v>600</v>
      </c>
      <c r="L85" s="35" t="s">
        <v>673</v>
      </c>
      <c r="M85" s="39" t="s">
        <v>591</v>
      </c>
      <c r="N85" s="19" t="s">
        <v>776</v>
      </c>
      <c r="O85" s="13" t="s">
        <v>662</v>
      </c>
      <c r="P85" s="24"/>
    </row>
    <row r="86" spans="1:16" ht="75" customHeight="1">
      <c r="A86" s="11">
        <v>75</v>
      </c>
      <c r="B86" s="40" t="s">
        <v>787</v>
      </c>
      <c r="C86" s="19" t="s">
        <v>774</v>
      </c>
      <c r="D86" s="19" t="s">
        <v>673</v>
      </c>
      <c r="E86" s="19" t="s">
        <v>581</v>
      </c>
      <c r="F86" s="19" t="s">
        <v>59</v>
      </c>
      <c r="G86" s="43" t="s">
        <v>784</v>
      </c>
      <c r="H86" s="21">
        <v>1000</v>
      </c>
      <c r="I86" s="30"/>
      <c r="J86" s="19">
        <v>400</v>
      </c>
      <c r="K86" s="19">
        <v>600</v>
      </c>
      <c r="L86" s="35" t="s">
        <v>673</v>
      </c>
      <c r="M86" s="39" t="s">
        <v>591</v>
      </c>
      <c r="N86" s="19" t="s">
        <v>776</v>
      </c>
      <c r="O86" s="13" t="s">
        <v>662</v>
      </c>
      <c r="P86" s="24"/>
    </row>
    <row r="87" spans="1:16" ht="96.75" customHeight="1">
      <c r="A87" s="11">
        <v>76</v>
      </c>
      <c r="B87" s="40" t="s">
        <v>788</v>
      </c>
      <c r="C87" s="19" t="s">
        <v>789</v>
      </c>
      <c r="D87" s="19" t="s">
        <v>673</v>
      </c>
      <c r="E87" s="19" t="s">
        <v>581</v>
      </c>
      <c r="F87" s="19" t="s">
        <v>59</v>
      </c>
      <c r="G87" s="43" t="s">
        <v>790</v>
      </c>
      <c r="H87" s="21">
        <v>17675</v>
      </c>
      <c r="I87" s="30"/>
      <c r="J87" s="19">
        <v>12000</v>
      </c>
      <c r="K87" s="19">
        <v>5675</v>
      </c>
      <c r="L87" s="35" t="s">
        <v>591</v>
      </c>
      <c r="M87" s="39" t="s">
        <v>591</v>
      </c>
      <c r="N87" s="19" t="s">
        <v>776</v>
      </c>
      <c r="O87" s="13" t="s">
        <v>662</v>
      </c>
      <c r="P87" s="13"/>
    </row>
    <row r="88" spans="1:16" ht="72.75" customHeight="1">
      <c r="A88" s="11">
        <v>77</v>
      </c>
      <c r="B88" s="12" t="s">
        <v>791</v>
      </c>
      <c r="C88" s="19" t="s">
        <v>661</v>
      </c>
      <c r="D88" s="13" t="s">
        <v>673</v>
      </c>
      <c r="E88" s="13" t="s">
        <v>581</v>
      </c>
      <c r="F88" s="13" t="s">
        <v>86</v>
      </c>
      <c r="G88" s="12" t="s">
        <v>792</v>
      </c>
      <c r="H88" s="13">
        <f>5000*4</f>
        <v>20000</v>
      </c>
      <c r="I88" s="13"/>
      <c r="J88" s="13">
        <v>4000</v>
      </c>
      <c r="K88" s="13">
        <v>6000</v>
      </c>
      <c r="L88" s="13" t="s">
        <v>793</v>
      </c>
      <c r="M88" s="13" t="s">
        <v>794</v>
      </c>
      <c r="N88" s="13" t="s">
        <v>661</v>
      </c>
      <c r="O88" s="13" t="s">
        <v>662</v>
      </c>
      <c r="P88" s="13"/>
    </row>
    <row r="89" spans="1:16" ht="49.5" customHeight="1">
      <c r="A89" s="9" t="s">
        <v>30</v>
      </c>
      <c r="B89" s="179" t="s">
        <v>795</v>
      </c>
      <c r="C89" s="178"/>
      <c r="D89" s="178"/>
      <c r="E89" s="178"/>
      <c r="F89" s="178"/>
      <c r="G89" s="9" t="s">
        <v>22</v>
      </c>
      <c r="H89" s="10">
        <f>SUM(H90:H114)</f>
        <v>1049710</v>
      </c>
      <c r="I89" s="10">
        <f>SUM(I90:I114)</f>
        <v>0</v>
      </c>
      <c r="J89" s="10">
        <f>SUM(J90:J114)</f>
        <v>103400</v>
      </c>
      <c r="K89" s="10">
        <f>SUM(K90:K114)</f>
        <v>172700</v>
      </c>
      <c r="L89" s="9" t="s">
        <v>22</v>
      </c>
      <c r="M89" s="9" t="s">
        <v>22</v>
      </c>
      <c r="N89" s="9" t="s">
        <v>22</v>
      </c>
      <c r="O89" s="9" t="s">
        <v>22</v>
      </c>
      <c r="P89" s="9" t="s">
        <v>22</v>
      </c>
    </row>
    <row r="90" spans="1:16" ht="174.75" customHeight="1">
      <c r="A90" s="47">
        <v>78</v>
      </c>
      <c r="B90" s="48" t="s">
        <v>796</v>
      </c>
      <c r="C90" s="11" t="s">
        <v>797</v>
      </c>
      <c r="D90" s="11" t="s">
        <v>215</v>
      </c>
      <c r="E90" s="47" t="s">
        <v>46</v>
      </c>
      <c r="F90" s="11" t="s">
        <v>86</v>
      </c>
      <c r="G90" s="49" t="s">
        <v>798</v>
      </c>
      <c r="H90" s="47">
        <v>4900</v>
      </c>
      <c r="I90" s="47"/>
      <c r="J90" s="47">
        <v>1500</v>
      </c>
      <c r="K90" s="47">
        <v>1500</v>
      </c>
      <c r="L90" s="54" t="s">
        <v>799</v>
      </c>
      <c r="M90" s="13" t="s">
        <v>591</v>
      </c>
      <c r="N90" s="11" t="s">
        <v>797</v>
      </c>
      <c r="O90" s="47" t="s">
        <v>800</v>
      </c>
      <c r="P90" s="19"/>
    </row>
    <row r="91" spans="1:16" ht="69.75" customHeight="1">
      <c r="A91" s="47">
        <v>79</v>
      </c>
      <c r="B91" s="22" t="s">
        <v>801</v>
      </c>
      <c r="C91" s="13" t="s">
        <v>802</v>
      </c>
      <c r="D91" s="13" t="s">
        <v>803</v>
      </c>
      <c r="E91" s="13" t="s">
        <v>565</v>
      </c>
      <c r="F91" s="13" t="s">
        <v>804</v>
      </c>
      <c r="G91" s="14" t="s">
        <v>805</v>
      </c>
      <c r="H91" s="13" t="s">
        <v>802</v>
      </c>
      <c r="I91" s="13"/>
      <c r="J91" s="13"/>
      <c r="K91" s="13"/>
      <c r="L91" s="13" t="s">
        <v>673</v>
      </c>
      <c r="M91" s="13" t="s">
        <v>591</v>
      </c>
      <c r="N91" s="13" t="s">
        <v>806</v>
      </c>
      <c r="O91" s="13" t="s">
        <v>807</v>
      </c>
      <c r="P91" s="19"/>
    </row>
    <row r="92" spans="1:16" ht="66.75" customHeight="1">
      <c r="A92" s="47">
        <v>80</v>
      </c>
      <c r="B92" s="22" t="s">
        <v>808</v>
      </c>
      <c r="C92" s="19" t="s">
        <v>802</v>
      </c>
      <c r="D92" s="13" t="s">
        <v>803</v>
      </c>
      <c r="E92" s="13" t="s">
        <v>565</v>
      </c>
      <c r="F92" s="13" t="s">
        <v>809</v>
      </c>
      <c r="G92" s="50" t="s">
        <v>810</v>
      </c>
      <c r="H92" s="19">
        <v>300000</v>
      </c>
      <c r="I92" s="13"/>
      <c r="J92" s="13"/>
      <c r="K92" s="19">
        <v>10000</v>
      </c>
      <c r="L92" s="13" t="s">
        <v>811</v>
      </c>
      <c r="M92" s="13" t="s">
        <v>673</v>
      </c>
      <c r="N92" s="13" t="s">
        <v>806</v>
      </c>
      <c r="O92" s="13" t="s">
        <v>807</v>
      </c>
      <c r="P92" s="19"/>
    </row>
    <row r="93" spans="1:16" ht="75">
      <c r="A93" s="47">
        <v>81</v>
      </c>
      <c r="B93" s="22" t="s">
        <v>812</v>
      </c>
      <c r="C93" s="19" t="s">
        <v>593</v>
      </c>
      <c r="D93" s="13" t="s">
        <v>803</v>
      </c>
      <c r="E93" s="13" t="s">
        <v>565</v>
      </c>
      <c r="F93" s="13">
        <v>2023</v>
      </c>
      <c r="G93" s="50" t="s">
        <v>813</v>
      </c>
      <c r="H93" s="19">
        <v>43000</v>
      </c>
      <c r="I93" s="13"/>
      <c r="J93" s="13">
        <v>43000</v>
      </c>
      <c r="K93" s="19"/>
      <c r="L93" s="13" t="s">
        <v>673</v>
      </c>
      <c r="M93" s="13" t="s">
        <v>591</v>
      </c>
      <c r="N93" s="13" t="s">
        <v>593</v>
      </c>
      <c r="O93" s="13" t="s">
        <v>578</v>
      </c>
      <c r="P93" s="19"/>
    </row>
    <row r="94" spans="1:16" ht="169.5">
      <c r="A94" s="47">
        <v>82</v>
      </c>
      <c r="B94" s="22" t="s">
        <v>814</v>
      </c>
      <c r="C94" s="19" t="s">
        <v>593</v>
      </c>
      <c r="D94" s="19" t="s">
        <v>803</v>
      </c>
      <c r="E94" s="19" t="s">
        <v>565</v>
      </c>
      <c r="F94" s="19" t="s">
        <v>86</v>
      </c>
      <c r="G94" s="23" t="s">
        <v>815</v>
      </c>
      <c r="H94" s="24">
        <v>50000</v>
      </c>
      <c r="I94" s="24"/>
      <c r="J94" s="24">
        <v>20000</v>
      </c>
      <c r="K94" s="24">
        <v>30000</v>
      </c>
      <c r="L94" s="24" t="s">
        <v>673</v>
      </c>
      <c r="M94" s="19" t="s">
        <v>591</v>
      </c>
      <c r="N94" s="19" t="s">
        <v>593</v>
      </c>
      <c r="O94" s="13" t="s">
        <v>578</v>
      </c>
      <c r="P94" s="19"/>
    </row>
    <row r="95" spans="1:16" ht="60.75" customHeight="1">
      <c r="A95" s="47">
        <v>83</v>
      </c>
      <c r="B95" s="22" t="s">
        <v>816</v>
      </c>
      <c r="C95" s="19" t="s">
        <v>593</v>
      </c>
      <c r="D95" s="19" t="s">
        <v>803</v>
      </c>
      <c r="E95" s="24" t="s">
        <v>565</v>
      </c>
      <c r="F95" s="19" t="s">
        <v>131</v>
      </c>
      <c r="G95" s="23" t="s">
        <v>888</v>
      </c>
      <c r="H95" s="24">
        <v>130000</v>
      </c>
      <c r="I95" s="24"/>
      <c r="J95" s="24">
        <v>6500</v>
      </c>
      <c r="K95" s="24">
        <v>26000</v>
      </c>
      <c r="L95" s="24" t="s">
        <v>673</v>
      </c>
      <c r="M95" s="19" t="s">
        <v>591</v>
      </c>
      <c r="N95" s="19" t="s">
        <v>593</v>
      </c>
      <c r="O95" s="24" t="s">
        <v>578</v>
      </c>
      <c r="P95" s="19"/>
    </row>
    <row r="96" spans="1:16" ht="69.75" customHeight="1">
      <c r="A96" s="47">
        <v>84</v>
      </c>
      <c r="B96" s="22" t="s">
        <v>817</v>
      </c>
      <c r="C96" s="13" t="s">
        <v>593</v>
      </c>
      <c r="D96" s="13" t="s">
        <v>803</v>
      </c>
      <c r="E96" s="13" t="s">
        <v>565</v>
      </c>
      <c r="F96" s="13" t="s">
        <v>86</v>
      </c>
      <c r="G96" s="14" t="s">
        <v>818</v>
      </c>
      <c r="H96" s="13">
        <v>50000</v>
      </c>
      <c r="I96" s="13"/>
      <c r="J96" s="13">
        <v>10000</v>
      </c>
      <c r="K96" s="13">
        <v>20000</v>
      </c>
      <c r="L96" s="13" t="s">
        <v>596</v>
      </c>
      <c r="M96" s="13" t="s">
        <v>591</v>
      </c>
      <c r="N96" s="13" t="s">
        <v>593</v>
      </c>
      <c r="O96" s="13" t="s">
        <v>578</v>
      </c>
      <c r="P96" s="13"/>
    </row>
    <row r="97" spans="1:16" ht="157.5">
      <c r="A97" s="47">
        <v>85</v>
      </c>
      <c r="B97" s="22" t="s">
        <v>819</v>
      </c>
      <c r="C97" s="19" t="s">
        <v>820</v>
      </c>
      <c r="D97" s="13" t="s">
        <v>803</v>
      </c>
      <c r="E97" s="13" t="s">
        <v>565</v>
      </c>
      <c r="F97" s="13" t="s">
        <v>216</v>
      </c>
      <c r="G97" s="51" t="s">
        <v>821</v>
      </c>
      <c r="H97" s="19">
        <v>15000</v>
      </c>
      <c r="I97" s="13"/>
      <c r="J97" s="13"/>
      <c r="K97" s="13">
        <v>5000</v>
      </c>
      <c r="L97" s="13" t="s">
        <v>673</v>
      </c>
      <c r="M97" s="13" t="s">
        <v>591</v>
      </c>
      <c r="N97" s="13" t="s">
        <v>593</v>
      </c>
      <c r="O97" s="13" t="s">
        <v>578</v>
      </c>
      <c r="P97" s="19"/>
    </row>
    <row r="98" spans="1:16" ht="99" customHeight="1">
      <c r="A98" s="47">
        <v>86</v>
      </c>
      <c r="B98" s="22" t="s">
        <v>822</v>
      </c>
      <c r="C98" s="19" t="s">
        <v>593</v>
      </c>
      <c r="D98" s="19" t="s">
        <v>803</v>
      </c>
      <c r="E98" s="24" t="s">
        <v>565</v>
      </c>
      <c r="F98" s="19" t="s">
        <v>543</v>
      </c>
      <c r="G98" s="23" t="s">
        <v>823</v>
      </c>
      <c r="H98" s="24">
        <v>51000</v>
      </c>
      <c r="I98" s="24"/>
      <c r="J98" s="24"/>
      <c r="K98" s="24">
        <v>20000</v>
      </c>
      <c r="L98" s="13" t="s">
        <v>673</v>
      </c>
      <c r="M98" s="13" t="s">
        <v>591</v>
      </c>
      <c r="N98" s="19" t="s">
        <v>593</v>
      </c>
      <c r="O98" s="24" t="s">
        <v>578</v>
      </c>
      <c r="P98" s="19"/>
    </row>
    <row r="99" spans="1:16" ht="93.75" customHeight="1">
      <c r="A99" s="47">
        <v>87</v>
      </c>
      <c r="B99" s="42" t="s">
        <v>824</v>
      </c>
      <c r="C99" s="19" t="s">
        <v>769</v>
      </c>
      <c r="D99" s="13" t="s">
        <v>803</v>
      </c>
      <c r="E99" s="13" t="s">
        <v>565</v>
      </c>
      <c r="F99" s="13" t="s">
        <v>59</v>
      </c>
      <c r="G99" s="52" t="s">
        <v>825</v>
      </c>
      <c r="H99" s="19">
        <v>4500</v>
      </c>
      <c r="I99" s="13"/>
      <c r="J99" s="13">
        <v>1000</v>
      </c>
      <c r="K99" s="13">
        <v>3500</v>
      </c>
      <c r="L99" s="13" t="s">
        <v>767</v>
      </c>
      <c r="M99" s="13" t="s">
        <v>591</v>
      </c>
      <c r="N99" s="13" t="s">
        <v>623</v>
      </c>
      <c r="O99" s="13" t="s">
        <v>624</v>
      </c>
      <c r="P99" s="19"/>
    </row>
    <row r="100" spans="1:16" ht="93" customHeight="1">
      <c r="A100" s="47">
        <v>88</v>
      </c>
      <c r="B100" s="22" t="s">
        <v>826</v>
      </c>
      <c r="C100" s="19" t="s">
        <v>827</v>
      </c>
      <c r="D100" s="13" t="s">
        <v>493</v>
      </c>
      <c r="E100" s="13" t="s">
        <v>138</v>
      </c>
      <c r="F100" s="13" t="s">
        <v>59</v>
      </c>
      <c r="G100" s="50" t="s">
        <v>828</v>
      </c>
      <c r="H100" s="19">
        <v>17000</v>
      </c>
      <c r="I100" s="13"/>
      <c r="J100" s="13">
        <v>17000</v>
      </c>
      <c r="K100" s="19"/>
      <c r="L100" s="13" t="s">
        <v>349</v>
      </c>
      <c r="M100" s="13" t="s">
        <v>572</v>
      </c>
      <c r="N100" s="13" t="s">
        <v>623</v>
      </c>
      <c r="O100" s="13" t="s">
        <v>624</v>
      </c>
      <c r="P100" s="19"/>
    </row>
    <row r="101" spans="1:16" ht="42">
      <c r="A101" s="47">
        <v>89</v>
      </c>
      <c r="B101" s="20" t="s">
        <v>829</v>
      </c>
      <c r="C101" s="37" t="s">
        <v>699</v>
      </c>
      <c r="D101" s="37" t="s">
        <v>803</v>
      </c>
      <c r="E101" s="19" t="s">
        <v>565</v>
      </c>
      <c r="F101" s="37" t="s">
        <v>830</v>
      </c>
      <c r="G101" s="43" t="s">
        <v>831</v>
      </c>
      <c r="H101" s="37">
        <v>2123</v>
      </c>
      <c r="I101" s="37"/>
      <c r="J101" s="37"/>
      <c r="K101" s="37">
        <v>300</v>
      </c>
      <c r="L101" s="13" t="s">
        <v>673</v>
      </c>
      <c r="M101" s="37" t="s">
        <v>673</v>
      </c>
      <c r="N101" s="13" t="s">
        <v>623</v>
      </c>
      <c r="O101" s="13" t="s">
        <v>624</v>
      </c>
      <c r="P101" s="30"/>
    </row>
    <row r="102" spans="1:16" ht="75" customHeight="1">
      <c r="A102" s="47">
        <v>90</v>
      </c>
      <c r="B102" s="22" t="s">
        <v>832</v>
      </c>
      <c r="C102" s="13" t="s">
        <v>699</v>
      </c>
      <c r="D102" s="13" t="s">
        <v>803</v>
      </c>
      <c r="E102" s="13" t="s">
        <v>565</v>
      </c>
      <c r="F102" s="13" t="s">
        <v>833</v>
      </c>
      <c r="G102" s="14" t="s">
        <v>834</v>
      </c>
      <c r="H102" s="13">
        <v>28673</v>
      </c>
      <c r="I102" s="13"/>
      <c r="J102" s="13"/>
      <c r="K102" s="13"/>
      <c r="L102" s="13" t="s">
        <v>673</v>
      </c>
      <c r="M102" s="13" t="s">
        <v>673</v>
      </c>
      <c r="N102" s="13" t="s">
        <v>623</v>
      </c>
      <c r="O102" s="13" t="s">
        <v>624</v>
      </c>
      <c r="P102" s="30"/>
    </row>
    <row r="103" spans="1:16" ht="132">
      <c r="A103" s="47">
        <v>91</v>
      </c>
      <c r="B103" s="22" t="s">
        <v>835</v>
      </c>
      <c r="C103" s="19" t="s">
        <v>621</v>
      </c>
      <c r="D103" s="19" t="s">
        <v>803</v>
      </c>
      <c r="E103" s="24" t="s">
        <v>565</v>
      </c>
      <c r="F103" s="19" t="s">
        <v>543</v>
      </c>
      <c r="G103" s="23" t="s">
        <v>892</v>
      </c>
      <c r="H103" s="24">
        <v>40000</v>
      </c>
      <c r="I103" s="24"/>
      <c r="J103" s="24"/>
      <c r="K103" s="24">
        <v>3000</v>
      </c>
      <c r="L103" s="24" t="s">
        <v>767</v>
      </c>
      <c r="M103" s="19" t="s">
        <v>673</v>
      </c>
      <c r="N103" s="19" t="s">
        <v>623</v>
      </c>
      <c r="O103" s="24" t="s">
        <v>624</v>
      </c>
      <c r="P103" s="19"/>
    </row>
    <row r="104" spans="1:16" ht="69">
      <c r="A104" s="47">
        <v>92</v>
      </c>
      <c r="B104" s="22" t="s">
        <v>836</v>
      </c>
      <c r="C104" s="19" t="s">
        <v>621</v>
      </c>
      <c r="D104" s="19" t="s">
        <v>803</v>
      </c>
      <c r="E104" s="24" t="s">
        <v>565</v>
      </c>
      <c r="F104" s="19" t="s">
        <v>543</v>
      </c>
      <c r="G104" s="23" t="s">
        <v>837</v>
      </c>
      <c r="H104" s="24">
        <v>72000</v>
      </c>
      <c r="I104" s="24"/>
      <c r="J104" s="24"/>
      <c r="K104" s="24">
        <v>2000</v>
      </c>
      <c r="L104" s="24" t="s">
        <v>767</v>
      </c>
      <c r="M104" s="19" t="s">
        <v>673</v>
      </c>
      <c r="N104" s="19" t="s">
        <v>623</v>
      </c>
      <c r="O104" s="24" t="s">
        <v>624</v>
      </c>
      <c r="P104" s="19"/>
    </row>
    <row r="105" spans="1:16" ht="57" customHeight="1">
      <c r="A105" s="47">
        <v>93</v>
      </c>
      <c r="B105" s="42" t="s">
        <v>838</v>
      </c>
      <c r="C105" s="19" t="s">
        <v>621</v>
      </c>
      <c r="D105" s="19" t="s">
        <v>803</v>
      </c>
      <c r="E105" s="19" t="s">
        <v>565</v>
      </c>
      <c r="F105" s="19" t="s">
        <v>86</v>
      </c>
      <c r="G105" s="23" t="s">
        <v>839</v>
      </c>
      <c r="H105" s="24">
        <v>22000</v>
      </c>
      <c r="I105" s="13"/>
      <c r="J105" s="13">
        <v>1000</v>
      </c>
      <c r="K105" s="19">
        <v>6000</v>
      </c>
      <c r="L105" s="19" t="s">
        <v>767</v>
      </c>
      <c r="M105" s="19" t="s">
        <v>673</v>
      </c>
      <c r="N105" s="19" t="s">
        <v>623</v>
      </c>
      <c r="O105" s="19" t="s">
        <v>624</v>
      </c>
      <c r="P105" s="19"/>
    </row>
    <row r="106" spans="1:16" ht="49.5" customHeight="1">
      <c r="A106" s="47">
        <v>94</v>
      </c>
      <c r="B106" s="22" t="s">
        <v>840</v>
      </c>
      <c r="C106" s="19" t="s">
        <v>621</v>
      </c>
      <c r="D106" s="19" t="s">
        <v>803</v>
      </c>
      <c r="E106" s="19" t="s">
        <v>565</v>
      </c>
      <c r="F106" s="19" t="s">
        <v>841</v>
      </c>
      <c r="G106" s="23" t="s">
        <v>842</v>
      </c>
      <c r="H106" s="24">
        <v>15000</v>
      </c>
      <c r="I106" s="30"/>
      <c r="J106" s="30"/>
      <c r="K106" s="13"/>
      <c r="L106" s="19" t="s">
        <v>767</v>
      </c>
      <c r="M106" s="19" t="s">
        <v>673</v>
      </c>
      <c r="N106" s="19" t="s">
        <v>623</v>
      </c>
      <c r="O106" s="19" t="s">
        <v>624</v>
      </c>
      <c r="P106" s="19"/>
    </row>
    <row r="107" spans="1:16" ht="147" customHeight="1">
      <c r="A107" s="47">
        <v>95</v>
      </c>
      <c r="B107" s="22" t="s">
        <v>843</v>
      </c>
      <c r="C107" s="19" t="s">
        <v>621</v>
      </c>
      <c r="D107" s="13" t="s">
        <v>803</v>
      </c>
      <c r="E107" s="13" t="s">
        <v>565</v>
      </c>
      <c r="F107" s="13" t="s">
        <v>216</v>
      </c>
      <c r="G107" s="50" t="s">
        <v>844</v>
      </c>
      <c r="H107" s="19">
        <v>15000</v>
      </c>
      <c r="I107" s="13"/>
      <c r="J107" s="13"/>
      <c r="K107" s="13">
        <v>5000</v>
      </c>
      <c r="L107" s="13" t="s">
        <v>673</v>
      </c>
      <c r="M107" s="13" t="s">
        <v>591</v>
      </c>
      <c r="N107" s="13" t="s">
        <v>623</v>
      </c>
      <c r="O107" s="13" t="s">
        <v>624</v>
      </c>
      <c r="P107" s="19"/>
    </row>
    <row r="108" spans="1:16" ht="55.5" customHeight="1">
      <c r="A108" s="47">
        <v>96</v>
      </c>
      <c r="B108" s="22" t="s">
        <v>845</v>
      </c>
      <c r="C108" s="19" t="s">
        <v>621</v>
      </c>
      <c r="D108" s="13" t="s">
        <v>803</v>
      </c>
      <c r="E108" s="13" t="s">
        <v>565</v>
      </c>
      <c r="F108" s="13" t="s">
        <v>543</v>
      </c>
      <c r="G108" s="50" t="s">
        <v>846</v>
      </c>
      <c r="H108" s="19">
        <v>160000</v>
      </c>
      <c r="I108" s="13"/>
      <c r="J108" s="13"/>
      <c r="K108" s="13">
        <v>30000</v>
      </c>
      <c r="L108" s="13" t="s">
        <v>811</v>
      </c>
      <c r="M108" s="13" t="s">
        <v>673</v>
      </c>
      <c r="N108" s="13" t="s">
        <v>623</v>
      </c>
      <c r="O108" s="13" t="s">
        <v>624</v>
      </c>
      <c r="P108" s="19"/>
    </row>
    <row r="109" spans="1:16" ht="82.5" customHeight="1">
      <c r="A109" s="47">
        <v>97</v>
      </c>
      <c r="B109" s="22" t="s">
        <v>847</v>
      </c>
      <c r="C109" s="19" t="s">
        <v>848</v>
      </c>
      <c r="D109" s="13" t="s">
        <v>803</v>
      </c>
      <c r="E109" s="13" t="s">
        <v>581</v>
      </c>
      <c r="F109" s="13" t="s">
        <v>86</v>
      </c>
      <c r="G109" s="50" t="s">
        <v>849</v>
      </c>
      <c r="H109" s="19">
        <v>6000</v>
      </c>
      <c r="I109" s="13"/>
      <c r="J109" s="13">
        <v>1000</v>
      </c>
      <c r="K109" s="13">
        <v>2000</v>
      </c>
      <c r="L109" s="13" t="s">
        <v>850</v>
      </c>
      <c r="M109" s="13" t="s">
        <v>591</v>
      </c>
      <c r="N109" s="13" t="s">
        <v>851</v>
      </c>
      <c r="O109" s="13" t="s">
        <v>624</v>
      </c>
      <c r="P109" s="19"/>
    </row>
    <row r="110" spans="1:16" ht="49.5" customHeight="1">
      <c r="A110" s="47">
        <v>98</v>
      </c>
      <c r="B110" s="22" t="s">
        <v>852</v>
      </c>
      <c r="C110" s="13" t="s">
        <v>853</v>
      </c>
      <c r="D110" s="13" t="s">
        <v>803</v>
      </c>
      <c r="E110" s="13" t="s">
        <v>581</v>
      </c>
      <c r="F110" s="13" t="s">
        <v>59</v>
      </c>
      <c r="G110" s="14" t="s">
        <v>854</v>
      </c>
      <c r="H110" s="13">
        <v>2100</v>
      </c>
      <c r="I110" s="13"/>
      <c r="J110" s="13">
        <v>800</v>
      </c>
      <c r="K110" s="13">
        <v>1300</v>
      </c>
      <c r="L110" s="13" t="s">
        <v>855</v>
      </c>
      <c r="M110" s="13" t="s">
        <v>855</v>
      </c>
      <c r="N110" s="13" t="s">
        <v>856</v>
      </c>
      <c r="O110" s="13" t="s">
        <v>569</v>
      </c>
      <c r="P110" s="13"/>
    </row>
    <row r="111" spans="1:16" ht="75" customHeight="1">
      <c r="A111" s="47">
        <v>99</v>
      </c>
      <c r="B111" s="22" t="s">
        <v>857</v>
      </c>
      <c r="C111" s="13" t="s">
        <v>858</v>
      </c>
      <c r="D111" s="13" t="s">
        <v>803</v>
      </c>
      <c r="E111" s="30" t="s">
        <v>581</v>
      </c>
      <c r="F111" s="13" t="s">
        <v>216</v>
      </c>
      <c r="G111" s="14" t="s">
        <v>859</v>
      </c>
      <c r="H111" s="30">
        <v>1000</v>
      </c>
      <c r="I111" s="30"/>
      <c r="J111" s="30"/>
      <c r="K111" s="30">
        <v>500</v>
      </c>
      <c r="L111" s="13" t="s">
        <v>591</v>
      </c>
      <c r="M111" s="13" t="s">
        <v>855</v>
      </c>
      <c r="N111" s="30" t="s">
        <v>856</v>
      </c>
      <c r="O111" s="13" t="s">
        <v>569</v>
      </c>
      <c r="P111" s="30"/>
    </row>
    <row r="112" spans="1:16" ht="66" customHeight="1">
      <c r="A112" s="47">
        <v>100</v>
      </c>
      <c r="B112" s="218" t="s">
        <v>893</v>
      </c>
      <c r="C112" s="19" t="s">
        <v>860</v>
      </c>
      <c r="D112" s="19" t="s">
        <v>803</v>
      </c>
      <c r="E112" s="24" t="s">
        <v>581</v>
      </c>
      <c r="F112" s="19" t="s">
        <v>59</v>
      </c>
      <c r="G112" s="23" t="s">
        <v>861</v>
      </c>
      <c r="H112" s="24">
        <v>1200</v>
      </c>
      <c r="I112" s="24"/>
      <c r="J112" s="24">
        <v>600</v>
      </c>
      <c r="K112" s="24">
        <v>600</v>
      </c>
      <c r="L112" s="13" t="s">
        <v>862</v>
      </c>
      <c r="M112" s="13" t="s">
        <v>855</v>
      </c>
      <c r="N112" s="19" t="s">
        <v>863</v>
      </c>
      <c r="O112" s="19" t="s">
        <v>864</v>
      </c>
      <c r="P112" s="19"/>
    </row>
    <row r="113" spans="1:16" ht="108" customHeight="1">
      <c r="A113" s="47">
        <v>101</v>
      </c>
      <c r="B113" s="22" t="s">
        <v>865</v>
      </c>
      <c r="C113" s="13" t="s">
        <v>858</v>
      </c>
      <c r="D113" s="13" t="s">
        <v>803</v>
      </c>
      <c r="E113" s="13" t="s">
        <v>581</v>
      </c>
      <c r="F113" s="13" t="s">
        <v>216</v>
      </c>
      <c r="G113" s="14" t="s">
        <v>866</v>
      </c>
      <c r="H113" s="13">
        <v>8214</v>
      </c>
      <c r="I113" s="13"/>
      <c r="J113" s="13"/>
      <c r="K113" s="13">
        <v>1000</v>
      </c>
      <c r="L113" s="13" t="s">
        <v>591</v>
      </c>
      <c r="M113" s="13" t="s">
        <v>591</v>
      </c>
      <c r="N113" s="13" t="s">
        <v>776</v>
      </c>
      <c r="O113" s="13" t="s">
        <v>662</v>
      </c>
      <c r="P113" s="13"/>
    </row>
    <row r="114" spans="1:16" ht="69" customHeight="1">
      <c r="A114" s="47">
        <v>102</v>
      </c>
      <c r="B114" s="22" t="s">
        <v>867</v>
      </c>
      <c r="C114" s="19" t="s">
        <v>776</v>
      </c>
      <c r="D114" s="19" t="s">
        <v>803</v>
      </c>
      <c r="E114" s="24" t="s">
        <v>581</v>
      </c>
      <c r="F114" s="19" t="s">
        <v>86</v>
      </c>
      <c r="G114" s="23" t="s">
        <v>868</v>
      </c>
      <c r="H114" s="24">
        <v>11000</v>
      </c>
      <c r="I114" s="24"/>
      <c r="J114" s="24">
        <v>1000</v>
      </c>
      <c r="K114" s="24">
        <v>5000</v>
      </c>
      <c r="L114" s="24" t="s">
        <v>811</v>
      </c>
      <c r="M114" s="13" t="s">
        <v>855</v>
      </c>
      <c r="N114" s="19" t="s">
        <v>776</v>
      </c>
      <c r="O114" s="24" t="s">
        <v>662</v>
      </c>
      <c r="P114" s="19"/>
    </row>
  </sheetData>
  <sheetProtection/>
  <autoFilter ref="A5:P114"/>
  <mergeCells count="25">
    <mergeCell ref="O4:O5"/>
    <mergeCell ref="P4:P5"/>
    <mergeCell ref="H4:H5"/>
    <mergeCell ref="L4:L5"/>
    <mergeCell ref="M4:M5"/>
    <mergeCell ref="B89:F89"/>
    <mergeCell ref="A4:A5"/>
    <mergeCell ref="B4:B5"/>
    <mergeCell ref="C4:C5"/>
    <mergeCell ref="D4:D5"/>
    <mergeCell ref="E4:E5"/>
    <mergeCell ref="F4:F5"/>
    <mergeCell ref="B6:F6"/>
    <mergeCell ref="B7:F7"/>
    <mergeCell ref="B8:F8"/>
    <mergeCell ref="B9:F9"/>
    <mergeCell ref="B10:F10"/>
    <mergeCell ref="B41:F41"/>
    <mergeCell ref="A1:B1"/>
    <mergeCell ref="A2:P2"/>
    <mergeCell ref="A3:F3"/>
    <mergeCell ref="N3:P3"/>
    <mergeCell ref="I4:K4"/>
    <mergeCell ref="G4:G5"/>
    <mergeCell ref="N4:N5"/>
  </mergeCells>
  <conditionalFormatting sqref="B72">
    <cfRule type="duplicateValues" priority="35" dxfId="0">
      <formula>AND(COUNTIF($B$72:$B$72,B72)&gt;1,NOT(ISBLANK(B72)))</formula>
    </cfRule>
  </conditionalFormatting>
  <conditionalFormatting sqref="B78">
    <cfRule type="duplicateValues" priority="36" dxfId="0">
      <formula>AND(COUNTIF($B$78:$B$78,B78)&gt;1,NOT(ISBLANK(B78)))</formula>
    </cfRule>
  </conditionalFormatting>
  <conditionalFormatting sqref="B79">
    <cfRule type="duplicateValues" priority="15" dxfId="0">
      <formula>AND(COUNTIF($B$79:$B$79,B79)&gt;1,NOT(ISBLANK(B79)))</formula>
    </cfRule>
  </conditionalFormatting>
  <conditionalFormatting sqref="B80">
    <cfRule type="duplicateValues" priority="13" dxfId="0">
      <formula>AND(COUNTIF($B$80:$B$80,B80)&gt;1,NOT(ISBLANK(B80)))</formula>
    </cfRule>
  </conditionalFormatting>
  <conditionalFormatting sqref="B81">
    <cfRule type="duplicateValues" priority="12" dxfId="0">
      <formula>AND(COUNTIF($B$81:$B$81,B81)&gt;1,NOT(ISBLANK(B81)))</formula>
    </cfRule>
  </conditionalFormatting>
  <conditionalFormatting sqref="B82">
    <cfRule type="duplicateValues" priority="11" dxfId="0">
      <formula>AND(COUNTIF($B$82:$B$82,B82)&gt;1,NOT(ISBLANK(B82)))</formula>
    </cfRule>
  </conditionalFormatting>
  <conditionalFormatting sqref="B83">
    <cfRule type="duplicateValues" priority="10" dxfId="0">
      <formula>AND(COUNTIF($B$83:$B$83,B83)&gt;1,NOT(ISBLANK(B83)))</formula>
    </cfRule>
  </conditionalFormatting>
  <conditionalFormatting sqref="B84">
    <cfRule type="duplicateValues" priority="9" dxfId="0">
      <formula>AND(COUNTIF($B$84:$B$84,B84)&gt;1,NOT(ISBLANK(B84)))</formula>
    </cfRule>
  </conditionalFormatting>
  <conditionalFormatting sqref="B85">
    <cfRule type="duplicateValues" priority="8" dxfId="0">
      <formula>AND(COUNTIF($B$85:$B$85,B85)&gt;1,NOT(ISBLANK(B85)))</formula>
    </cfRule>
  </conditionalFormatting>
  <conditionalFormatting sqref="B86">
    <cfRule type="duplicateValues" priority="7" dxfId="0">
      <formula>AND(COUNTIF($B$86:$B$86,B86)&gt;1,NOT(ISBLANK(B86)))</formula>
    </cfRule>
  </conditionalFormatting>
  <conditionalFormatting sqref="B87">
    <cfRule type="duplicateValues" priority="6" dxfId="0">
      <formula>AND(COUNTIF($B$87:$B$87,B87)&gt;1,NOT(ISBLANK(B87)))</formula>
    </cfRule>
  </conditionalFormatting>
  <conditionalFormatting sqref="G92">
    <cfRule type="duplicateValues" priority="21" dxfId="0">
      <formula>AND(COUNTIF($G$92:$G$92,G92)&gt;1,NOT(ISBLANK(G92)))</formula>
    </cfRule>
  </conditionalFormatting>
  <conditionalFormatting sqref="G93">
    <cfRule type="duplicateValues" priority="3" dxfId="0">
      <formula>AND(COUNTIF($G$93:$G$93,G93)&gt;1,NOT(ISBLANK(G93)))</formula>
    </cfRule>
  </conditionalFormatting>
  <conditionalFormatting sqref="G97">
    <cfRule type="duplicateValues" priority="23" dxfId="0">
      <formula>AND(COUNTIF($G$97:$G$97,G97)&gt;1,NOT(ISBLANK(G97)))</formula>
    </cfRule>
  </conditionalFormatting>
  <conditionalFormatting sqref="G99">
    <cfRule type="duplicateValues" priority="14" dxfId="0">
      <formula>AND(COUNTIF($G$99:$G$99,G99)&gt;1,NOT(ISBLANK(G99)))</formula>
    </cfRule>
  </conditionalFormatting>
  <conditionalFormatting sqref="G100">
    <cfRule type="duplicateValues" priority="1" dxfId="0">
      <formula>AND(COUNTIF($G$100:$G$100,G100)&gt;1,NOT(ISBLANK(G100)))</formula>
    </cfRule>
  </conditionalFormatting>
  <conditionalFormatting sqref="G107">
    <cfRule type="duplicateValues" priority="26" dxfId="0">
      <formula>AND(COUNTIF($G$107:$G$107,G107)&gt;1,NOT(ISBLANK(G107)))</formula>
    </cfRule>
  </conditionalFormatting>
  <conditionalFormatting sqref="G108">
    <cfRule type="duplicateValues" priority="20" dxfId="0">
      <formula>AND(COUNTIF($G$108:$G$108,G108)&gt;1,NOT(ISBLANK(G108)))</formula>
    </cfRule>
  </conditionalFormatting>
  <conditionalFormatting sqref="G109">
    <cfRule type="duplicateValues" priority="19" dxfId="0">
      <formula>AND(COUNTIF($G$109:$G$109,G109)&gt;1,NOT(ISBLANK(G109)))</formula>
    </cfRule>
  </conditionalFormatting>
  <conditionalFormatting sqref="B4:B5">
    <cfRule type="duplicateValues" priority="52" dxfId="0">
      <formula>AND(COUNTIF($B$4:$B$5,B4)&gt;1,NOT(ISBLANK(B4)))</formula>
    </cfRule>
  </conditionalFormatting>
  <printOptions/>
  <pageMargins left="0.3145833333333333" right="0.3145833333333333" top="0.39305555555555555" bottom="0.39305555555555555" header="0.3145833333333333" footer="0.3145833333333333"/>
  <pageSetup fitToHeight="0" fitToWidth="1" horizontalDpi="600" verticalDpi="600" orientation="landscape" paperSize="8" scale="74"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2022-09-23T02:36:33Z</cp:lastPrinted>
  <dcterms:created xsi:type="dcterms:W3CDTF">1996-12-17T01:32:42Z</dcterms:created>
  <dcterms:modified xsi:type="dcterms:W3CDTF">2022-09-26T07:09:20Z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77B887C6B3CD487D8A6EE29DFA809CFC</vt:lpwstr>
  </property>
  <property fmtid="{D5CDD505-2E9C-101B-9397-08002B2CF9AE}" pid="4" name="KSOReadingLayout">
    <vt:bool>true</vt:bool>
  </property>
</Properties>
</file>